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Users\mrana\Documents\00-Sites\PNW\Chem Waste\CAO Permit\2019 Inventory\"/>
    </mc:Choice>
  </mc:AlternateContent>
  <xr:revisionPtr revIDLastSave="0" documentId="13_ncr:1_{0907C303-CC4F-4E14-AEEC-28FBFB21C82E}" xr6:coauthVersionLast="36" xr6:coauthVersionMax="36" xr10:uidLastSave="{00000000-0000-0000-0000-000000000000}"/>
  <bookViews>
    <workbookView xWindow="0" yWindow="0" windowWidth="19200" windowHeight="10785"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4" r:id="rId7"/>
    <sheet name="RevHistory" sheetId="13" state="hidden" r:id="rId8"/>
  </sheets>
  <definedNames>
    <definedName name="_xlnm._FilterDatabase" localSheetId="6"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6" i="9" l="1"/>
  <c r="M17" i="9"/>
  <c r="M18" i="9"/>
  <c r="M275" i="9"/>
  <c r="M274" i="9"/>
  <c r="M273" i="9"/>
  <c r="M272" i="9"/>
  <c r="M271" i="9"/>
  <c r="M270" i="9"/>
  <c r="M269" i="9"/>
  <c r="M268" i="9"/>
  <c r="M267" i="9"/>
  <c r="M266" i="9"/>
  <c r="M265" i="9"/>
  <c r="M264" i="9"/>
  <c r="M263" i="9"/>
  <c r="M262" i="9"/>
  <c r="M261" i="9"/>
  <c r="M260" i="9"/>
  <c r="M259" i="9"/>
  <c r="M258" i="9"/>
  <c r="M257" i="9"/>
  <c r="M256" i="9"/>
  <c r="M255" i="9"/>
  <c r="M254" i="9"/>
  <c r="M253" i="9"/>
  <c r="M252" i="9"/>
  <c r="M251" i="9"/>
  <c r="M250" i="9"/>
  <c r="M249" i="9"/>
  <c r="M248" i="9"/>
  <c r="M247" i="9"/>
  <c r="M246" i="9"/>
  <c r="M245" i="9"/>
  <c r="M244" i="9"/>
  <c r="M243" i="9"/>
  <c r="M242" i="9"/>
  <c r="M241" i="9"/>
  <c r="M240" i="9"/>
  <c r="M239" i="9"/>
  <c r="M238" i="9"/>
  <c r="M237" i="9"/>
  <c r="M236" i="9"/>
  <c r="M235" i="9"/>
  <c r="M234" i="9"/>
  <c r="M233" i="9"/>
  <c r="M232" i="9"/>
  <c r="M231" i="9"/>
  <c r="M230" i="9"/>
  <c r="M229" i="9"/>
  <c r="M228" i="9"/>
  <c r="M227" i="9"/>
  <c r="M226" i="9"/>
  <c r="M225" i="9"/>
  <c r="M224" i="9"/>
  <c r="M223" i="9"/>
  <c r="M222" i="9"/>
  <c r="M221" i="9"/>
  <c r="M220" i="9"/>
  <c r="M219" i="9"/>
  <c r="M218" i="9"/>
  <c r="M217" i="9"/>
  <c r="M216" i="9"/>
  <c r="M215" i="9"/>
  <c r="M214" i="9"/>
  <c r="M213" i="9"/>
  <c r="M212" i="9"/>
  <c r="M211" i="9"/>
  <c r="M210" i="9"/>
  <c r="M209" i="9"/>
  <c r="M208" i="9"/>
  <c r="M207" i="9"/>
  <c r="M206" i="9"/>
  <c r="M205" i="9"/>
  <c r="M204" i="9"/>
  <c r="M203" i="9"/>
  <c r="M202" i="9"/>
  <c r="M201" i="9"/>
  <c r="M200" i="9"/>
  <c r="M199" i="9"/>
  <c r="M198" i="9"/>
  <c r="M197" i="9"/>
  <c r="M196" i="9"/>
  <c r="M195" i="9"/>
  <c r="M194" i="9"/>
  <c r="M193" i="9"/>
  <c r="M192" i="9"/>
  <c r="M191" i="9"/>
  <c r="M190" i="9"/>
  <c r="M189" i="9"/>
  <c r="M188" i="9"/>
  <c r="M187" i="9"/>
  <c r="M186" i="9"/>
  <c r="M185" i="9"/>
  <c r="M184" i="9"/>
  <c r="M183" i="9"/>
  <c r="M182" i="9"/>
  <c r="M181" i="9"/>
  <c r="M180" i="9"/>
  <c r="M179" i="9"/>
  <c r="M178" i="9"/>
  <c r="M177" i="9"/>
  <c r="M176" i="9"/>
  <c r="M175" i="9"/>
  <c r="M174" i="9"/>
  <c r="M173" i="9"/>
  <c r="M172" i="9"/>
  <c r="M171" i="9"/>
  <c r="M170" i="9"/>
  <c r="M169" i="9"/>
  <c r="M168" i="9"/>
  <c r="M167" i="9"/>
  <c r="M166" i="9"/>
  <c r="M165" i="9"/>
  <c r="M164" i="9"/>
  <c r="M163" i="9"/>
  <c r="M162" i="9"/>
  <c r="M161" i="9"/>
  <c r="M160" i="9"/>
  <c r="M159" i="9"/>
  <c r="M158" i="9"/>
  <c r="M157" i="9"/>
  <c r="M156" i="9"/>
  <c r="M155" i="9"/>
  <c r="M154" i="9"/>
  <c r="M153" i="9"/>
  <c r="M152" i="9"/>
  <c r="M151" i="9"/>
  <c r="M150" i="9"/>
  <c r="M149" i="9"/>
  <c r="M148" i="9"/>
  <c r="M147" i="9"/>
  <c r="M146" i="9"/>
  <c r="M145" i="9"/>
  <c r="M144" i="9"/>
  <c r="M143" i="9"/>
  <c r="M142" i="9"/>
  <c r="M141"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G275" i="9" l="1"/>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J275" i="9" l="1"/>
  <c r="J274" i="9"/>
  <c r="J273" i="9"/>
  <c r="J272" i="9"/>
  <c r="J271" i="9"/>
  <c r="J270" i="9"/>
  <c r="J269" i="9"/>
  <c r="J268" i="9"/>
  <c r="J267" i="9"/>
  <c r="J266" i="9"/>
  <c r="J265" i="9"/>
  <c r="J264" i="9"/>
  <c r="J263" i="9"/>
  <c r="J262" i="9"/>
  <c r="J261" i="9"/>
  <c r="J260" i="9"/>
  <c r="J259" i="9"/>
  <c r="J258" i="9"/>
  <c r="J257" i="9"/>
  <c r="J256" i="9"/>
  <c r="J255" i="9"/>
  <c r="J254" i="9"/>
  <c r="J253" i="9"/>
  <c r="J252" i="9"/>
  <c r="J251" i="9"/>
  <c r="J250" i="9"/>
  <c r="J249" i="9"/>
  <c r="J248" i="9"/>
  <c r="J247" i="9"/>
  <c r="J246" i="9"/>
  <c r="J245" i="9"/>
  <c r="J244" i="9"/>
  <c r="J243" i="9"/>
  <c r="J242" i="9"/>
  <c r="J241" i="9"/>
  <c r="J240" i="9"/>
  <c r="J239" i="9"/>
  <c r="J238" i="9"/>
  <c r="J237" i="9"/>
  <c r="J236" i="9"/>
  <c r="J235" i="9"/>
  <c r="J234" i="9"/>
  <c r="J233" i="9"/>
  <c r="J232" i="9"/>
  <c r="J231" i="9"/>
  <c r="J230" i="9"/>
  <c r="J229" i="9"/>
  <c r="J228" i="9"/>
  <c r="J227" i="9"/>
  <c r="J226" i="9"/>
  <c r="J225" i="9"/>
  <c r="J224" i="9"/>
  <c r="J223" i="9"/>
  <c r="J222" i="9"/>
  <c r="J221" i="9"/>
  <c r="J220" i="9"/>
  <c r="J219" i="9"/>
  <c r="J218" i="9"/>
  <c r="J217" i="9"/>
  <c r="J216" i="9"/>
  <c r="J215" i="9"/>
  <c r="J214" i="9"/>
  <c r="J213" i="9"/>
  <c r="J212" i="9"/>
  <c r="J211" i="9"/>
  <c r="J210" i="9"/>
  <c r="J209" i="9"/>
  <c r="J208" i="9"/>
  <c r="J207" i="9"/>
  <c r="J206" i="9"/>
  <c r="J205" i="9"/>
  <c r="J204" i="9"/>
  <c r="J203" i="9"/>
  <c r="J202" i="9"/>
  <c r="J201" i="9"/>
  <c r="J200" i="9"/>
  <c r="J199" i="9"/>
  <c r="J198" i="9"/>
  <c r="J197" i="9"/>
  <c r="J196" i="9"/>
  <c r="J195" i="9"/>
  <c r="J194" i="9"/>
  <c r="J193" i="9"/>
  <c r="J192" i="9"/>
  <c r="J191" i="9"/>
  <c r="J190" i="9"/>
  <c r="J189" i="9"/>
  <c r="J188" i="9"/>
  <c r="J187" i="9"/>
  <c r="J186" i="9"/>
  <c r="J185" i="9"/>
  <c r="J184" i="9"/>
  <c r="J183" i="9"/>
  <c r="J182" i="9"/>
  <c r="J181" i="9"/>
  <c r="J180" i="9"/>
  <c r="J179" i="9"/>
  <c r="J178" i="9"/>
  <c r="J177" i="9"/>
  <c r="J176" i="9"/>
  <c r="J175" i="9"/>
  <c r="J174" i="9"/>
  <c r="J173" i="9"/>
  <c r="J172" i="9"/>
  <c r="J171" i="9"/>
  <c r="J170" i="9"/>
  <c r="J169" i="9"/>
  <c r="J168" i="9"/>
  <c r="J167" i="9"/>
  <c r="J166" i="9"/>
  <c r="J165" i="9"/>
  <c r="J164" i="9"/>
  <c r="J163" i="9"/>
  <c r="J162" i="9"/>
  <c r="J161" i="9"/>
  <c r="J160" i="9"/>
  <c r="J159" i="9"/>
  <c r="J158" i="9"/>
  <c r="J157" i="9"/>
  <c r="J156" i="9"/>
  <c r="J155" i="9"/>
  <c r="J154" i="9"/>
  <c r="J153" i="9"/>
  <c r="J152" i="9"/>
  <c r="J151" i="9"/>
  <c r="J150" i="9"/>
  <c r="J149" i="9"/>
  <c r="J148" i="9"/>
  <c r="J147" i="9"/>
  <c r="J146" i="9"/>
  <c r="J145" i="9"/>
  <c r="J144" i="9"/>
  <c r="J143" i="9"/>
  <c r="J142" i="9"/>
  <c r="J141" i="9"/>
  <c r="J140" i="9"/>
  <c r="J139" i="9"/>
  <c r="J138" i="9"/>
  <c r="J137" i="9"/>
  <c r="J136" i="9"/>
  <c r="J135" i="9"/>
  <c r="J134" i="9"/>
  <c r="J133" i="9"/>
  <c r="J132" i="9"/>
  <c r="J131" i="9"/>
  <c r="J130" i="9"/>
  <c r="J129" i="9"/>
  <c r="J128" i="9"/>
  <c r="J127" i="9"/>
  <c r="J126" i="9"/>
  <c r="J125" i="9"/>
  <c r="J124" i="9"/>
  <c r="J123" i="9"/>
  <c r="J122" i="9"/>
  <c r="J121" i="9"/>
  <c r="J120" i="9"/>
  <c r="J119" i="9"/>
  <c r="J118" i="9"/>
  <c r="J117" i="9"/>
  <c r="J116" i="9"/>
  <c r="J115" i="9"/>
  <c r="J114" i="9"/>
  <c r="J113" i="9"/>
  <c r="J112" i="9"/>
  <c r="J111" i="9"/>
  <c r="J110" i="9"/>
  <c r="J109" i="9"/>
  <c r="J108" i="9"/>
  <c r="J107" i="9"/>
  <c r="J106" i="9"/>
  <c r="J105" i="9"/>
  <c r="J104" i="9"/>
  <c r="J103" i="9"/>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C201" i="9" l="1"/>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D23" i="11" l="1"/>
  <c r="D21" i="11" l="1"/>
  <c r="D40" i="11" l="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D40" i="9"/>
  <c r="D41" i="9"/>
  <c r="D42" i="9"/>
  <c r="D43" i="9"/>
  <c r="D44" i="9"/>
  <c r="D45" i="9"/>
  <c r="D46" i="9"/>
  <c r="D47" i="9"/>
  <c r="D48" i="9"/>
  <c r="D49" i="9"/>
  <c r="D50" i="9"/>
  <c r="D51" i="9"/>
  <c r="D52" i="9"/>
  <c r="D53" i="9"/>
  <c r="D54" i="9"/>
  <c r="D55" i="9"/>
  <c r="D56" i="9"/>
  <c r="D57" i="9"/>
  <c r="D58" i="9"/>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D201" i="9"/>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D18" i="9" l="1"/>
  <c r="D19" i="9"/>
  <c r="D20" i="9"/>
  <c r="D21" i="9"/>
  <c r="D22" i="9"/>
  <c r="D23" i="9"/>
  <c r="D24" i="9"/>
  <c r="D25" i="9"/>
  <c r="D26" i="9"/>
  <c r="D27" i="9"/>
  <c r="D28" i="9"/>
  <c r="D29" i="9"/>
  <c r="D30" i="9"/>
  <c r="D31" i="9"/>
  <c r="D32" i="9"/>
  <c r="D33" i="9"/>
  <c r="D34" i="9"/>
  <c r="D35" i="9"/>
  <c r="D36" i="9"/>
  <c r="D37" i="9"/>
  <c r="D38" i="9"/>
  <c r="D39" i="9"/>
  <c r="D19" i="11"/>
  <c r="E19" i="11" s="1"/>
  <c r="D20" i="11"/>
  <c r="E20" i="11" s="1"/>
  <c r="E21" i="11"/>
  <c r="D22" i="11"/>
  <c r="E22" i="11" s="1"/>
  <c r="E23" i="1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D13" i="9" l="1"/>
  <c r="C15" i="9"/>
  <c r="D15" i="9" s="1"/>
  <c r="D14" i="9"/>
  <c r="D16" i="9" l="1"/>
  <c r="D17" i="9"/>
  <c r="D13" i="11"/>
  <c r="E13" i="11" s="1"/>
  <c r="D14" i="11"/>
  <c r="E14" i="11" s="1"/>
  <c r="D15" i="11"/>
  <c r="E15" i="11" s="1"/>
  <c r="D16" i="11"/>
  <c r="E16" i="11" s="1"/>
  <c r="D17" i="11"/>
  <c r="E17" i="11" s="1"/>
  <c r="D18" i="11"/>
  <c r="E18" i="11" s="1"/>
  <c r="D12" i="11"/>
  <c r="E1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<sst xmlns="http://schemas.openxmlformats.org/spreadsheetml/2006/main" count="3129" uniqueCount="1393">
  <si>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</si>
  <si>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</si>
  <si>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</si>
  <si>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</si>
  <si>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</si>
  <si>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</si>
  <si>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</si>
  <si>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</si>
  <si>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</si>
  <si>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</si>
  <si>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</si>
  <si>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</si>
  <si>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</si>
  <si>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</si>
  <si>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CAS</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</si>
  <si>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</si>
  <si>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</si>
  <si>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</si>
  <si>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</si>
  <si>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</si>
  <si>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</si>
  <si>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</si>
  <si>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</si>
  <si>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</si>
  <si>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</si>
  <si>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</si>
  <si>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</si>
  <si>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</si>
  <si>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</si>
  <si>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</si>
  <si>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</si>
  <si>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</si>
  <si>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</si>
  <si>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</si>
  <si>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</si>
  <si>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</si>
  <si>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</si>
  <si>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</si>
  <si>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</si>
  <si>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</si>
  <si>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</si>
  <si>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</si>
  <si>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</si>
  <si>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</si>
  <si>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</si>
  <si>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</si>
  <si>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</si>
  <si>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</si>
  <si>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</si>
  <si>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</si>
  <si>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</si>
  <si>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</si>
  <si>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</si>
  <si>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</si>
  <si>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</si>
  <si>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</si>
  <si>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</si>
  <si>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</si>
  <si>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</si>
  <si>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</si>
  <si>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</si>
  <si>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</si>
  <si>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</si>
  <si>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</si>
  <si>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</si>
  <si>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</si>
  <si>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</si>
  <si>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</si>
  <si>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</si>
  <si>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</si>
  <si>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</si>
  <si>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</si>
  <si>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</si>
  <si>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</si>
  <si>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</si>
  <si>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</si>
  <si>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</si>
  <si>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</si>
  <si>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</si>
  <si>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</si>
  <si>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</si>
  <si>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</si>
  <si>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</si>
  <si>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</si>
  <si>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</si>
  <si>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</si>
  <si>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</si>
  <si>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</si>
  <si>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</si>
  <si>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</si>
  <si>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</si>
  <si>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</si>
  <si>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</si>
  <si>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</si>
  <si>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</si>
  <si>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</si>
  <si>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</si>
  <si>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</si>
  <si>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</si>
  <si>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</si>
  <si>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</si>
  <si>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</si>
  <si>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</si>
  <si>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</si>
  <si>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</si>
  <si>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</si>
  <si>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</si>
  <si>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</si>
  <si>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</si>
  <si>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</si>
  <si>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</si>
  <si>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</si>
  <si>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</si>
  <si>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</si>
  <si>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</si>
  <si>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</si>
  <si>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</si>
  <si>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</si>
  <si>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</si>
  <si>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</si>
  <si>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</si>
  <si>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</si>
  <si>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</si>
  <si>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</si>
  <si>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</si>
  <si>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</si>
  <si>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</si>
  <si>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</si>
  <si>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</si>
  <si>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</si>
  <si>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</si>
  <si>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</si>
  <si>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</si>
  <si>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</si>
  <si>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</si>
  <si>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</si>
  <si>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</si>
  <si>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</si>
  <si>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</si>
  <si>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</si>
  <si>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</si>
  <si>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</si>
  <si>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</si>
  <si>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</si>
  <si>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</si>
  <si>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</si>
  <si>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</si>
  <si>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</si>
  <si>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</si>
  <si>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</si>
  <si>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</si>
  <si>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</si>
  <si>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</si>
  <si>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</si>
  <si>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</si>
  <si>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</si>
  <si>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</si>
  <si>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</si>
  <si>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</si>
  <si>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</si>
  <si>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</si>
  <si>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</si>
  <si>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</si>
  <si>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</si>
  <si>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</si>
  <si>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</si>
  <si>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</si>
  <si>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</si>
  <si>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</si>
  <si>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</si>
  <si>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</si>
  <si>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</si>
  <si>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</si>
  <si>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</si>
  <si>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</si>
  <si>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</si>
  <si>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</si>
  <si>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</si>
  <si>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</si>
  <si>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</si>
  <si>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</si>
  <si>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</si>
  <si>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</si>
  <si>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</si>
  <si>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</si>
  <si>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</si>
  <si>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</si>
  <si>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</si>
  <si>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</si>
  <si>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</si>
  <si>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</si>
  <si>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</si>
  <si>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</si>
  <si>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</si>
  <si>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</si>
  <si>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</si>
  <si>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</si>
  <si>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</si>
  <si>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</si>
  <si>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</si>
  <si>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</si>
  <si>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</si>
  <si>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</si>
  <si>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</si>
  <si>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</si>
  <si>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</si>
  <si>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</si>
  <si>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</si>
  <si>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</si>
  <si>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</si>
  <si>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</si>
  <si>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</si>
  <si>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</si>
  <si>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</si>
  <si>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</si>
  <si>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</si>
  <si>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</si>
  <si>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</si>
  <si>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</si>
  <si>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</si>
  <si>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</si>
  <si>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</si>
  <si>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</si>
  <si>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</si>
  <si>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</si>
  <si>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</si>
  <si>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</si>
  <si>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</si>
  <si>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</si>
  <si>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</si>
  <si>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</si>
  <si>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</si>
  <si>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</si>
  <si>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</si>
  <si>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</si>
  <si>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</si>
  <si>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</si>
  <si>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</si>
  <si>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</si>
  <si>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</si>
  <si>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</si>
  <si>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</si>
  <si>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</si>
  <si>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</si>
  <si>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</si>
  <si>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</si>
  <si>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</si>
  <si>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</si>
  <si>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</si>
  <si>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</si>
  <si>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</si>
  <si>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</si>
  <si>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</si>
  <si>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</si>
  <si>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</si>
  <si>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</si>
  <si>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</si>
  <si>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</si>
  <si>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</si>
  <si>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</si>
  <si>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</si>
  <si>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</si>
  <si>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</si>
  <si>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</si>
  <si>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</si>
  <si>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</si>
  <si>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</si>
  <si>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</si>
  <si>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</si>
  <si>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</si>
  <si>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</si>
  <si>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</si>
  <si>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</si>
  <si>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</si>
  <si>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</si>
  <si>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</si>
  <si>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</si>
  <si>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</si>
  <si>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</si>
  <si>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</si>
  <si>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</si>
  <si>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</si>
  <si>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</si>
  <si>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</si>
  <si>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</si>
  <si>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</si>
  <si>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</si>
  <si>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</si>
  <si>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</si>
  <si>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</si>
  <si>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</si>
  <si>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</si>
  <si>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</si>
  <si>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</si>
  <si>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</si>
  <si>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</si>
  <si>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</si>
  <si>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</si>
  <si>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</si>
  <si>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</si>
  <si>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</si>
  <si>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</si>
  <si>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</si>
  <si>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</si>
  <si>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</si>
  <si>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</si>
  <si>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</si>
  <si>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</si>
  <si>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</si>
  <si>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</si>
  <si>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</si>
  <si>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</si>
  <si>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</si>
  <si>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</si>
  <si>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</si>
  <si>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</si>
  <si>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</si>
  <si>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</si>
  <si>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</si>
  <si>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</si>
  <si>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</si>
  <si>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</si>
  <si>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</si>
  <si>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</si>
  <si>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</si>
  <si>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</si>
  <si>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</si>
  <si>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</si>
  <si>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</si>
  <si>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</si>
  <si>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</si>
  <si>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</si>
  <si>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</si>
  <si>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</si>
  <si>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</si>
  <si>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</si>
  <si>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</si>
  <si>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</si>
  <si>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</si>
  <si>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</si>
  <si>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</si>
  <si>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</si>
  <si>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</si>
  <si>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</si>
  <si>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</si>
  <si>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</si>
  <si>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</si>
  <si>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</si>
  <si>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</si>
  <si>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</si>
  <si>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</si>
  <si>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</si>
  <si>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</si>
  <si>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</si>
  <si>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</si>
  <si>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</si>
  <si>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</si>
  <si>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</si>
  <si>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</si>
  <si>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</si>
  <si>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</si>
  <si>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</si>
  <si>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</si>
  <si>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</si>
  <si>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</si>
  <si>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</si>
  <si>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</si>
  <si>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</si>
  <si>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</si>
  <si>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</si>
  <si>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</si>
  <si>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</si>
  <si>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</si>
  <si>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</si>
  <si>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</si>
  <si>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</si>
  <si>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</si>
  <si>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</si>
  <si>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</si>
  <si>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</si>
  <si>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</si>
  <si>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</si>
  <si>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</si>
  <si>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</si>
  <si>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</si>
  <si>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</si>
  <si>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</si>
  <si>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</si>
  <si>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</si>
  <si>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</si>
  <si>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</si>
  <si>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</si>
  <si>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</si>
  <si>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</si>
  <si>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</si>
  <si>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</si>
  <si>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</si>
  <si>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</si>
  <si>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</si>
  <si>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</si>
  <si>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</si>
  <si>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</si>
  <si>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</si>
  <si>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</si>
  <si>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</si>
  <si>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</si>
  <si>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</si>
  <si>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</si>
  <si>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</si>
  <si>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</si>
  <si>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</si>
  <si>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</si>
  <si>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</si>
  <si>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</si>
  <si>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</si>
  <si>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</si>
  <si>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</si>
  <si>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</si>
  <si>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</si>
  <si>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</si>
  <si>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</si>
  <si>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</si>
  <si>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</si>
  <si>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</si>
  <si>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</si>
  <si>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</si>
  <si>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</si>
  <si>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</si>
  <si>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</si>
  <si>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</si>
  <si>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</si>
  <si>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</si>
  <si>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</si>
  <si>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</si>
  <si>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</si>
  <si>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</si>
  <si>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</si>
  <si>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</si>
  <si>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</si>
  <si>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</si>
  <si>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</si>
  <si>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</si>
  <si>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</si>
  <si>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</si>
  <si>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</si>
  <si>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</si>
  <si>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</si>
  <si>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</si>
  <si>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</si>
  <si>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</si>
  <si>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</si>
  <si>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</si>
  <si>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</si>
  <si>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</si>
  <si>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</si>
  <si>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</si>
  <si>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</si>
  <si>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</si>
  <si>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</si>
  <si>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</si>
  <si>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</si>
  <si>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</si>
  <si>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</si>
  <si>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</si>
  <si>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</si>
  <si>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</si>
  <si>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</si>
  <si>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</si>
  <si>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</si>
  <si>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</si>
  <si>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</si>
  <si>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</si>
  <si>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</si>
  <si>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</si>
  <si>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</si>
  <si>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</si>
  <si>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</si>
  <si>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</si>
  <si>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</si>
  <si>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</si>
  <si>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</si>
  <si>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</si>
  <si>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</si>
  <si>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</si>
  <si>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</si>
  <si>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</si>
  <si>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</si>
  <si>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</si>
  <si>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</si>
  <si>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</si>
  <si>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</si>
  <si>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</si>
  <si>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</si>
  <si>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</si>
  <si>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</si>
  <si>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</si>
  <si>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</si>
  <si>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</si>
  <si>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</si>
  <si>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</si>
  <si>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</si>
  <si>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</si>
  <si>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</si>
  <si>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</si>
  <si>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</si>
  <si>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</si>
  <si>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</si>
  <si>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</si>
  <si>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</si>
  <si>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</si>
  <si>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</si>
  <si>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</si>
  <si>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</si>
  <si>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</si>
  <si>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</si>
  <si>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</si>
  <si>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</si>
  <si>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</si>
  <si>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</si>
  <si>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</si>
  <si>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</si>
  <si>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</si>
  <si>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</si>
  <si>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</si>
  <si>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</si>
  <si>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</si>
  <si>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</si>
  <si>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</si>
  <si>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</si>
  <si>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</si>
  <si>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</si>
  <si>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</si>
  <si>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</si>
  <si>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</si>
  <si>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</si>
  <si>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</si>
  <si>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</si>
  <si>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</si>
  <si>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</si>
  <si>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</si>
  <si>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</si>
  <si>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</si>
  <si>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</si>
  <si>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</si>
  <si>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</si>
  <si>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</si>
  <si>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</si>
  <si>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</si>
  <si>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</si>
  <si>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</si>
  <si>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</si>
  <si>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</si>
  <si>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</si>
  <si>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</si>
  <si>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</si>
  <si>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</si>
  <si>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</si>
  <si>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</si>
  <si>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</si>
  <si>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</si>
  <si>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</si>
  <si>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</si>
  <si>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</si>
  <si>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</si>
  <si>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</si>
  <si>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</si>
  <si>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</si>
  <si>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</si>
  <si>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</si>
  <si>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</si>
  <si>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</si>
  <si>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</si>
  <si>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</si>
  <si>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</si>
  <si>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</si>
  <si>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</si>
  <si>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</si>
  <si>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</si>
  <si>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</si>
  <si>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</si>
  <si>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</si>
  <si>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</si>
  <si>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</si>
  <si>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</si>
  <si>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</si>
  <si>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</si>
  <si>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</si>
  <si>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</si>
  <si>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</si>
  <si>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</si>
  <si>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</si>
  <si>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</si>
  <si>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</si>
  <si>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</si>
  <si>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</si>
  <si>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</si>
  <si>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</si>
  <si>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</si>
  <si>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</si>
  <si>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</si>
  <si>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</si>
  <si>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</si>
  <si>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</si>
  <si>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</si>
  <si>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</si>
  <si>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</si>
  <si>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</si>
  <si>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</si>
  <si>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</si>
  <si>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</si>
  <si>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</si>
  <si>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</si>
  <si>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</si>
  <si>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</si>
  <si>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</si>
  <si>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</si>
  <si>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</si>
  <si>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</si>
  <si>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</si>
  <si>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</si>
  <si>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</si>
  <si>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</si>
  <si>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</si>
  <si>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</si>
  <si>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</si>
  <si>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</si>
  <si>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</si>
  <si>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</si>
  <si>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</si>
  <si>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</si>
  <si>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</si>
  <si>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</si>
  <si>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</si>
  <si>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</si>
  <si>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</si>
  <si>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</si>
  <si>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</si>
  <si>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</si>
  <si>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</si>
  <si>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</si>
  <si>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</si>
  <si>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</si>
  <si>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</si>
  <si>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</si>
  <si>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</si>
  <si>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</si>
  <si>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</si>
  <si>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</si>
  <si>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</si>
  <si>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</si>
  <si>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</si>
  <si>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</si>
  <si>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</si>
  <si>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</si>
  <si>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</si>
  <si>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</si>
  <si>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</si>
  <si>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</si>
  <si>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</si>
  <si>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</si>
  <si>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</si>
  <si>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</si>
  <si>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</si>
  <si>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</si>
  <si>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</si>
  <si>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</si>
  <si>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</si>
  <si>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</si>
  <si>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</si>
  <si>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</si>
  <si>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</si>
  <si>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</si>
  <si>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</si>
  <si>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</si>
  <si>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</si>
  <si>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</si>
  <si>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</si>
  <si>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</si>
  <si>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</si>
  <si>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</si>
  <si>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</si>
  <si>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</si>
  <si>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</si>
  <si>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</si>
  <si>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</si>
  <si>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</si>
  <si>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</si>
  <si>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</si>
  <si>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</si>
  <si>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</si>
  <si>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</si>
  <si>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</si>
  <si>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</si>
  <si>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</si>
  <si>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</si>
  <si>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</si>
  <si>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</si>
  <si>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</si>
  <si>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</si>
  <si>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</si>
  <si>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</si>
  <si>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</si>
  <si>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</si>
  <si>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</si>
  <si>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</si>
  <si>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</si>
  <si>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</si>
  <si>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</si>
  <si>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</si>
  <si>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</si>
  <si>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</si>
  <si>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</si>
  <si>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</si>
  <si>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</si>
  <si>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</si>
  <si>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</si>
  <si>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</si>
  <si>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</si>
  <si>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</si>
  <si>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</si>
  <si>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</si>
  <si>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</si>
  <si>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</si>
  <si>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</si>
  <si>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</si>
  <si>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</si>
  <si>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</si>
  <si>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</si>
  <si>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</si>
  <si>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</si>
  <si>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</si>
  <si>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</si>
  <si>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</si>
  <si>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</si>
  <si>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</si>
  <si>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</si>
  <si>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</si>
  <si>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</si>
  <si>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</si>
  <si>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</si>
  <si>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</si>
  <si>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</si>
  <si>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</si>
  <si>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</si>
  <si>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</si>
  <si>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</si>
  <si>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</si>
  <si>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</si>
  <si>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</si>
  <si>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</si>
  <si>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</si>
  <si>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</si>
  <si>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</si>
  <si>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</si>
  <si>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</si>
  <si>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</si>
  <si>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</si>
  <si>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</si>
  <si>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</si>
  <si>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</si>
  <si>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</si>
  <si>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</si>
  <si>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</si>
  <si>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</si>
  <si>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</si>
  <si>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</si>
  <si>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</si>
  <si>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</si>
  <si>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</si>
  <si>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</si>
  <si>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</si>
  <si>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</si>
  <si>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</si>
  <si>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</si>
  <si>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</si>
  <si>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</si>
  <si>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</si>
  <si>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</si>
  <si>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</si>
  <si>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</si>
  <si>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</si>
  <si>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</si>
  <si>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</si>
  <si>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</si>
  <si>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</si>
  <si>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</si>
  <si>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</si>
  <si>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</si>
  <si>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</si>
  <si>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</si>
  <si>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</si>
  <si>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</si>
  <si>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</si>
  <si>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</si>
  <si>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</si>
  <si>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</si>
  <si>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</si>
  <si>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</si>
  <si>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</si>
  <si>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</si>
  <si>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</si>
  <si>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</si>
  <si>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</si>
  <si>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</si>
  <si>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</si>
  <si>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</si>
  <si>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</si>
  <si>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</si>
  <si>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</si>
  <si>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</si>
  <si>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</si>
  <si>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</si>
  <si>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</si>
  <si>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</si>
  <si>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</si>
  <si>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</si>
  <si>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</si>
  <si>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</si>
  <si>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</si>
  <si>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</si>
  <si>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</si>
  <si>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</si>
  <si>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</si>
  <si>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</si>
  <si>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</si>
  <si>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</si>
  <si>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</si>
  <si>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</si>
  <si>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</si>
  <si>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</si>
  <si>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</si>
  <si>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</si>
  <si>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</si>
  <si>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</si>
  <si>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</si>
  <si>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</si>
  <si>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</si>
  <si>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</si>
  <si>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</si>
  <si>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</si>
  <si>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</si>
  <si>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</si>
  <si>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</si>
  <si>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</si>
  <si>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</si>
  <si>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</si>
  <si>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</si>
  <si>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</si>
  <si>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</si>
  <si>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</si>
  <si>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</si>
  <si>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</si>
  <si>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</si>
  <si>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</si>
  <si>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</si>
  <si>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</si>
  <si>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</si>
  <si>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</si>
  <si>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</si>
  <si>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</si>
  <si>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</si>
  <si>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</si>
  <si>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</si>
  <si>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</si>
  <si>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</si>
  <si>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</si>
  <si>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</si>
  <si>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</si>
  <si>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</si>
  <si>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</si>
  <si>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</si>
  <si>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</si>
  <si>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</si>
  <si>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</si>
  <si>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</si>
  <si>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</si>
  <si>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</si>
  <si>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</si>
  <si>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</si>
  <si>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</si>
  <si>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</si>
  <si>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</si>
  <si>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</si>
  <si>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</si>
  <si>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</si>
  <si>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</si>
  <si>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</si>
  <si>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</si>
  <si>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</si>
  <si>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</si>
  <si>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</si>
  <si>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</si>
  <si>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</si>
  <si>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</si>
  <si>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</si>
  <si>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</si>
  <si>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</si>
  <si>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</si>
  <si>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</si>
  <si>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</si>
  <si>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</si>
  <si>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</si>
  <si>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</si>
  <si>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</si>
  <si>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</si>
  <si>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</si>
  <si>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</si>
  <si>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</si>
  <si>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</si>
  <si>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</si>
  <si>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</si>
  <si>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</si>
  <si>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</si>
  <si>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</si>
  <si>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</si>
  <si>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</si>
  <si>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</si>
  <si>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</si>
  <si>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</si>
  <si>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</si>
  <si>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</si>
  <si>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</si>
  <si>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</si>
  <si>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</si>
  <si>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</si>
  <si>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</si>
  <si>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</si>
  <si>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</si>
  <si>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</si>
  <si>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</si>
  <si>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</si>
  <si>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</si>
  <si>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</si>
  <si>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</si>
  <si>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</si>
  <si>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</si>
  <si>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</si>
  <si>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</si>
  <si>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</si>
  <si>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</si>
  <si>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</si>
  <si>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</si>
  <si>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</si>
  <si>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</si>
  <si>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</si>
  <si>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</si>
  <si>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</si>
  <si>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</si>
  <si>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</si>
  <si>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</si>
  <si>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</si>
  <si>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</si>
  <si>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</si>
  <si>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</si>
  <si>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</si>
  <si>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</si>
  <si>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</si>
  <si>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</si>
  <si>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</si>
  <si>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</si>
  <si>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</si>
  <si>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</si>
  <si>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</si>
  <si>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</si>
  <si>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</si>
  <si>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</si>
  <si>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</si>
  <si>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</si>
  <si>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</si>
  <si>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</si>
  <si>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</si>
  <si>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</si>
  <si>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</si>
  <si>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</si>
  <si>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</si>
  <si>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</si>
  <si>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</si>
  <si>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</si>
  <si>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</si>
  <si>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</si>
  <si>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</si>
  <si>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</si>
  <si>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</si>
  <si>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</si>
  <si>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</si>
  <si>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</si>
  <si>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</si>
  <si>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</si>
  <si>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</si>
  <si>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</si>
  <si>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</si>
  <si>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</si>
  <si>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</si>
  <si>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</si>
  <si>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</si>
  <si>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</si>
  <si>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</si>
  <si>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</si>
  <si>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</si>
  <si>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</si>
  <si>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</si>
  <si>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</si>
  <si>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</si>
  <si>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</si>
  <si>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</si>
  <si>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</si>
  <si>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</si>
  <si>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</si>
  <si>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</si>
  <si>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</si>
  <si>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</si>
  <si>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</si>
  <si>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</si>
  <si>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</si>
  <si>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</si>
  <si>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</si>
  <si>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</si>
  <si>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</si>
  <si>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</si>
  <si>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</si>
  <si>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</si>
  <si>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</si>
  <si>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</si>
  <si>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</si>
  <si>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</si>
  <si>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</si>
  <si>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</si>
  <si>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</si>
  <si>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</si>
  <si>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</si>
  <si>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</si>
  <si>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</si>
  <si>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</si>
  <si>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</si>
  <si>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</si>
  <si>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</si>
  <si>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</si>
  <si>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</si>
  <si>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</si>
  <si>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</si>
  <si>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</si>
  <si>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</si>
  <si>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</si>
  <si>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</si>
  <si>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</si>
  <si>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</si>
  <si>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</si>
  <si>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</si>
  <si>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</si>
  <si>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</si>
  <si>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</si>
  <si>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</si>
  <si>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</si>
  <si>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</si>
  <si>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</si>
  <si>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</si>
  <si>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</si>
  <si>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</si>
  <si>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</si>
  <si>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</si>
  <si>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</si>
  <si>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</si>
  <si>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</si>
  <si>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</si>
  <si>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</si>
  <si>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</si>
  <si>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</si>
  <si>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</si>
  <si>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</si>
  <si>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</si>
  <si>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</si>
  <si>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</si>
  <si>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</si>
  <si>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</si>
  <si>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</si>
  <si>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</si>
  <si>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</si>
  <si>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</si>
  <si>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</si>
  <si>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</si>
  <si>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</si>
  <si>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</si>
  <si>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</si>
  <si>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</si>
  <si>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</si>
  <si>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</si>
  <si>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</si>
  <si>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</si>
  <si>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</si>
  <si>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</si>
  <si>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</si>
  <si>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</si>
  <si>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</si>
  <si>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</si>
  <si>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</si>
  <si>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</si>
  <si>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</si>
  <si>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</si>
  <si>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</si>
  <si>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</si>
  <si>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</si>
  <si>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</si>
  <si>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</si>
  <si>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</si>
  <si>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</si>
  <si>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</si>
  <si>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</si>
  <si>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</si>
  <si>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</si>
  <si>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</si>
  <si>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</si>
  <si>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</si>
  <si>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</si>
  <si>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</si>
  <si>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</si>
  <si>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</si>
  <si>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</si>
  <si>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</si>
  <si>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</si>
  <si>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</si>
  <si>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</si>
  <si>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</si>
  <si>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</si>
  <si>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</si>
  <si>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</si>
  <si>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</si>
  <si>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</si>
  <si>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</si>
  <si>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</si>
  <si>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</si>
  <si>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</si>
  <si>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</si>
  <si>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</si>
  <si>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</si>
  <si>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</si>
  <si>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</si>
  <si>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</si>
  <si>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</si>
  <si>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</si>
  <si>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</si>
  <si>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</si>
  <si>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</si>
  <si>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</si>
  <si>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</si>
  <si>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</si>
  <si>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</si>
  <si>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</si>
  <si>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</si>
  <si>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</si>
  <si>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</si>
  <si>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</si>
  <si>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</si>
  <si>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</si>
  <si>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</si>
  <si>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</si>
  <si>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</si>
  <si>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</si>
  <si>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</si>
  <si>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</si>
  <si>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</si>
  <si>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</si>
  <si>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</si>
  <si>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</si>
  <si>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</si>
  <si>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</si>
  <si>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</si>
  <si>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</si>
  <si>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</si>
  <si>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</si>
  <si>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</si>
  <si>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</si>
  <si>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</si>
  <si>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</si>
  <si>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</si>
  <si>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</si>
  <si>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</si>
  <si>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</si>
  <si>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</si>
  <si>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</si>
  <si>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</si>
  <si>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</si>
  <si>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</si>
  <si>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</si>
  <si>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</si>
  <si>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</si>
  <si>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</si>
  <si>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</si>
  <si>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</si>
  <si>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</si>
  <si>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</si>
  <si>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</si>
  <si>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</si>
  <si>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</si>
  <si>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</si>
  <si>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</si>
  <si>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</si>
  <si>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</si>
  <si>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</si>
  <si>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</si>
  <si>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</si>
  <si>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</si>
  <si>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</si>
  <si>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</si>
  <si>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</si>
  <si>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</si>
  <si>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</si>
  <si>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</si>
  <si>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</si>
  <si>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</si>
  <si>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</si>
  <si>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</si>
  <si>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</si>
  <si>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</si>
  <si>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</si>
  <si>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</si>
  <si>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</si>
  <si>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Point</t>
  </si>
  <si>
    <t>tons</t>
  </si>
  <si>
    <t>lb/ton</t>
  </si>
  <si>
    <t>DEQ Pollutant ID</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</si>
  <si>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</si>
  <si>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</si>
  <si>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</si>
  <si>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</si>
  <si>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</si>
  <si>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</si>
  <si>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</si>
  <si>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</si>
  <si>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</si>
  <si>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</si>
  <si>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</si>
  <si>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</si>
  <si>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</si>
  <si>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</si>
  <si>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</si>
  <si>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</si>
  <si>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</si>
  <si>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</si>
  <si>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</si>
  <si>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</si>
  <si>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</si>
  <si>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</si>
  <si>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</si>
  <si>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</si>
  <si>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</si>
  <si>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</si>
  <si>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</si>
  <si>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</si>
  <si>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</si>
  <si>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</si>
  <si>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</si>
  <si>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</si>
  <si>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</si>
  <si>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</si>
  <si>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</si>
  <si>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</si>
  <si>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</si>
  <si>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</si>
  <si>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</si>
  <si>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</si>
  <si>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</si>
  <si>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</si>
  <si>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</si>
  <si>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</si>
  <si>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</si>
  <si>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</si>
  <si>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</si>
  <si>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</si>
  <si>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</si>
  <si>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</si>
  <si>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</si>
  <si>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</si>
  <si>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</si>
  <si>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</si>
  <si>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</si>
  <si>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</si>
  <si>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</si>
  <si>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</si>
  <si>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</si>
  <si>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</si>
  <si>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</si>
  <si>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</si>
  <si>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</si>
  <si>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</si>
  <si>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</si>
  <si>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</si>
  <si>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</si>
  <si>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</si>
  <si>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</si>
  <si>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</si>
  <si>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</si>
  <si>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</si>
  <si>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</si>
  <si>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</si>
  <si>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</si>
  <si>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</si>
  <si>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</si>
  <si>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</si>
  <si>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</si>
  <si>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</si>
  <si>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</si>
  <si>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</si>
  <si>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</si>
  <si>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1. Provide a row for each Air Toxic emitted from a specified TEU. Either select a CAS number from the dropdown list or cut and paste both the CAS and Chemical Name for each pollutant.</t>
  </si>
  <si>
    <t>1. Provide a row for each Air Toxic emitted from a specified material and its associated TEU/Activity. Either select a CAS number from the dropdown list or cut and paste both the CAS and Chemical Name for each pollutant.</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</si>
  <si>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</si>
  <si>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</si>
  <si>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</si>
  <si>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</si>
  <si>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</si>
  <si>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</si>
  <si>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</si>
  <si>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</si>
  <si>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</si>
  <si>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Air Toxic pollutants CAS and chemical names, pollutant-specifc emissions factors and control efficiencies, and calculated emissions.</t>
  </si>
  <si>
    <t>Record all emission units and activities that emit air toxics included in the list of associated air toxic contaminants. Provide annual and maximum daily material usage and waste activities, material names and manufacturer, and emission type.</t>
  </si>
  <si>
    <t>Record all Air Toxic pollutants CAS and chemical names associated with recorded materials, pollutant-specifc percent composition and control efficiencies, and calculated emissions.</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</si>
  <si>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</si>
  <si>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</si>
  <si>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</si>
  <si>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</si>
  <si>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</si>
  <si>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</si>
  <si>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</si>
  <si>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</si>
  <si>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</si>
  <si>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</si>
  <si>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</si>
  <si>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</si>
  <si>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</si>
  <si>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</si>
  <si>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</si>
  <si>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</si>
  <si>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</si>
  <si>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</si>
  <si>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</si>
  <si>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</si>
  <si>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</si>
  <si>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</si>
  <si>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</si>
  <si>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</si>
  <si>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</si>
  <si>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</si>
  <si>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</si>
  <si>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</si>
  <si>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</si>
  <si>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</si>
  <si>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</si>
  <si>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</si>
  <si>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</si>
  <si>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</si>
  <si>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</si>
  <si>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</si>
  <si>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</si>
  <si>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</si>
  <si>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Thermal Oxidizer</t>
  </si>
  <si>
    <t>Macro Encapsulation</t>
  </si>
  <si>
    <t>ORU Boiler</t>
  </si>
  <si>
    <t>ORU LFG</t>
  </si>
  <si>
    <t>ORU Propane</t>
  </si>
  <si>
    <t>Solidification</t>
  </si>
  <si>
    <t>Stabilization</t>
  </si>
  <si>
    <t>Waste Handling/Inspection</t>
  </si>
  <si>
    <t>TOU-1</t>
  </si>
  <si>
    <t>ORU-P</t>
  </si>
  <si>
    <t>ORU-LFG</t>
  </si>
  <si>
    <t>ME-1902</t>
  </si>
  <si>
    <t>Macro</t>
  </si>
  <si>
    <t>Waste</t>
  </si>
  <si>
    <t>Solid</t>
  </si>
  <si>
    <t>Stabi</t>
  </si>
  <si>
    <t>Mgal</t>
  </si>
  <si>
    <t>1000 gallons propane</t>
  </si>
  <si>
    <t>MMscf</t>
  </si>
  <si>
    <t>million standard cubic feet</t>
  </si>
  <si>
    <t>Fugitive</t>
  </si>
  <si>
    <t>waste</t>
  </si>
  <si>
    <t>None</t>
  </si>
  <si>
    <t>lb/Mgal</t>
  </si>
  <si>
    <t>lb/MMscf</t>
  </si>
  <si>
    <t>Engineering Estimate</t>
  </si>
  <si>
    <t>Chemical Waste Management of the Northwest, Inc.</t>
  </si>
  <si>
    <t>17629 Cedar Springs Lane</t>
  </si>
  <si>
    <t>Arlington</t>
  </si>
  <si>
    <t>11-0002-SI-01</t>
  </si>
  <si>
    <t>Leah Shannon</t>
  </si>
  <si>
    <t>541-454-3211</t>
  </si>
  <si>
    <t>AP-42 Table 1.4-3, adjusted for propane</t>
  </si>
  <si>
    <t>Evaporation Ponds</t>
  </si>
  <si>
    <t>Pond</t>
  </si>
  <si>
    <t>gallons</t>
  </si>
  <si>
    <t>liquid</t>
  </si>
  <si>
    <t>lb/gal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</si>
</sst>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12"/>
      <color theme="1"/>
      <name val="Arial"/>
      <family val="2"/>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4">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cellStyleXfs>
  <cellXfs count="312">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0" fontId="0" fillId="0" borderId="4" xfId="0" applyBorder="1"/>
    <xf numFmtId="0" fontId="0" fillId="0" borderId="5" xfId="0" applyBorder="1"/>
    <xf numFmtId="0" fontId="0" fillId="0" borderId="0" xfId="0" applyBorder="1"/>
    <xf numFmtId="0" fontId="0" fillId="0" borderId="10" xfId="0" applyBorder="1"/>
    <xf numFmtId="0" fontId="0" fillId="0" borderId="15" xfId="0" applyBorder="1"/>
    <xf numFmtId="0" fontId="0" fillId="0" borderId="6" xfId="0" applyBorder="1"/>
    <xf numFmtId="0" fontId="0" fillId="0" borderId="29" xfId="0" applyBorder="1"/>
    <xf numFmtId="0" fontId="0" fillId="0" borderId="28" xfId="0" applyBorder="1"/>
    <xf numFmtId="49" fontId="6" fillId="0" borderId="4" xfId="0" applyNumberFormat="1" applyFont="1"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49" fontId="0" fillId="0" borderId="0" xfId="0" applyNumberFormat="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31" xfId="0" applyBorder="1" applyAlignment="1">
      <alignment horizontal="center"/>
    </xf>
    <xf numFmtId="0" fontId="0" fillId="0" borderId="14" xfId="0" applyBorder="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0" fontId="0" fillId="0" borderId="0" xfId="0" applyBorder="1" applyAlignment="1">
      <alignment horizontal="center"/>
    </xf>
    <xf numFmtId="0" fontId="0" fillId="0" borderId="5" xfId="0" applyBorder="1" applyAlignment="1">
      <alignment horizontal="center"/>
    </xf>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0" fontId="10" fillId="0" borderId="6" xfId="0" applyFont="1" applyBorder="1" applyAlignment="1" applyProtection="1">
      <alignment horizontal="center"/>
    </xf>
    <xf numFmtId="0" fontId="39" fillId="0" borderId="15" xfId="0" applyFont="1" applyFill="1" applyBorder="1" applyAlignment="1">
      <alignment horizontal="center"/>
    </xf>
    <xf numFmtId="0" fontId="39" fillId="0" borderId="6" xfId="0" applyFont="1" applyFill="1" applyBorder="1" applyAlignment="1">
      <alignment horizontal="center"/>
    </xf>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4" fontId="0" fillId="0" borderId="17" xfId="0" applyNumberFormat="1" applyBorder="1" applyAlignment="1">
      <alignment horizontal="center"/>
    </xf>
    <xf numFmtId="4" fontId="0" fillId="0" borderId="20" xfId="0" applyNumberFormat="1" applyBorder="1" applyAlignment="1">
      <alignment horizontal="center"/>
    </xf>
    <xf numFmtId="4" fontId="0" fillId="0" borderId="15" xfId="0" applyNumberFormat="1" applyBorder="1" applyAlignment="1">
      <alignment horizontal="center"/>
    </xf>
    <xf numFmtId="0" fontId="40" fillId="0" borderId="38" xfId="0" applyFont="1" applyBorder="1"/>
    <xf numFmtId="0" fontId="40" fillId="0" borderId="38" xfId="0" applyFont="1" applyBorder="1" applyAlignment="1">
      <alignment horizontal="left"/>
    </xf>
    <xf numFmtId="0" fontId="0" fillId="0" borderId="0" xfId="0" applyFill="1" applyBorder="1"/>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26" fillId="5" borderId="38" xfId="0" applyFont="1" applyFill="1" applyBorder="1" applyAlignment="1">
      <alignment horizontal="left" vertical="center"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cellXfs>
  <cellStyles count="4">
    <cellStyle name="Hyperlink" xfId="2" builtinId="8"/>
    <cellStyle name="Normal" xfId="0" builtinId="0"/>
    <cellStyle name="Normal_Sheet1" xfId="1" xr:uid="{00000000-0005-0000-0000-000002000000}"/>
    <cellStyle name="Percent" xfId="3" builtinId="5"/>
  </cellStyles>
  <dxfs count="6">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10</xdr:col>
          <xdr:colOff>457200</xdr:colOff>
          <xdr:row>4</xdr:row>
          <xdr:rowOff>66675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1.52</a:t>
          </a:r>
        </a:p>
        <a:p>
          <a:pPr algn="r"/>
          <a:r>
            <a:rPr lang="en-US" sz="1800" b="1" baseline="0">
              <a:latin typeface="+mn-lt"/>
            </a:rPr>
            <a:t>2/7/2018</a:t>
          </a:r>
          <a:endParaRPr lang="en-US" sz="1800" b="1">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a:t>
          </a:r>
          <a:r>
            <a:rPr lang="en-US" sz="1800" b="1" baseline="0">
              <a:latin typeface="+mn-lt"/>
            </a:rPr>
            <a:t>1.52</a:t>
          </a:r>
        </a:p>
        <a:p>
          <a:pPr algn="r"/>
          <a:r>
            <a:rPr lang="en-US" sz="1800" b="1" baseline="0">
              <a:latin typeface="+mn-lt"/>
            </a:rPr>
            <a:t>2/7/2018</a:t>
          </a:r>
          <a:endParaRPr lang="en-US" sz="1800" b="1">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t>2/7/2018</a:t>
          </a:r>
          <a:endParaRPr lang="en-US" sz="18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814471"/>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814471"/>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a:t>
          </a:r>
          <a:r>
            <a:rPr lang="en-US" sz="1200"/>
            <a:t>: either use the drop-down provided</a:t>
          </a:r>
          <a:r>
            <a:rPr lang="en-US" sz="1200" baseline="0"/>
            <a:t> or simply cut and paste each pollutant CAS number emitted by the referenced TEU.</a:t>
          </a:r>
        </a:p>
        <a:p>
          <a:r>
            <a:rPr lang="en-US" sz="1200" b="1" baseline="0"/>
            <a:t>- Chemical Name:</a:t>
          </a:r>
          <a:r>
            <a:rPr lang="en-US" sz="1200" baseline="0"/>
            <a:t> if a CAS number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95250</xdr:rowOff>
    </xdr:from>
    <xdr:ext cx="9867900" cy="201798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95250"/>
          <a:ext cx="9867900" cy="2017988"/>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i="0"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i="0"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Normal="100" workbookViewId="0">
      <selection activeCell="A7" sqref="A7:E7"/>
    </sheetView>
  </sheetViews>
  <sheetFormatPr defaultColWidth="9.140625" defaultRowHeight="15" x14ac:dyDescent="0.25"/>
  <cols>
    <col min="1" max="1" width="14" style="153" customWidth="1"/>
    <col min="2" max="2" width="32" style="153" customWidth="1"/>
    <col min="3" max="16384" width="9.140625" style="153"/>
  </cols>
  <sheetData>
    <row r="1" spans="1:21" ht="18.75" x14ac:dyDescent="0.3">
      <c r="A1" s="151"/>
      <c r="B1" s="152"/>
      <c r="C1" s="151"/>
      <c r="D1" s="151"/>
      <c r="E1" s="151"/>
      <c r="F1" s="151"/>
      <c r="G1" s="151"/>
    </row>
    <row r="2" spans="1:21" ht="63.75" customHeight="1" x14ac:dyDescent="0.25">
      <c r="A2" s="151"/>
      <c r="B2" s="154"/>
      <c r="C2" s="154"/>
      <c r="D2" s="154"/>
      <c r="E2" s="154"/>
      <c r="F2" s="154"/>
      <c r="G2" s="154"/>
      <c r="H2" s="154"/>
      <c r="I2" s="154"/>
      <c r="J2" s="154"/>
      <c r="K2" s="154"/>
      <c r="L2" s="154"/>
    </row>
    <row r="3" spans="1:21" ht="63.75" customHeight="1" x14ac:dyDescent="0.25">
      <c r="A3" s="151"/>
      <c r="B3" s="154"/>
      <c r="C3" s="154"/>
      <c r="D3" s="154"/>
      <c r="E3" s="154"/>
      <c r="F3" s="154"/>
      <c r="G3" s="154"/>
      <c r="H3" s="154"/>
      <c r="I3" s="154"/>
      <c r="J3" s="154"/>
      <c r="K3" s="154"/>
      <c r="L3" s="154"/>
      <c r="N3" s="197"/>
      <c r="O3" s="159"/>
      <c r="P3" s="159"/>
      <c r="Q3" s="159"/>
      <c r="R3" s="159"/>
    </row>
    <row r="4" spans="1:21" ht="18" customHeight="1" x14ac:dyDescent="0.7">
      <c r="A4" s="151"/>
      <c r="B4" s="155"/>
      <c r="C4" s="151"/>
      <c r="D4" s="151"/>
      <c r="E4" s="151"/>
      <c r="F4" s="151"/>
      <c r="G4" s="151"/>
    </row>
    <row r="5" spans="1:21" s="151" customFormat="1" ht="34.5" customHeight="1" x14ac:dyDescent="0.35">
      <c r="A5" s="217" t="s">
        <v>1241</v>
      </c>
      <c r="B5" s="217"/>
      <c r="C5" s="217"/>
      <c r="D5" s="217"/>
      <c r="E5" s="217"/>
      <c r="F5" s="217"/>
      <c r="G5" s="217"/>
      <c r="H5" s="217"/>
      <c r="I5" s="217"/>
      <c r="J5" s="217"/>
      <c r="K5" s="217"/>
      <c r="L5" s="217"/>
      <c r="M5" s="217"/>
    </row>
    <row r="6" spans="1:21" s="151" customFormat="1" ht="34.5" customHeight="1" x14ac:dyDescent="0.35">
      <c r="A6" s="199" t="s">
        <v>1340</v>
      </c>
      <c r="B6" s="198"/>
      <c r="C6" s="198"/>
      <c r="D6" s="198"/>
      <c r="E6" s="198"/>
      <c r="F6" s="198"/>
      <c r="G6" s="198"/>
      <c r="H6" s="198"/>
      <c r="I6" s="198"/>
      <c r="J6" s="198"/>
      <c r="K6" s="198"/>
      <c r="L6" s="198"/>
      <c r="M6" s="198"/>
    </row>
    <row r="7" spans="1:21" s="151" customFormat="1" ht="34.5" customHeight="1" x14ac:dyDescent="0.35">
      <c r="A7" s="224" t="s">
        <v>1309</v>
      </c>
      <c r="B7" s="224"/>
      <c r="C7" s="224"/>
      <c r="D7" s="224"/>
      <c r="E7" s="224"/>
      <c r="F7" s="198"/>
      <c r="G7" s="198"/>
      <c r="H7" s="198"/>
      <c r="I7" s="198"/>
      <c r="J7" s="198"/>
      <c r="K7" s="198"/>
      <c r="L7" s="198"/>
      <c r="M7" s="198"/>
    </row>
    <row r="8" spans="1:21" s="157" customFormat="1" ht="15.75" thickBot="1" x14ac:dyDescent="0.3">
      <c r="A8" s="222"/>
      <c r="B8" s="223"/>
      <c r="C8" s="223"/>
      <c r="D8" s="223"/>
      <c r="E8" s="223"/>
      <c r="F8" s="156"/>
      <c r="G8" s="156"/>
      <c r="H8" s="156"/>
      <c r="I8" s="156"/>
      <c r="J8" s="156"/>
      <c r="K8" s="156"/>
      <c r="L8" s="156"/>
    </row>
    <row r="9" spans="1:21" s="159" customFormat="1" ht="15" customHeight="1" x14ac:dyDescent="0.25">
      <c r="A9" s="218" t="s">
        <v>1264</v>
      </c>
      <c r="B9" s="218"/>
      <c r="C9" s="218"/>
      <c r="D9" s="218"/>
      <c r="E9" s="218"/>
      <c r="F9" s="218"/>
      <c r="G9" s="218"/>
      <c r="H9" s="218"/>
      <c r="I9" s="218"/>
      <c r="J9" s="218"/>
      <c r="K9" s="218"/>
      <c r="L9" s="218"/>
      <c r="M9" s="158"/>
      <c r="N9" s="158"/>
      <c r="O9" s="158"/>
      <c r="P9" s="158"/>
      <c r="Q9" s="158"/>
      <c r="R9" s="158"/>
      <c r="S9" s="158"/>
      <c r="T9" s="158"/>
      <c r="U9" s="158"/>
    </row>
    <row r="10" spans="1:21" s="159" customFormat="1" ht="21.75" customHeight="1" x14ac:dyDescent="0.25">
      <c r="A10" s="219"/>
      <c r="B10" s="219"/>
      <c r="C10" s="219"/>
      <c r="D10" s="219"/>
      <c r="E10" s="219"/>
      <c r="F10" s="219"/>
      <c r="G10" s="219"/>
      <c r="H10" s="219"/>
      <c r="I10" s="219"/>
      <c r="J10" s="219"/>
      <c r="K10" s="219"/>
      <c r="L10" s="219"/>
      <c r="M10" s="158"/>
      <c r="N10" s="158"/>
      <c r="O10" s="158"/>
      <c r="P10" s="158"/>
      <c r="Q10" s="158"/>
      <c r="R10" s="158"/>
      <c r="S10" s="158"/>
      <c r="T10" s="158"/>
      <c r="U10" s="158"/>
    </row>
    <row r="11" spans="1:21" s="159" customFormat="1" ht="15.75" x14ac:dyDescent="0.25">
      <c r="A11" s="160"/>
      <c r="B11" s="160"/>
      <c r="C11" s="160"/>
      <c r="D11" s="160"/>
      <c r="E11" s="160"/>
      <c r="F11" s="160"/>
      <c r="G11" s="160"/>
      <c r="H11" s="160"/>
      <c r="I11" s="160"/>
      <c r="J11" s="160"/>
      <c r="K11" s="160"/>
      <c r="L11" s="160"/>
      <c r="M11" s="158"/>
      <c r="N11" s="158"/>
      <c r="O11" s="158"/>
      <c r="P11" s="158"/>
      <c r="Q11" s="158"/>
      <c r="R11" s="158"/>
      <c r="S11" s="158"/>
      <c r="T11" s="158"/>
      <c r="U11" s="158"/>
    </row>
    <row r="12" spans="1:21" s="159" customFormat="1" ht="18.75" customHeight="1" x14ac:dyDescent="0.25">
      <c r="A12" s="220" t="s">
        <v>1265</v>
      </c>
      <c r="B12" s="220"/>
      <c r="C12" s="220"/>
      <c r="D12" s="220"/>
      <c r="E12" s="220"/>
      <c r="F12" s="220"/>
      <c r="G12" s="220"/>
      <c r="H12" s="220"/>
      <c r="I12" s="220"/>
      <c r="J12" s="220"/>
      <c r="K12" s="220"/>
      <c r="L12" s="220"/>
      <c r="M12" s="158"/>
      <c r="N12" s="158"/>
      <c r="O12" s="158"/>
      <c r="P12" s="158"/>
      <c r="Q12" s="158"/>
      <c r="R12" s="158"/>
      <c r="S12" s="158"/>
      <c r="T12" s="158"/>
      <c r="U12" s="158"/>
    </row>
    <row r="13" spans="1:21" s="159" customFormat="1" ht="15.75" x14ac:dyDescent="0.25">
      <c r="A13" s="161"/>
    </row>
    <row r="14" spans="1:21" s="159" customFormat="1" ht="35.25" customHeight="1" x14ac:dyDescent="0.25">
      <c r="A14" s="162" t="s">
        <v>1242</v>
      </c>
      <c r="B14" s="162" t="s">
        <v>1243</v>
      </c>
      <c r="C14" s="221" t="s">
        <v>1244</v>
      </c>
      <c r="D14" s="221"/>
      <c r="E14" s="221"/>
      <c r="F14" s="221"/>
      <c r="G14" s="221"/>
      <c r="H14" s="221"/>
      <c r="I14" s="221"/>
      <c r="J14" s="221"/>
      <c r="K14" s="221"/>
      <c r="L14" s="221"/>
      <c r="M14" s="163"/>
      <c r="N14" s="163"/>
      <c r="O14" s="163"/>
      <c r="P14" s="163"/>
    </row>
    <row r="15" spans="1:21" s="159" customFormat="1" ht="69" customHeight="1" x14ac:dyDescent="0.25">
      <c r="A15" s="162" t="s">
        <v>1245</v>
      </c>
      <c r="B15" s="162" t="s">
        <v>1267</v>
      </c>
      <c r="C15" s="221" t="s">
        <v>1313</v>
      </c>
      <c r="D15" s="221"/>
      <c r="E15" s="221"/>
      <c r="F15" s="221"/>
      <c r="G15" s="221"/>
      <c r="H15" s="221"/>
      <c r="I15" s="221"/>
      <c r="J15" s="221"/>
      <c r="K15" s="221"/>
      <c r="L15" s="221"/>
      <c r="M15" s="163"/>
      <c r="N15" s="163"/>
      <c r="O15" s="163"/>
      <c r="P15" s="163"/>
    </row>
    <row r="16" spans="1:21" s="159" customFormat="1" ht="46.5" customHeight="1" x14ac:dyDescent="0.25">
      <c r="A16" s="164" t="s">
        <v>1246</v>
      </c>
      <c r="B16" s="164" t="s">
        <v>1269</v>
      </c>
      <c r="C16" s="221" t="s">
        <v>1314</v>
      </c>
      <c r="D16" s="221"/>
      <c r="E16" s="221"/>
      <c r="F16" s="221"/>
      <c r="G16" s="221"/>
      <c r="H16" s="221"/>
      <c r="I16" s="221"/>
      <c r="J16" s="221"/>
      <c r="K16" s="221"/>
      <c r="L16" s="221"/>
      <c r="M16" s="165"/>
      <c r="N16" s="165"/>
      <c r="O16" s="165"/>
      <c r="P16" s="165"/>
    </row>
    <row r="17" spans="1:16" s="159" customFormat="1" ht="69" customHeight="1" x14ac:dyDescent="0.25">
      <c r="A17" s="164" t="s">
        <v>1247</v>
      </c>
      <c r="B17" s="164" t="s">
        <v>1270</v>
      </c>
      <c r="C17" s="221" t="s">
        <v>1315</v>
      </c>
      <c r="D17" s="221"/>
      <c r="E17" s="221"/>
      <c r="F17" s="221"/>
      <c r="G17" s="221"/>
      <c r="H17" s="221"/>
      <c r="I17" s="221"/>
      <c r="J17" s="221"/>
      <c r="K17" s="221"/>
      <c r="L17" s="221"/>
      <c r="M17" s="163"/>
      <c r="N17" s="163"/>
      <c r="O17" s="163"/>
      <c r="P17" s="163"/>
    </row>
    <row r="18" spans="1:16" s="159" customFormat="1" ht="46.5" customHeight="1" x14ac:dyDescent="0.25">
      <c r="A18" s="164" t="s">
        <v>1268</v>
      </c>
      <c r="B18" s="164" t="s">
        <v>1271</v>
      </c>
      <c r="C18" s="221" t="s">
        <v>1316</v>
      </c>
      <c r="D18" s="221"/>
      <c r="E18" s="221"/>
      <c r="F18" s="221"/>
      <c r="G18" s="221"/>
      <c r="H18" s="221"/>
      <c r="I18" s="221"/>
      <c r="J18" s="221"/>
      <c r="K18" s="221"/>
      <c r="L18" s="221"/>
      <c r="M18" s="163"/>
      <c r="N18" s="163"/>
      <c r="O18" s="163"/>
      <c r="P18" s="163"/>
    </row>
    <row r="19" spans="1:16" s="159" customFormat="1" ht="15.75" x14ac:dyDescent="0.25"/>
    <row r="20" spans="1:16" s="166" customFormat="1" ht="18.75" x14ac:dyDescent="0.3">
      <c r="A20" s="166" t="s">
        <v>1317</v>
      </c>
    </row>
    <row r="21" spans="1:16" s="159" customFormat="1" ht="15.75" x14ac:dyDescent="0.25"/>
    <row r="22" spans="1:16" s="159" customFormat="1" ht="15.75" x14ac:dyDescent="0.25">
      <c r="A22" s="168"/>
    </row>
    <row r="23" spans="1:16" s="159" customFormat="1" ht="15.75" x14ac:dyDescent="0.25">
      <c r="A23" s="169" t="s">
        <v>1310</v>
      </c>
      <c r="B23" s="170"/>
      <c r="C23" s="170"/>
      <c r="D23" s="170"/>
      <c r="E23" s="170"/>
      <c r="F23" s="170"/>
      <c r="G23" s="170"/>
      <c r="H23" s="170"/>
      <c r="I23" s="170"/>
      <c r="J23" s="170"/>
      <c r="K23" s="170"/>
      <c r="L23" s="171"/>
    </row>
    <row r="24" spans="1:16" s="175" customFormat="1" ht="15.75" x14ac:dyDescent="0.25">
      <c r="A24" s="172" t="s">
        <v>1248</v>
      </c>
      <c r="B24" s="173"/>
      <c r="C24" s="173"/>
      <c r="D24" s="173"/>
      <c r="E24" s="173"/>
      <c r="F24" s="173"/>
      <c r="G24" s="173"/>
      <c r="H24" s="173"/>
      <c r="I24" s="173"/>
      <c r="J24" s="173"/>
      <c r="K24" s="173"/>
      <c r="L24" s="174"/>
    </row>
    <row r="25" spans="1:16" s="175" customFormat="1" ht="15.75" x14ac:dyDescent="0.25">
      <c r="A25" s="172" t="s">
        <v>1249</v>
      </c>
      <c r="B25" s="173"/>
      <c r="C25" s="173"/>
      <c r="D25" s="173"/>
      <c r="E25" s="173"/>
      <c r="F25" s="173"/>
      <c r="G25" s="173"/>
      <c r="H25" s="173"/>
      <c r="I25" s="173"/>
      <c r="J25" s="173"/>
      <c r="K25" s="173"/>
      <c r="L25" s="174"/>
    </row>
    <row r="26" spans="1:16" s="175" customFormat="1" ht="15.75" x14ac:dyDescent="0.25">
      <c r="A26" s="172" t="s">
        <v>1250</v>
      </c>
      <c r="B26" s="173"/>
      <c r="C26" s="173"/>
      <c r="D26" s="173"/>
      <c r="E26" s="173"/>
      <c r="F26" s="173"/>
      <c r="G26" s="173"/>
      <c r="H26" s="173"/>
      <c r="I26" s="173"/>
      <c r="J26" s="173"/>
      <c r="K26" s="173"/>
      <c r="L26" s="174"/>
    </row>
    <row r="27" spans="1:16" s="175" customFormat="1" ht="15.75" x14ac:dyDescent="0.25">
      <c r="A27" s="172" t="s">
        <v>1293</v>
      </c>
      <c r="B27" s="173"/>
      <c r="C27" s="173"/>
      <c r="D27" s="173"/>
      <c r="E27" s="173"/>
      <c r="F27" s="173"/>
      <c r="G27" s="173"/>
      <c r="H27" s="173"/>
      <c r="I27" s="173"/>
      <c r="J27" s="173"/>
      <c r="K27" s="173"/>
      <c r="L27" s="174"/>
    </row>
    <row r="28" spans="1:16" s="175" customFormat="1" ht="15.75" x14ac:dyDescent="0.25">
      <c r="A28" s="176" t="s">
        <v>1311</v>
      </c>
      <c r="B28" s="177"/>
      <c r="C28" s="177"/>
      <c r="D28" s="177"/>
      <c r="E28" s="177"/>
      <c r="F28" s="177"/>
      <c r="G28" s="177"/>
      <c r="H28" s="177"/>
      <c r="I28" s="177"/>
      <c r="J28" s="177"/>
      <c r="K28" s="177"/>
      <c r="L28" s="178"/>
    </row>
    <row r="29" spans="1:16" s="159" customFormat="1" ht="15.75" x14ac:dyDescent="0.25"/>
    <row r="30" spans="1:16" s="180" customFormat="1" ht="15.75" x14ac:dyDescent="0.25">
      <c r="A30" s="179" t="s">
        <v>1251</v>
      </c>
    </row>
    <row r="31" spans="1:16" s="183" customFormat="1" ht="15.75" x14ac:dyDescent="0.25">
      <c r="A31" s="181"/>
      <c r="B31" s="182"/>
      <c r="C31" s="182"/>
      <c r="D31" s="182"/>
      <c r="E31" s="182"/>
      <c r="F31" s="182"/>
      <c r="G31" s="182"/>
      <c r="H31" s="182"/>
      <c r="I31" s="182"/>
      <c r="J31" s="182"/>
      <c r="K31" s="182"/>
      <c r="L31" s="182"/>
    </row>
    <row r="32" spans="1:16" s="180" customFormat="1" ht="32.25" customHeight="1" x14ac:dyDescent="0.25">
      <c r="A32" s="226" t="s">
        <v>1294</v>
      </c>
      <c r="B32" s="226"/>
      <c r="C32" s="226"/>
      <c r="D32" s="226"/>
      <c r="E32" s="226"/>
      <c r="F32" s="226"/>
      <c r="G32" s="226"/>
      <c r="H32" s="226"/>
      <c r="I32" s="226"/>
      <c r="J32" s="226"/>
      <c r="K32" s="226"/>
      <c r="L32" s="226"/>
    </row>
    <row r="33" spans="1:23" s="180" customFormat="1" ht="15.75" x14ac:dyDescent="0.25"/>
    <row r="34" spans="1:23" s="159" customFormat="1" ht="15.75" x14ac:dyDescent="0.25">
      <c r="A34" s="184" t="s">
        <v>1296</v>
      </c>
    </row>
    <row r="35" spans="1:23" s="159" customFormat="1" ht="15.75" x14ac:dyDescent="0.25">
      <c r="A35" s="185"/>
    </row>
    <row r="36" spans="1:23" s="159" customFormat="1" ht="39" customHeight="1" x14ac:dyDescent="0.25">
      <c r="A36" s="225" t="s">
        <v>1318</v>
      </c>
      <c r="B36" s="225"/>
      <c r="C36" s="225"/>
      <c r="D36" s="225"/>
      <c r="E36" s="225"/>
      <c r="F36" s="225"/>
      <c r="G36" s="225"/>
      <c r="H36" s="225"/>
      <c r="I36" s="225"/>
      <c r="J36" s="225"/>
      <c r="K36" s="225"/>
      <c r="L36" s="225"/>
    </row>
    <row r="37" spans="1:23" s="159" customFormat="1" ht="46.5" customHeight="1" x14ac:dyDescent="0.25">
      <c r="A37" s="225" t="s">
        <v>1298</v>
      </c>
      <c r="B37" s="225"/>
      <c r="C37" s="225"/>
      <c r="D37" s="225"/>
      <c r="E37" s="225"/>
      <c r="F37" s="225"/>
      <c r="G37" s="225"/>
      <c r="H37" s="225"/>
      <c r="I37" s="225"/>
      <c r="J37" s="225"/>
      <c r="K37" s="225"/>
      <c r="L37" s="225"/>
      <c r="M37" s="186"/>
      <c r="N37" s="186"/>
      <c r="O37" s="186"/>
      <c r="P37" s="186"/>
      <c r="Q37" s="186"/>
      <c r="R37" s="186"/>
      <c r="S37" s="186"/>
      <c r="T37" s="186"/>
      <c r="U37" s="186"/>
      <c r="V37" s="186"/>
      <c r="W37" s="186"/>
    </row>
    <row r="38" spans="1:23" s="159" customFormat="1" ht="37.5" customHeight="1" x14ac:dyDescent="0.25">
      <c r="A38" s="225" t="s">
        <v>1319</v>
      </c>
      <c r="B38" s="225"/>
      <c r="C38" s="225"/>
      <c r="D38" s="225"/>
      <c r="E38" s="225"/>
      <c r="F38" s="225"/>
      <c r="G38" s="225"/>
      <c r="H38" s="225"/>
      <c r="I38" s="225"/>
      <c r="J38" s="225"/>
      <c r="K38" s="225"/>
      <c r="L38" s="225"/>
    </row>
    <row r="39" spans="1:23" s="159" customFormat="1" ht="15.75" customHeight="1" x14ac:dyDescent="0.25">
      <c r="A39" s="187"/>
      <c r="B39" s="187"/>
      <c r="C39" s="187"/>
      <c r="D39" s="187"/>
      <c r="E39" s="187"/>
      <c r="F39" s="187"/>
      <c r="G39" s="187"/>
      <c r="H39" s="187"/>
      <c r="I39" s="187"/>
      <c r="J39" s="187"/>
      <c r="K39" s="187"/>
      <c r="L39" s="187"/>
    </row>
    <row r="40" spans="1:23" s="159" customFormat="1" ht="34.5" customHeight="1" x14ac:dyDescent="0.25">
      <c r="A40" s="225" t="s">
        <v>1320</v>
      </c>
      <c r="B40" s="225"/>
      <c r="C40" s="225"/>
      <c r="D40" s="225"/>
      <c r="E40" s="225"/>
      <c r="F40" s="225"/>
      <c r="G40" s="225"/>
      <c r="H40" s="225"/>
      <c r="I40" s="225"/>
      <c r="J40" s="225"/>
      <c r="K40" s="225"/>
      <c r="L40" s="225"/>
    </row>
    <row r="41" spans="1:23" s="159" customFormat="1" ht="15.75" x14ac:dyDescent="0.25">
      <c r="A41" s="186"/>
    </row>
    <row r="42" spans="1:23" s="159" customFormat="1" ht="15.75" x14ac:dyDescent="0.25">
      <c r="A42" s="186"/>
      <c r="B42" s="188" t="s">
        <v>1321</v>
      </c>
    </row>
    <row r="43" spans="1:23" s="159" customFormat="1" ht="15.75" x14ac:dyDescent="0.25">
      <c r="A43" s="186"/>
      <c r="B43" s="159" t="s">
        <v>1322</v>
      </c>
    </row>
    <row r="44" spans="1:23" s="159" customFormat="1" ht="15.75" customHeight="1" x14ac:dyDescent="0.25">
      <c r="A44" s="189"/>
      <c r="B44" s="186"/>
      <c r="C44" s="186"/>
      <c r="D44" s="186"/>
      <c r="E44" s="186"/>
      <c r="F44" s="186"/>
      <c r="G44" s="186"/>
      <c r="H44" s="186"/>
      <c r="I44" s="186"/>
      <c r="J44" s="186"/>
      <c r="K44" s="186"/>
      <c r="L44" s="186"/>
      <c r="M44" s="186"/>
      <c r="N44" s="186"/>
      <c r="O44" s="186"/>
      <c r="P44" s="186"/>
      <c r="Q44" s="186"/>
      <c r="R44" s="186"/>
      <c r="S44" s="186"/>
      <c r="T44" s="186"/>
      <c r="U44" s="186"/>
      <c r="V44" s="186"/>
      <c r="W44" s="186"/>
    </row>
    <row r="45" spans="1:23" s="159" customFormat="1" ht="15.75" customHeight="1" x14ac:dyDescent="0.25">
      <c r="A45" s="184" t="s">
        <v>1295</v>
      </c>
      <c r="B45" s="186"/>
      <c r="C45" s="186"/>
      <c r="D45" s="186"/>
      <c r="E45" s="186"/>
      <c r="F45" s="186"/>
      <c r="G45" s="186"/>
      <c r="H45" s="186"/>
      <c r="I45" s="186"/>
      <c r="J45" s="186"/>
      <c r="K45" s="186"/>
      <c r="L45" s="186"/>
      <c r="M45" s="186"/>
      <c r="N45" s="186"/>
      <c r="O45" s="186"/>
      <c r="P45" s="186"/>
      <c r="Q45" s="186"/>
      <c r="R45" s="186"/>
      <c r="S45" s="186"/>
      <c r="T45" s="186"/>
      <c r="U45" s="186"/>
      <c r="V45" s="186"/>
      <c r="W45" s="186"/>
    </row>
    <row r="46" spans="1:23" s="159" customFormat="1" ht="15.75" customHeight="1" x14ac:dyDescent="0.25">
      <c r="A46" s="184"/>
      <c r="B46" s="186"/>
      <c r="C46" s="186"/>
      <c r="D46" s="186"/>
      <c r="E46" s="186"/>
      <c r="F46" s="186"/>
      <c r="G46" s="186"/>
      <c r="H46" s="186"/>
      <c r="I46" s="186"/>
      <c r="J46" s="186"/>
      <c r="K46" s="186"/>
      <c r="L46" s="186"/>
      <c r="M46" s="186"/>
      <c r="N46" s="186"/>
      <c r="O46" s="186"/>
      <c r="P46" s="186"/>
      <c r="Q46" s="186"/>
      <c r="R46" s="186"/>
      <c r="S46" s="186"/>
      <c r="T46" s="186"/>
      <c r="U46" s="186"/>
      <c r="V46" s="186"/>
      <c r="W46" s="186"/>
    </row>
    <row r="47" spans="1:23" s="159" customFormat="1" ht="39" customHeight="1" x14ac:dyDescent="0.25">
      <c r="A47" s="225" t="s">
        <v>1303</v>
      </c>
      <c r="B47" s="225"/>
      <c r="C47" s="225"/>
      <c r="D47" s="225"/>
      <c r="E47" s="225"/>
      <c r="F47" s="225"/>
      <c r="G47" s="225"/>
      <c r="H47" s="225"/>
      <c r="I47" s="225"/>
      <c r="J47" s="225"/>
      <c r="K47" s="225"/>
      <c r="L47" s="225"/>
    </row>
    <row r="48" spans="1:23" s="159" customFormat="1" ht="15.75" customHeight="1" x14ac:dyDescent="0.25">
      <c r="A48" s="187"/>
      <c r="B48" s="187"/>
      <c r="C48" s="187"/>
      <c r="D48" s="187"/>
      <c r="E48" s="187"/>
      <c r="F48" s="187"/>
      <c r="G48" s="187"/>
      <c r="H48" s="187"/>
      <c r="I48" s="187"/>
      <c r="J48" s="187"/>
      <c r="K48" s="187"/>
      <c r="L48" s="187"/>
    </row>
    <row r="49" spans="1:23" s="159" customFormat="1" ht="39" customHeight="1" x14ac:dyDescent="0.25">
      <c r="A49" s="225" t="s">
        <v>1323</v>
      </c>
      <c r="B49" s="225"/>
      <c r="C49" s="225"/>
      <c r="D49" s="225"/>
      <c r="E49" s="225"/>
      <c r="F49" s="225"/>
      <c r="G49" s="225"/>
      <c r="H49" s="225"/>
      <c r="I49" s="225"/>
      <c r="J49" s="225"/>
      <c r="K49" s="225"/>
      <c r="L49" s="225"/>
    </row>
    <row r="50" spans="1:23" s="159" customFormat="1" ht="15.75" customHeight="1" x14ac:dyDescent="0.25">
      <c r="A50" s="184"/>
      <c r="B50" s="186"/>
      <c r="C50" s="186"/>
      <c r="D50" s="186"/>
      <c r="E50" s="186"/>
      <c r="F50" s="186"/>
      <c r="G50" s="186"/>
      <c r="H50" s="186"/>
      <c r="I50" s="186"/>
      <c r="J50" s="186"/>
      <c r="K50" s="186"/>
      <c r="L50" s="186"/>
      <c r="M50" s="186"/>
      <c r="N50" s="186"/>
      <c r="O50" s="186"/>
      <c r="P50" s="186"/>
      <c r="Q50" s="186"/>
      <c r="R50" s="186"/>
      <c r="S50" s="186"/>
      <c r="T50" s="186"/>
      <c r="U50" s="186"/>
      <c r="V50" s="186"/>
      <c r="W50" s="186"/>
    </row>
    <row r="51" spans="1:23" s="159" customFormat="1" ht="39" customHeight="1" x14ac:dyDescent="0.25">
      <c r="A51" s="225" t="s">
        <v>1324</v>
      </c>
      <c r="B51" s="225"/>
      <c r="C51" s="225"/>
      <c r="D51" s="225"/>
      <c r="E51" s="225"/>
      <c r="F51" s="225"/>
      <c r="G51" s="225"/>
      <c r="H51" s="225"/>
      <c r="I51" s="225"/>
      <c r="J51" s="225"/>
      <c r="K51" s="225"/>
      <c r="L51" s="225"/>
    </row>
    <row r="52" spans="1:23" s="159" customFormat="1" ht="15.75" customHeight="1" x14ac:dyDescent="0.25">
      <c r="A52" s="184"/>
      <c r="B52" s="186"/>
      <c r="C52" s="186"/>
      <c r="D52" s="186"/>
      <c r="E52" s="186"/>
      <c r="F52" s="186"/>
      <c r="G52" s="186"/>
      <c r="H52" s="186"/>
      <c r="I52" s="186"/>
      <c r="J52" s="186"/>
      <c r="K52" s="186"/>
      <c r="L52" s="186"/>
      <c r="M52" s="186"/>
      <c r="N52" s="186"/>
      <c r="O52" s="186"/>
      <c r="P52" s="186"/>
      <c r="Q52" s="186"/>
      <c r="R52" s="186"/>
      <c r="S52" s="186"/>
      <c r="T52" s="186"/>
      <c r="U52" s="186"/>
      <c r="V52" s="186"/>
      <c r="W52" s="186"/>
    </row>
    <row r="53" spans="1:23" s="159" customFormat="1" ht="39" customHeight="1" x14ac:dyDescent="0.25">
      <c r="A53" s="225" t="s">
        <v>1325</v>
      </c>
      <c r="B53" s="225"/>
      <c r="C53" s="225"/>
      <c r="D53" s="225"/>
      <c r="E53" s="225"/>
      <c r="F53" s="225"/>
      <c r="G53" s="225"/>
      <c r="H53" s="225"/>
      <c r="I53" s="225"/>
      <c r="J53" s="225"/>
      <c r="K53" s="225"/>
      <c r="L53" s="225"/>
    </row>
    <row r="54" spans="1:23" s="159" customFormat="1" ht="18.75" x14ac:dyDescent="0.35">
      <c r="A54" s="188"/>
      <c r="B54" s="184" t="s">
        <v>1326</v>
      </c>
    </row>
    <row r="55" spans="1:23" s="159" customFormat="1" ht="15.75" x14ac:dyDescent="0.25">
      <c r="A55" s="188"/>
      <c r="B55" s="159" t="s">
        <v>1252</v>
      </c>
      <c r="C55" s="190" t="s">
        <v>1253</v>
      </c>
      <c r="D55" s="188" t="s">
        <v>1327</v>
      </c>
    </row>
    <row r="56" spans="1:23" s="159" customFormat="1" ht="15.75" x14ac:dyDescent="0.25">
      <c r="A56" s="188"/>
      <c r="B56" s="159" t="s">
        <v>1254</v>
      </c>
      <c r="C56" s="190" t="s">
        <v>1253</v>
      </c>
      <c r="D56" s="159" t="s">
        <v>1328</v>
      </c>
    </row>
    <row r="57" spans="1:23" s="159" customFormat="1" ht="15.75" x14ac:dyDescent="0.25">
      <c r="A57" s="188"/>
      <c r="B57" s="159" t="s">
        <v>1255</v>
      </c>
      <c r="C57" s="190" t="s">
        <v>1253</v>
      </c>
      <c r="D57" s="159" t="s">
        <v>1329</v>
      </c>
    </row>
    <row r="58" spans="1:23" s="159" customFormat="1" ht="15.75" x14ac:dyDescent="0.25">
      <c r="A58" s="188"/>
      <c r="B58" s="159" t="s">
        <v>1256</v>
      </c>
      <c r="C58" s="190" t="s">
        <v>1253</v>
      </c>
      <c r="D58" s="159" t="s">
        <v>1330</v>
      </c>
    </row>
    <row r="59" spans="1:23" s="159" customFormat="1" ht="15.75" x14ac:dyDescent="0.25">
      <c r="A59" s="188"/>
    </row>
    <row r="60" spans="1:23" s="159" customFormat="1" ht="15.75" x14ac:dyDescent="0.25">
      <c r="A60" s="191" t="s">
        <v>1297</v>
      </c>
    </row>
    <row r="61" spans="1:23" s="159" customFormat="1" ht="15.75" x14ac:dyDescent="0.25">
      <c r="A61" s="192"/>
    </row>
    <row r="62" spans="1:23" s="159" customFormat="1" ht="15.75" x14ac:dyDescent="0.25">
      <c r="A62" s="186" t="s">
        <v>1331</v>
      </c>
    </row>
    <row r="63" spans="1:23" s="159" customFormat="1" ht="15.75" x14ac:dyDescent="0.25">
      <c r="A63" s="186"/>
    </row>
    <row r="64" spans="1:23" s="159" customFormat="1" ht="15.75" x14ac:dyDescent="0.25">
      <c r="A64" s="186" t="s">
        <v>1300</v>
      </c>
    </row>
    <row r="65" spans="1:12" s="159" customFormat="1" ht="15.75" x14ac:dyDescent="0.25">
      <c r="A65" s="186"/>
    </row>
    <row r="66" spans="1:12" s="159" customFormat="1" ht="15.75" customHeight="1" x14ac:dyDescent="0.25">
      <c r="A66" s="225" t="s">
        <v>1299</v>
      </c>
      <c r="B66" s="225"/>
      <c r="C66" s="225"/>
      <c r="D66" s="225"/>
      <c r="E66" s="225"/>
      <c r="F66" s="225"/>
      <c r="G66" s="225"/>
      <c r="H66" s="225"/>
      <c r="I66" s="225"/>
      <c r="J66" s="225"/>
      <c r="K66" s="225"/>
      <c r="L66" s="225"/>
    </row>
    <row r="67" spans="1:12" s="159" customFormat="1" ht="15.75" x14ac:dyDescent="0.25">
      <c r="A67" s="186"/>
    </row>
    <row r="68" spans="1:12" s="159" customFormat="1" ht="34.5" customHeight="1" x14ac:dyDescent="0.25">
      <c r="A68" s="225" t="s">
        <v>1332</v>
      </c>
      <c r="B68" s="225"/>
      <c r="C68" s="225"/>
      <c r="D68" s="225"/>
      <c r="E68" s="225"/>
      <c r="F68" s="225"/>
      <c r="G68" s="225"/>
      <c r="H68" s="225"/>
      <c r="I68" s="225"/>
      <c r="J68" s="225"/>
      <c r="K68" s="225"/>
      <c r="L68" s="225"/>
    </row>
    <row r="69" spans="1:12" s="159" customFormat="1" ht="15.75" x14ac:dyDescent="0.25">
      <c r="A69" s="186"/>
    </row>
    <row r="70" spans="1:12" s="159" customFormat="1" ht="15.75" x14ac:dyDescent="0.25">
      <c r="A70" s="186"/>
      <c r="B70" s="188" t="s">
        <v>1321</v>
      </c>
    </row>
    <row r="71" spans="1:12" s="159" customFormat="1" ht="15.75" x14ac:dyDescent="0.25">
      <c r="A71" s="186"/>
      <c r="B71" s="159" t="s">
        <v>1322</v>
      </c>
    </row>
    <row r="72" spans="1:12" s="159" customFormat="1" ht="15.75" x14ac:dyDescent="0.25">
      <c r="A72" s="186"/>
    </row>
    <row r="73" spans="1:12" s="159" customFormat="1" ht="15.75" x14ac:dyDescent="0.25">
      <c r="A73" s="186" t="s">
        <v>1305</v>
      </c>
    </row>
    <row r="74" spans="1:12" s="159" customFormat="1" ht="15.75" x14ac:dyDescent="0.25">
      <c r="A74" s="186"/>
    </row>
    <row r="75" spans="1:12" s="159" customFormat="1" ht="15.75" x14ac:dyDescent="0.25">
      <c r="A75" s="186"/>
      <c r="B75" s="159" t="s">
        <v>1333</v>
      </c>
    </row>
    <row r="76" spans="1:12" s="159" customFormat="1" ht="15.75" x14ac:dyDescent="0.25">
      <c r="A76" s="186"/>
      <c r="B76" s="159" t="s">
        <v>1301</v>
      </c>
    </row>
    <row r="77" spans="1:12" s="159" customFormat="1" ht="15.75" x14ac:dyDescent="0.25">
      <c r="A77" s="193"/>
    </row>
    <row r="78" spans="1:12" s="159" customFormat="1" ht="15.75" x14ac:dyDescent="0.25">
      <c r="A78" s="191" t="s">
        <v>1302</v>
      </c>
    </row>
    <row r="79" spans="1:12" s="159" customFormat="1" ht="15.75" x14ac:dyDescent="0.25">
      <c r="A79" s="186"/>
    </row>
    <row r="80" spans="1:12" s="159" customFormat="1" ht="39" customHeight="1" x14ac:dyDescent="0.25">
      <c r="A80" s="225" t="s">
        <v>1304</v>
      </c>
      <c r="B80" s="225"/>
      <c r="C80" s="225"/>
      <c r="D80" s="225"/>
      <c r="E80" s="225"/>
      <c r="F80" s="225"/>
      <c r="G80" s="225"/>
      <c r="H80" s="225"/>
      <c r="I80" s="225"/>
      <c r="J80" s="225"/>
      <c r="K80" s="225"/>
      <c r="L80" s="225"/>
    </row>
    <row r="81" spans="1:12" s="159" customFormat="1" ht="15.75" customHeight="1" x14ac:dyDescent="0.25">
      <c r="A81" s="187"/>
      <c r="B81" s="187"/>
      <c r="C81" s="187"/>
      <c r="D81" s="187"/>
      <c r="E81" s="187"/>
      <c r="F81" s="187"/>
      <c r="G81" s="187"/>
      <c r="H81" s="187"/>
      <c r="I81" s="187"/>
      <c r="J81" s="187"/>
      <c r="K81" s="187"/>
      <c r="L81" s="187"/>
    </row>
    <row r="82" spans="1:12" s="159" customFormat="1" ht="39" customHeight="1" x14ac:dyDescent="0.25">
      <c r="A82" s="225" t="s">
        <v>1334</v>
      </c>
      <c r="B82" s="225"/>
      <c r="C82" s="225"/>
      <c r="D82" s="225"/>
      <c r="E82" s="225"/>
      <c r="F82" s="225"/>
      <c r="G82" s="225"/>
      <c r="H82" s="225"/>
      <c r="I82" s="225"/>
      <c r="J82" s="225"/>
      <c r="K82" s="225"/>
      <c r="L82" s="225"/>
    </row>
    <row r="83" spans="1:12" s="159" customFormat="1" ht="15.75" customHeight="1" x14ac:dyDescent="0.25">
      <c r="A83" s="187"/>
      <c r="B83" s="187"/>
      <c r="C83" s="187"/>
      <c r="D83" s="187"/>
      <c r="E83" s="187"/>
      <c r="F83" s="187"/>
      <c r="G83" s="187"/>
      <c r="H83" s="187"/>
      <c r="I83" s="187"/>
      <c r="J83" s="187"/>
      <c r="K83" s="187"/>
      <c r="L83" s="187"/>
    </row>
    <row r="84" spans="1:12" s="159" customFormat="1" ht="39" customHeight="1" x14ac:dyDescent="0.25">
      <c r="A84" s="225" t="s">
        <v>1307</v>
      </c>
      <c r="B84" s="225"/>
      <c r="C84" s="225"/>
      <c r="D84" s="225"/>
      <c r="E84" s="225"/>
      <c r="F84" s="225"/>
      <c r="G84" s="225"/>
      <c r="H84" s="225"/>
      <c r="I84" s="225"/>
      <c r="J84" s="225"/>
      <c r="K84" s="225"/>
      <c r="L84" s="225"/>
    </row>
    <row r="85" spans="1:12" s="159" customFormat="1" ht="15.75" x14ac:dyDescent="0.25">
      <c r="A85" s="186"/>
      <c r="B85" s="167" t="s">
        <v>1257</v>
      </c>
    </row>
    <row r="86" spans="1:12" s="159" customFormat="1" ht="15.75" customHeight="1" x14ac:dyDescent="0.25">
      <c r="A86" s="186"/>
      <c r="B86" s="226" t="s">
        <v>1306</v>
      </c>
      <c r="C86" s="226"/>
      <c r="D86" s="226"/>
      <c r="E86" s="226"/>
      <c r="F86" s="226"/>
      <c r="G86" s="226"/>
      <c r="H86" s="226"/>
      <c r="I86" s="226"/>
      <c r="J86" s="226"/>
      <c r="K86" s="226"/>
      <c r="L86" s="226"/>
    </row>
    <row r="87" spans="1:12" s="159" customFormat="1" ht="15.75" customHeight="1" x14ac:dyDescent="0.25">
      <c r="A87" s="186"/>
      <c r="B87" s="194"/>
      <c r="C87" s="194"/>
      <c r="D87" s="194"/>
      <c r="E87" s="194"/>
      <c r="F87" s="194"/>
      <c r="G87" s="194"/>
      <c r="H87" s="194"/>
      <c r="I87" s="194"/>
      <c r="J87" s="194"/>
      <c r="K87" s="194"/>
      <c r="L87" s="194"/>
    </row>
    <row r="88" spans="1:12" s="159" customFormat="1" ht="39" customHeight="1" x14ac:dyDescent="0.25">
      <c r="A88" s="225" t="s">
        <v>1312</v>
      </c>
      <c r="B88" s="225"/>
      <c r="C88" s="225"/>
      <c r="D88" s="225"/>
      <c r="E88" s="225"/>
      <c r="F88" s="225"/>
      <c r="G88" s="225"/>
      <c r="H88" s="225"/>
      <c r="I88" s="225"/>
      <c r="J88" s="225"/>
      <c r="K88" s="225"/>
      <c r="L88" s="225"/>
    </row>
    <row r="89" spans="1:12" s="159" customFormat="1" ht="15.75" customHeight="1" x14ac:dyDescent="0.25">
      <c r="A89" s="186"/>
      <c r="B89" s="194"/>
      <c r="C89" s="194"/>
      <c r="D89" s="194"/>
      <c r="E89" s="194"/>
      <c r="F89" s="194"/>
      <c r="G89" s="194"/>
      <c r="H89" s="194"/>
      <c r="I89" s="194"/>
      <c r="J89" s="194"/>
      <c r="K89" s="194"/>
      <c r="L89" s="194"/>
    </row>
    <row r="90" spans="1:12" s="159" customFormat="1" ht="39" customHeight="1" x14ac:dyDescent="0.25">
      <c r="A90" s="225" t="s">
        <v>1335</v>
      </c>
      <c r="B90" s="225"/>
      <c r="C90" s="225"/>
      <c r="D90" s="225"/>
      <c r="E90" s="225"/>
      <c r="F90" s="225"/>
      <c r="G90" s="225"/>
      <c r="H90" s="225"/>
      <c r="I90" s="225"/>
      <c r="J90" s="225"/>
      <c r="K90" s="225"/>
      <c r="L90" s="225"/>
    </row>
    <row r="91" spans="1:12" s="159" customFormat="1" ht="18.75" x14ac:dyDescent="0.35">
      <c r="A91" s="188"/>
      <c r="B91" s="184" t="s">
        <v>1336</v>
      </c>
    </row>
    <row r="92" spans="1:12" s="159" customFormat="1" ht="15.75" x14ac:dyDescent="0.25">
      <c r="A92" s="188"/>
      <c r="B92" s="188" t="s">
        <v>1252</v>
      </c>
      <c r="C92" s="190" t="s">
        <v>1253</v>
      </c>
      <c r="D92" s="188" t="s">
        <v>1337</v>
      </c>
    </row>
    <row r="93" spans="1:12" s="159" customFormat="1" ht="15.75" x14ac:dyDescent="0.25">
      <c r="A93" s="188"/>
      <c r="B93" s="188" t="s">
        <v>1261</v>
      </c>
      <c r="C93" s="190" t="s">
        <v>1253</v>
      </c>
      <c r="D93" s="188" t="s">
        <v>1262</v>
      </c>
    </row>
    <row r="94" spans="1:12" s="159" customFormat="1" ht="15.75" x14ac:dyDescent="0.25">
      <c r="A94" s="188"/>
      <c r="B94" s="188" t="s">
        <v>1258</v>
      </c>
      <c r="C94" s="190" t="s">
        <v>1253</v>
      </c>
      <c r="D94" s="188" t="s">
        <v>1338</v>
      </c>
    </row>
    <row r="95" spans="1:12" s="159" customFormat="1" ht="15.75" x14ac:dyDescent="0.25">
      <c r="A95" s="188"/>
      <c r="B95" s="188" t="s">
        <v>1263</v>
      </c>
      <c r="C95" s="190" t="s">
        <v>1253</v>
      </c>
      <c r="D95" s="188" t="s">
        <v>1339</v>
      </c>
    </row>
    <row r="96" spans="1:12" s="159" customFormat="1" ht="15.75" x14ac:dyDescent="0.25">
      <c r="A96" s="188"/>
      <c r="B96" s="188" t="s">
        <v>1259</v>
      </c>
      <c r="C96" s="190" t="s">
        <v>1253</v>
      </c>
      <c r="D96" s="188" t="s">
        <v>1260</v>
      </c>
    </row>
    <row r="97" spans="1:4" s="159" customFormat="1" ht="15.75" x14ac:dyDescent="0.25">
      <c r="A97" s="188"/>
      <c r="B97" s="188" t="s">
        <v>1256</v>
      </c>
      <c r="C97" s="190" t="s">
        <v>1253</v>
      </c>
      <c r="D97" s="188" t="s">
        <v>1308</v>
      </c>
    </row>
    <row r="98" spans="1:4" s="159" customFormat="1" ht="15.75" x14ac:dyDescent="0.25">
      <c r="A98" s="188"/>
      <c r="B98" s="191"/>
    </row>
    <row r="99" spans="1:4" s="159" customFormat="1" ht="21" x14ac:dyDescent="0.35">
      <c r="A99" s="195"/>
    </row>
    <row r="100" spans="1:4" s="159" customFormat="1" ht="15.75" x14ac:dyDescent="0.25"/>
  </sheetData>
  <sheetProtection algorithmName="SHA-512" hashValue="7VJgVMOLcz4x/j9UhHFcTz+ie9ZLaBCFXt2q5HcaE9tur14hbaHGtKSnvBALBlxgD6EEmWzaDRo2NuN8CZjfMg==" saltValue="QoYlO25FOPb56PERqFs8ZQ=="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95250</xdr:rowOff>
              </from>
              <to>
                <xdr:col>10</xdr:col>
                <xdr:colOff>457200</xdr:colOff>
                <xdr:row>4</xdr:row>
                <xdr:rowOff>66675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22" sqref="B22"/>
    </sheetView>
  </sheetViews>
  <sheetFormatPr defaultRowHeight="15" x14ac:dyDescent="0.25"/>
  <cols>
    <col min="1" max="1" width="30.7109375" style="196" customWidth="1"/>
    <col min="2" max="2" width="60.5703125" style="196" customWidth="1"/>
    <col min="3" max="16384" width="9.140625" style="196"/>
  </cols>
  <sheetData>
    <row r="5" spans="1:2" ht="21" x14ac:dyDescent="0.35">
      <c r="A5" s="227" t="s">
        <v>1285</v>
      </c>
      <c r="B5" s="227"/>
    </row>
    <row r="6" spans="1:2" ht="21.95" customHeight="1" x14ac:dyDescent="0.25">
      <c r="A6" s="119" t="s">
        <v>0</v>
      </c>
      <c r="B6" s="214" t="s">
        <v>1381</v>
      </c>
    </row>
    <row r="7" spans="1:2" ht="21.95" customHeight="1" x14ac:dyDescent="0.25">
      <c r="A7" s="119" t="s">
        <v>1</v>
      </c>
      <c r="B7" s="214" t="s">
        <v>1382</v>
      </c>
    </row>
    <row r="8" spans="1:2" ht="21.95" customHeight="1" x14ac:dyDescent="0.25">
      <c r="A8" s="119" t="s">
        <v>2</v>
      </c>
      <c r="B8" s="214" t="s">
        <v>1383</v>
      </c>
    </row>
    <row r="9" spans="1:2" ht="21.95" customHeight="1" x14ac:dyDescent="0.25">
      <c r="A9" s="119" t="s">
        <v>3</v>
      </c>
      <c r="B9" s="215">
        <v>97812</v>
      </c>
    </row>
    <row r="10" spans="1:2" ht="42" x14ac:dyDescent="0.25">
      <c r="A10" s="119" t="s">
        <v>1286</v>
      </c>
      <c r="B10" s="214" t="s">
        <v>1384</v>
      </c>
    </row>
    <row r="11" spans="1:2" ht="21.95" customHeight="1" x14ac:dyDescent="0.25">
      <c r="A11" s="119" t="s">
        <v>4</v>
      </c>
      <c r="B11" s="214" t="s">
        <v>1385</v>
      </c>
    </row>
    <row r="12" spans="1:2" ht="21.95" customHeight="1" x14ac:dyDescent="0.25">
      <c r="A12" s="119" t="s">
        <v>5</v>
      </c>
      <c r="B12" s="214" t="s">
        <v>1386</v>
      </c>
    </row>
  </sheetData>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Normal="100" workbookViewId="0">
      <pane ySplit="12" topLeftCell="A13" activePane="bottomLeft" state="frozen"/>
      <selection pane="bottomLeft" activeCell="K15" sqref="K15:K23"/>
    </sheetView>
  </sheetViews>
  <sheetFormatPr defaultRowHeight="15" x14ac:dyDescent="0.25"/>
  <cols>
    <col min="1" max="1" width="24.5703125" style="1" customWidth="1"/>
    <col min="2" max="2" width="60.5703125" customWidth="1"/>
    <col min="3" max="3" width="28.28515625" customWidth="1"/>
    <col min="4" max="5" width="18.7109375" style="1" customWidth="1"/>
    <col min="6" max="6" width="22.28515625" style="1" customWidth="1"/>
    <col min="7" max="7" width="25" bestFit="1"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54" customFormat="1" ht="20.100000000000001" customHeight="1" thickBot="1" x14ac:dyDescent="0.3">
      <c r="A9" s="55"/>
      <c r="D9" s="55"/>
      <c r="E9" s="55"/>
      <c r="F9" s="55"/>
      <c r="H9" s="55"/>
      <c r="I9" s="55"/>
      <c r="J9" s="55"/>
      <c r="K9" s="55"/>
      <c r="L9" s="55"/>
      <c r="M9" s="55"/>
    </row>
    <row r="10" spans="1:13" ht="50.1" customHeight="1" thickBot="1" x14ac:dyDescent="0.3">
      <c r="A10" s="231" t="s">
        <v>13</v>
      </c>
      <c r="B10" s="232"/>
      <c r="C10" s="232"/>
      <c r="D10" s="247" t="s">
        <v>1161</v>
      </c>
      <c r="E10" s="248"/>
      <c r="F10" s="231" t="s">
        <v>6</v>
      </c>
      <c r="G10" s="232"/>
      <c r="H10" s="232"/>
      <c r="I10" s="232"/>
      <c r="J10" s="232"/>
      <c r="K10" s="232"/>
      <c r="L10" s="232"/>
      <c r="M10" s="233"/>
    </row>
    <row r="11" spans="1:13" ht="20.100000000000001" customHeight="1" thickBot="1" x14ac:dyDescent="0.3">
      <c r="A11" s="249" t="s">
        <v>1221</v>
      </c>
      <c r="B11" s="234" t="s">
        <v>9</v>
      </c>
      <c r="C11" s="236" t="s">
        <v>12</v>
      </c>
      <c r="D11" s="245" t="s">
        <v>11</v>
      </c>
      <c r="E11" s="238" t="s">
        <v>1160</v>
      </c>
      <c r="F11" s="240" t="s">
        <v>1162</v>
      </c>
      <c r="G11" s="238" t="s">
        <v>10</v>
      </c>
      <c r="H11" s="242" t="s">
        <v>1236</v>
      </c>
      <c r="I11" s="243"/>
      <c r="J11" s="244"/>
      <c r="K11" s="228" t="s">
        <v>1279</v>
      </c>
      <c r="L11" s="229"/>
      <c r="M11" s="230"/>
    </row>
    <row r="12" spans="1:13" ht="48" customHeight="1" thickBot="1" x14ac:dyDescent="0.3">
      <c r="A12" s="250"/>
      <c r="B12" s="235"/>
      <c r="C12" s="237"/>
      <c r="D12" s="246"/>
      <c r="E12" s="239"/>
      <c r="F12" s="241"/>
      <c r="G12" s="239"/>
      <c r="H12" s="62" t="s">
        <v>7</v>
      </c>
      <c r="I12" s="64" t="s">
        <v>1239</v>
      </c>
      <c r="J12" s="61" t="s">
        <v>8</v>
      </c>
      <c r="K12" s="63" t="s">
        <v>7</v>
      </c>
      <c r="L12" s="64" t="s">
        <v>1239</v>
      </c>
      <c r="M12" s="61" t="s">
        <v>8</v>
      </c>
    </row>
    <row r="13" spans="1:13" x14ac:dyDescent="0.25">
      <c r="A13" s="24" t="s">
        <v>1222</v>
      </c>
      <c r="B13" s="25"/>
      <c r="C13" s="26"/>
      <c r="D13" s="28"/>
      <c r="E13" s="27"/>
      <c r="F13" s="28"/>
      <c r="G13" s="29"/>
      <c r="H13" s="30"/>
      <c r="I13" s="31"/>
      <c r="J13" s="27"/>
      <c r="K13" s="30"/>
      <c r="L13" s="31"/>
      <c r="M13" s="27"/>
    </row>
    <row r="14" spans="1:13" x14ac:dyDescent="0.25">
      <c r="A14" s="141"/>
      <c r="B14" s="148"/>
      <c r="C14" s="143"/>
      <c r="D14" s="145"/>
      <c r="E14" s="146"/>
      <c r="F14" s="145"/>
      <c r="G14" s="144"/>
      <c r="H14" s="149"/>
      <c r="I14" s="150"/>
      <c r="J14" s="146"/>
      <c r="K14" s="149"/>
      <c r="L14" s="150"/>
      <c r="M14" s="146"/>
    </row>
    <row r="15" spans="1:13" x14ac:dyDescent="0.25">
      <c r="A15" s="22" t="s">
        <v>1367</v>
      </c>
      <c r="B15" s="10" t="s">
        <v>1356</v>
      </c>
      <c r="C15" s="6" t="s">
        <v>1377</v>
      </c>
      <c r="D15" s="16" t="s">
        <v>1375</v>
      </c>
      <c r="E15" s="13"/>
      <c r="F15" s="16" t="s">
        <v>1217</v>
      </c>
      <c r="G15" s="8" t="s">
        <v>1376</v>
      </c>
      <c r="H15" s="211">
        <v>2288.12</v>
      </c>
      <c r="I15" s="212"/>
      <c r="J15" s="213"/>
      <c r="K15" s="211">
        <v>26.4</v>
      </c>
      <c r="L15" s="211"/>
      <c r="M15" s="211"/>
    </row>
    <row r="16" spans="1:13" x14ac:dyDescent="0.25">
      <c r="A16" s="22" t="s">
        <v>1366</v>
      </c>
      <c r="B16" s="10" t="s">
        <v>1357</v>
      </c>
      <c r="C16" s="6" t="s">
        <v>1377</v>
      </c>
      <c r="D16" s="16" t="s">
        <v>1216</v>
      </c>
      <c r="E16" s="13"/>
      <c r="F16" s="16" t="s">
        <v>1371</v>
      </c>
      <c r="G16" s="8" t="s">
        <v>1372</v>
      </c>
      <c r="H16" s="211">
        <v>1.49</v>
      </c>
      <c r="I16" s="212"/>
      <c r="J16" s="213"/>
      <c r="K16" s="211">
        <v>0.79</v>
      </c>
      <c r="L16" s="212"/>
      <c r="M16" s="213"/>
    </row>
    <row r="17" spans="1:13" x14ac:dyDescent="0.25">
      <c r="A17" s="22" t="s">
        <v>1365</v>
      </c>
      <c r="B17" s="10" t="s">
        <v>1358</v>
      </c>
      <c r="C17" s="6" t="s">
        <v>1377</v>
      </c>
      <c r="D17" s="16" t="s">
        <v>1216</v>
      </c>
      <c r="E17" s="13"/>
      <c r="F17" s="16" t="s">
        <v>1373</v>
      </c>
      <c r="G17" s="8" t="s">
        <v>1374</v>
      </c>
      <c r="H17" s="211">
        <v>0</v>
      </c>
      <c r="I17" s="212"/>
      <c r="J17" s="213"/>
      <c r="K17" s="211">
        <v>0</v>
      </c>
      <c r="L17" s="212"/>
      <c r="M17" s="213"/>
    </row>
    <row r="18" spans="1:13" x14ac:dyDescent="0.25">
      <c r="A18" s="22" t="s">
        <v>1364</v>
      </c>
      <c r="B18" s="10" t="s">
        <v>1359</v>
      </c>
      <c r="C18" s="6" t="s">
        <v>1377</v>
      </c>
      <c r="D18" s="16" t="s">
        <v>1216</v>
      </c>
      <c r="E18" s="13"/>
      <c r="F18" s="16" t="s">
        <v>1371</v>
      </c>
      <c r="G18" s="8" t="s">
        <v>1372</v>
      </c>
      <c r="H18" s="211">
        <v>84.49</v>
      </c>
      <c r="I18" s="212"/>
      <c r="J18" s="213"/>
      <c r="K18" s="211">
        <v>3.96</v>
      </c>
      <c r="L18" s="212"/>
      <c r="M18" s="213"/>
    </row>
    <row r="19" spans="1:13" x14ac:dyDescent="0.25">
      <c r="A19" s="22" t="s">
        <v>1369</v>
      </c>
      <c r="B19" s="10" t="s">
        <v>1360</v>
      </c>
      <c r="C19" s="6" t="s">
        <v>1377</v>
      </c>
      <c r="D19" s="16" t="s">
        <v>1375</v>
      </c>
      <c r="E19" s="13"/>
      <c r="F19" s="16" t="s">
        <v>1217</v>
      </c>
      <c r="G19" s="8" t="s">
        <v>1376</v>
      </c>
      <c r="H19" s="211">
        <v>4582.8599999999997</v>
      </c>
      <c r="I19" s="212"/>
      <c r="J19" s="213"/>
      <c r="K19" s="211">
        <v>52.88</v>
      </c>
      <c r="L19" s="212"/>
      <c r="M19" s="213"/>
    </row>
    <row r="20" spans="1:13" x14ac:dyDescent="0.25">
      <c r="A20" s="22" t="s">
        <v>1370</v>
      </c>
      <c r="B20" s="10" t="s">
        <v>1361</v>
      </c>
      <c r="C20" s="6" t="s">
        <v>1377</v>
      </c>
      <c r="D20" s="16" t="s">
        <v>1375</v>
      </c>
      <c r="E20" s="13"/>
      <c r="F20" s="16" t="s">
        <v>1217</v>
      </c>
      <c r="G20" s="8" t="s">
        <v>1376</v>
      </c>
      <c r="H20" s="211">
        <v>17912.11</v>
      </c>
      <c r="I20" s="212"/>
      <c r="J20" s="213"/>
      <c r="K20" s="211">
        <v>206.68</v>
      </c>
      <c r="L20" s="212"/>
      <c r="M20" s="213"/>
    </row>
    <row r="21" spans="1:13" x14ac:dyDescent="0.25">
      <c r="A21" s="22" t="s">
        <v>1363</v>
      </c>
      <c r="B21" s="10" t="s">
        <v>1355</v>
      </c>
      <c r="C21" s="6" t="s">
        <v>1377</v>
      </c>
      <c r="D21" s="16" t="s">
        <v>1216</v>
      </c>
      <c r="E21" s="13"/>
      <c r="F21" s="16" t="s">
        <v>1371</v>
      </c>
      <c r="G21" s="8" t="s">
        <v>1372</v>
      </c>
      <c r="H21" s="211">
        <v>30.03</v>
      </c>
      <c r="I21" s="212"/>
      <c r="J21" s="213"/>
      <c r="K21" s="211">
        <v>1.41</v>
      </c>
      <c r="L21" s="212"/>
      <c r="M21" s="213"/>
    </row>
    <row r="22" spans="1:13" x14ac:dyDescent="0.25">
      <c r="A22" s="22" t="s">
        <v>1368</v>
      </c>
      <c r="B22" s="10" t="s">
        <v>1362</v>
      </c>
      <c r="C22" s="6" t="s">
        <v>1377</v>
      </c>
      <c r="D22" s="16" t="s">
        <v>1375</v>
      </c>
      <c r="E22" s="13"/>
      <c r="F22" s="16" t="s">
        <v>1217</v>
      </c>
      <c r="G22" s="8" t="s">
        <v>1376</v>
      </c>
      <c r="H22" s="212">
        <v>24783.09</v>
      </c>
      <c r="I22" s="212"/>
      <c r="J22" s="213"/>
      <c r="K22" s="211">
        <v>285.95999999999998</v>
      </c>
      <c r="L22" s="19"/>
      <c r="M22" s="13"/>
    </row>
    <row r="23" spans="1:13" x14ac:dyDescent="0.25">
      <c r="A23" s="22" t="s">
        <v>1389</v>
      </c>
      <c r="B23" s="10" t="s">
        <v>1388</v>
      </c>
      <c r="C23" s="216" t="s">
        <v>1377</v>
      </c>
      <c r="D23" s="16" t="s">
        <v>1375</v>
      </c>
      <c r="E23" s="13"/>
      <c r="F23" s="16" t="s">
        <v>1390</v>
      </c>
      <c r="G23" s="8" t="s">
        <v>1391</v>
      </c>
      <c r="H23" s="212">
        <v>1921601.44</v>
      </c>
      <c r="I23" s="19"/>
      <c r="J23" s="13"/>
      <c r="K23" s="211">
        <v>20000</v>
      </c>
      <c r="L23" s="19"/>
      <c r="M23" s="13"/>
    </row>
    <row r="24" spans="1:13" x14ac:dyDescent="0.25">
      <c r="A24" s="22"/>
      <c r="B24" s="10"/>
      <c r="C24" s="6"/>
      <c r="D24" s="16"/>
      <c r="E24" s="13"/>
      <c r="F24" s="16"/>
      <c r="G24" s="8"/>
      <c r="H24" s="18"/>
      <c r="I24" s="19"/>
      <c r="J24" s="13"/>
      <c r="K24" s="18"/>
      <c r="L24" s="19"/>
      <c r="M24" s="13"/>
    </row>
    <row r="25" spans="1:13" x14ac:dyDescent="0.25">
      <c r="A25" s="22"/>
      <c r="B25" s="10"/>
      <c r="C25" s="6"/>
      <c r="D25" s="16"/>
      <c r="E25" s="13"/>
      <c r="F25" s="16"/>
      <c r="G25" s="8"/>
      <c r="H25" s="18"/>
      <c r="I25" s="19"/>
      <c r="J25" s="13"/>
      <c r="K25" s="18"/>
      <c r="L25" s="19"/>
      <c r="M25" s="13"/>
    </row>
    <row r="26" spans="1:13" x14ac:dyDescent="0.25">
      <c r="A26" s="22"/>
      <c r="B26" s="10"/>
      <c r="C26" s="6"/>
      <c r="D26" s="16"/>
      <c r="E26" s="13"/>
      <c r="F26" s="16"/>
      <c r="G26" s="8"/>
      <c r="H26" s="18"/>
      <c r="I26" s="19"/>
      <c r="J26" s="13"/>
      <c r="K26" s="18"/>
      <c r="L26" s="19"/>
      <c r="M26" s="13"/>
    </row>
    <row r="27" spans="1:13" x14ac:dyDescent="0.25">
      <c r="A27" s="22"/>
      <c r="B27" s="10"/>
      <c r="C27" s="6"/>
      <c r="D27" s="16"/>
      <c r="E27" s="13"/>
      <c r="F27" s="16"/>
      <c r="G27" s="8"/>
      <c r="H27" s="18"/>
      <c r="I27" s="19"/>
      <c r="J27" s="13"/>
      <c r="K27" s="18"/>
      <c r="L27" s="19"/>
      <c r="M27" s="13"/>
    </row>
    <row r="28" spans="1:13" x14ac:dyDescent="0.25">
      <c r="A28" s="22"/>
      <c r="B28" s="10"/>
      <c r="C28" s="6"/>
      <c r="D28" s="16"/>
      <c r="E28" s="13"/>
      <c r="F28" s="16"/>
      <c r="G28" s="8"/>
      <c r="H28" s="18"/>
      <c r="I28" s="19"/>
      <c r="J28" s="13"/>
      <c r="K28" s="18"/>
      <c r="L28" s="19"/>
      <c r="M28" s="13"/>
    </row>
    <row r="29" spans="1:13" x14ac:dyDescent="0.25">
      <c r="A29" s="22"/>
      <c r="B29" s="10"/>
      <c r="C29" s="6"/>
      <c r="D29" s="16"/>
      <c r="E29" s="13"/>
      <c r="F29" s="16"/>
      <c r="G29" s="8"/>
      <c r="H29" s="18"/>
      <c r="I29" s="19"/>
      <c r="J29" s="13"/>
      <c r="K29" s="18"/>
      <c r="L29" s="19"/>
      <c r="M29" s="13"/>
    </row>
    <row r="30" spans="1:13" x14ac:dyDescent="0.25">
      <c r="A30" s="22"/>
      <c r="B30" s="10"/>
      <c r="C30" s="6"/>
      <c r="D30" s="16"/>
      <c r="E30" s="13"/>
      <c r="F30" s="16"/>
      <c r="G30" s="8"/>
      <c r="H30" s="18"/>
      <c r="I30" s="19"/>
      <c r="J30" s="13"/>
      <c r="K30" s="18"/>
      <c r="L30" s="19"/>
      <c r="M30" s="13"/>
    </row>
    <row r="31" spans="1:13" x14ac:dyDescent="0.25">
      <c r="A31" s="22"/>
      <c r="B31" s="10"/>
      <c r="C31" s="6"/>
      <c r="D31" s="16"/>
      <c r="E31" s="13"/>
      <c r="F31" s="16"/>
      <c r="G31" s="8"/>
      <c r="H31" s="18"/>
      <c r="I31" s="19"/>
      <c r="J31" s="13"/>
      <c r="K31" s="18"/>
      <c r="L31" s="19"/>
      <c r="M31" s="13"/>
    </row>
    <row r="32" spans="1:13" x14ac:dyDescent="0.25">
      <c r="A32" s="22"/>
      <c r="B32" s="10"/>
      <c r="C32" s="6"/>
      <c r="D32" s="16"/>
      <c r="E32" s="13"/>
      <c r="F32" s="16"/>
      <c r="G32" s="8"/>
      <c r="H32" s="18"/>
      <c r="I32" s="19"/>
      <c r="J32" s="13"/>
      <c r="K32" s="18"/>
      <c r="L32" s="19"/>
      <c r="M32" s="13"/>
    </row>
    <row r="33" spans="1:13" x14ac:dyDescent="0.25">
      <c r="A33" s="22"/>
      <c r="B33" s="10"/>
      <c r="C33" s="6"/>
      <c r="D33" s="16"/>
      <c r="E33" s="13"/>
      <c r="F33" s="16"/>
      <c r="G33" s="8"/>
      <c r="H33" s="18"/>
      <c r="I33" s="19"/>
      <c r="J33" s="13"/>
      <c r="K33" s="18"/>
      <c r="L33" s="19"/>
      <c r="M33" s="13"/>
    </row>
    <row r="34" spans="1:13" x14ac:dyDescent="0.25">
      <c r="A34" s="22"/>
      <c r="B34" s="10"/>
      <c r="C34" s="6"/>
      <c r="D34" s="16"/>
      <c r="E34" s="13"/>
      <c r="F34" s="16"/>
      <c r="G34" s="8"/>
      <c r="H34" s="18"/>
      <c r="I34" s="19"/>
      <c r="J34" s="13"/>
      <c r="K34" s="18"/>
      <c r="L34" s="19"/>
      <c r="M34" s="13"/>
    </row>
    <row r="35" spans="1:13" x14ac:dyDescent="0.25">
      <c r="A35" s="22"/>
      <c r="B35" s="10"/>
      <c r="C35" s="6"/>
      <c r="D35" s="16"/>
      <c r="E35" s="13"/>
      <c r="F35" s="16"/>
      <c r="G35" s="8"/>
      <c r="H35" s="18"/>
      <c r="I35" s="19"/>
      <c r="J35" s="13"/>
      <c r="K35" s="18"/>
      <c r="L35" s="19"/>
      <c r="M35" s="13"/>
    </row>
    <row r="36" spans="1:13" x14ac:dyDescent="0.25">
      <c r="A36" s="22"/>
      <c r="B36" s="10"/>
      <c r="C36" s="6"/>
      <c r="D36" s="16"/>
      <c r="E36" s="13"/>
      <c r="F36" s="16"/>
      <c r="G36" s="8"/>
      <c r="H36" s="18"/>
      <c r="I36" s="19"/>
      <c r="J36" s="13"/>
      <c r="K36" s="18"/>
      <c r="L36" s="19"/>
      <c r="M36" s="13"/>
    </row>
    <row r="37" spans="1:13" x14ac:dyDescent="0.25">
      <c r="A37" s="22"/>
      <c r="B37" s="10"/>
      <c r="C37" s="6"/>
      <c r="D37" s="16"/>
      <c r="E37" s="13"/>
      <c r="F37" s="16"/>
      <c r="G37" s="8"/>
      <c r="H37" s="18"/>
      <c r="I37" s="19"/>
      <c r="J37" s="13"/>
      <c r="K37" s="18"/>
      <c r="L37" s="19"/>
      <c r="M37" s="13"/>
    </row>
    <row r="38" spans="1:13" x14ac:dyDescent="0.25">
      <c r="A38" s="22"/>
      <c r="B38" s="10"/>
      <c r="C38" s="6"/>
      <c r="D38" s="16"/>
      <c r="E38" s="13"/>
      <c r="F38" s="16"/>
      <c r="G38" s="8"/>
      <c r="H38" s="18"/>
      <c r="I38" s="19"/>
      <c r="J38" s="13"/>
      <c r="K38" s="18"/>
      <c r="L38" s="19"/>
      <c r="M38" s="13"/>
    </row>
    <row r="39" spans="1:13" x14ac:dyDescent="0.25">
      <c r="A39" s="22"/>
      <c r="B39" s="10"/>
      <c r="C39" s="6"/>
      <c r="D39" s="16"/>
      <c r="E39" s="13"/>
      <c r="F39" s="16"/>
      <c r="G39" s="8"/>
      <c r="H39" s="18"/>
      <c r="I39" s="19"/>
      <c r="J39" s="13"/>
      <c r="K39" s="18"/>
      <c r="L39" s="19"/>
      <c r="M39" s="13"/>
    </row>
    <row r="40" spans="1:13" x14ac:dyDescent="0.25">
      <c r="A40" s="22"/>
      <c r="B40" s="10"/>
      <c r="C40" s="6"/>
      <c r="D40" s="16"/>
      <c r="E40" s="13"/>
      <c r="F40" s="16"/>
      <c r="G40" s="8"/>
      <c r="H40" s="18"/>
      <c r="I40" s="19"/>
      <c r="J40" s="13"/>
      <c r="K40" s="18"/>
      <c r="L40" s="19"/>
      <c r="M40" s="13"/>
    </row>
    <row r="41" spans="1:13" x14ac:dyDescent="0.25">
      <c r="A41" s="22"/>
      <c r="B41" s="10"/>
      <c r="C41" s="6"/>
      <c r="D41" s="16"/>
      <c r="E41" s="13"/>
      <c r="F41" s="16"/>
      <c r="G41" s="8"/>
      <c r="H41" s="18"/>
      <c r="I41" s="19"/>
      <c r="J41" s="13"/>
      <c r="K41" s="18"/>
      <c r="L41" s="19"/>
      <c r="M41" s="13"/>
    </row>
    <row r="42" spans="1:13" x14ac:dyDescent="0.25">
      <c r="A42" s="22"/>
      <c r="B42" s="10"/>
      <c r="C42" s="6"/>
      <c r="D42" s="16"/>
      <c r="E42" s="13"/>
      <c r="F42" s="16"/>
      <c r="G42" s="8"/>
      <c r="H42" s="18"/>
      <c r="I42" s="19"/>
      <c r="J42" s="13"/>
      <c r="K42" s="18"/>
      <c r="L42" s="19"/>
      <c r="M42" s="13"/>
    </row>
    <row r="43" spans="1:13" x14ac:dyDescent="0.25">
      <c r="A43" s="22"/>
      <c r="B43" s="10"/>
      <c r="C43" s="6"/>
      <c r="D43" s="16"/>
      <c r="E43" s="13"/>
      <c r="F43" s="16"/>
      <c r="G43" s="8"/>
      <c r="H43" s="18"/>
      <c r="I43" s="19"/>
      <c r="J43" s="13"/>
      <c r="K43" s="18"/>
      <c r="L43" s="19"/>
      <c r="M43" s="13"/>
    </row>
    <row r="44" spans="1:13" x14ac:dyDescent="0.25">
      <c r="A44" s="22"/>
      <c r="B44" s="10"/>
      <c r="C44" s="6"/>
      <c r="D44" s="16"/>
      <c r="E44" s="13"/>
      <c r="F44" s="16"/>
      <c r="G44" s="8"/>
      <c r="H44" s="18"/>
      <c r="I44" s="19"/>
      <c r="J44" s="13"/>
      <c r="K44" s="18"/>
      <c r="L44" s="19"/>
      <c r="M44" s="13"/>
    </row>
    <row r="45" spans="1:13" x14ac:dyDescent="0.25">
      <c r="A45" s="22"/>
      <c r="B45" s="10"/>
      <c r="C45" s="6"/>
      <c r="D45" s="16"/>
      <c r="E45" s="13"/>
      <c r="F45" s="16"/>
      <c r="G45" s="8"/>
      <c r="H45" s="18"/>
      <c r="I45" s="19"/>
      <c r="J45" s="13"/>
      <c r="K45" s="18"/>
      <c r="L45" s="19"/>
      <c r="M45" s="13"/>
    </row>
    <row r="46" spans="1:13" x14ac:dyDescent="0.25">
      <c r="A46" s="22"/>
      <c r="B46" s="10"/>
      <c r="C46" s="6"/>
      <c r="D46" s="16"/>
      <c r="E46" s="13"/>
      <c r="F46" s="16"/>
      <c r="G46" s="8"/>
      <c r="H46" s="18"/>
      <c r="I46" s="19"/>
      <c r="J46" s="13"/>
      <c r="K46" s="18"/>
      <c r="L46" s="19"/>
      <c r="M46" s="13"/>
    </row>
    <row r="47" spans="1:13" x14ac:dyDescent="0.25">
      <c r="A47" s="22"/>
      <c r="B47" s="10"/>
      <c r="C47" s="6"/>
      <c r="D47" s="16"/>
      <c r="E47" s="13"/>
      <c r="F47" s="16"/>
      <c r="G47" s="8"/>
      <c r="H47" s="18"/>
      <c r="I47" s="19"/>
      <c r="J47" s="13"/>
      <c r="K47" s="18"/>
      <c r="L47" s="19"/>
      <c r="M47" s="13"/>
    </row>
    <row r="48" spans="1:13" x14ac:dyDescent="0.25">
      <c r="A48" s="22"/>
      <c r="B48" s="10"/>
      <c r="C48" s="6"/>
      <c r="D48" s="16"/>
      <c r="E48" s="13"/>
      <c r="F48" s="16"/>
      <c r="G48" s="8"/>
      <c r="H48" s="18"/>
      <c r="I48" s="19"/>
      <c r="J48" s="13"/>
      <c r="K48" s="18"/>
      <c r="L48" s="19"/>
      <c r="M48" s="13"/>
    </row>
    <row r="49" spans="1:13" x14ac:dyDescent="0.25">
      <c r="A49" s="22"/>
      <c r="B49" s="10"/>
      <c r="C49" s="6"/>
      <c r="D49" s="16"/>
      <c r="E49" s="13"/>
      <c r="F49" s="16"/>
      <c r="G49" s="8"/>
      <c r="H49" s="18"/>
      <c r="I49" s="19"/>
      <c r="J49" s="13"/>
      <c r="K49" s="18"/>
      <c r="L49" s="19"/>
      <c r="M49" s="13"/>
    </row>
    <row r="50" spans="1:13" x14ac:dyDescent="0.25">
      <c r="A50" s="22"/>
      <c r="B50" s="10"/>
      <c r="C50" s="6"/>
      <c r="D50" s="16"/>
      <c r="E50" s="13"/>
      <c r="F50" s="16"/>
      <c r="G50" s="8"/>
      <c r="H50" s="18"/>
      <c r="I50" s="19"/>
      <c r="J50" s="13"/>
      <c r="K50" s="18"/>
      <c r="L50" s="19"/>
      <c r="M50" s="13"/>
    </row>
    <row r="51" spans="1:13" x14ac:dyDescent="0.25">
      <c r="A51" s="22"/>
      <c r="B51" s="10"/>
      <c r="C51" s="6"/>
      <c r="D51" s="16"/>
      <c r="E51" s="13"/>
      <c r="F51" s="16"/>
      <c r="G51" s="8"/>
      <c r="H51" s="18"/>
      <c r="I51" s="19"/>
      <c r="J51" s="13"/>
      <c r="K51" s="18"/>
      <c r="L51" s="19"/>
      <c r="M51" s="13"/>
    </row>
    <row r="52" spans="1:13" x14ac:dyDescent="0.25">
      <c r="A52" s="22"/>
      <c r="B52" s="10"/>
      <c r="C52" s="6"/>
      <c r="D52" s="16"/>
      <c r="E52" s="13"/>
      <c r="F52" s="16"/>
      <c r="G52" s="8"/>
      <c r="H52" s="18"/>
      <c r="I52" s="19"/>
      <c r="J52" s="13"/>
      <c r="K52" s="18"/>
      <c r="L52" s="19"/>
      <c r="M52" s="13"/>
    </row>
    <row r="53" spans="1:13" x14ac:dyDescent="0.25">
      <c r="A53" s="22"/>
      <c r="B53" s="10"/>
      <c r="C53" s="6"/>
      <c r="D53" s="16"/>
      <c r="E53" s="13"/>
      <c r="F53" s="16"/>
      <c r="G53" s="8"/>
      <c r="H53" s="18"/>
      <c r="I53" s="19"/>
      <c r="J53" s="13"/>
      <c r="K53" s="18"/>
      <c r="L53" s="19"/>
      <c r="M53" s="13"/>
    </row>
    <row r="54" spans="1:13" x14ac:dyDescent="0.25">
      <c r="A54" s="22"/>
      <c r="B54" s="10"/>
      <c r="C54" s="6"/>
      <c r="D54" s="16"/>
      <c r="E54" s="13"/>
      <c r="F54" s="16"/>
      <c r="G54" s="8"/>
      <c r="H54" s="18"/>
      <c r="I54" s="19"/>
      <c r="J54" s="13"/>
      <c r="K54" s="18"/>
      <c r="L54" s="19"/>
      <c r="M54" s="13"/>
    </row>
    <row r="55" spans="1:13" x14ac:dyDescent="0.25">
      <c r="A55" s="22"/>
      <c r="B55" s="10"/>
      <c r="C55" s="6"/>
      <c r="D55" s="16"/>
      <c r="E55" s="13"/>
      <c r="F55" s="16"/>
      <c r="G55" s="8"/>
      <c r="H55" s="18"/>
      <c r="I55" s="19"/>
      <c r="J55" s="13"/>
      <c r="K55" s="18"/>
      <c r="L55" s="19"/>
      <c r="M55" s="13"/>
    </row>
    <row r="56" spans="1:13" x14ac:dyDescent="0.25">
      <c r="A56" s="22"/>
      <c r="B56" s="10"/>
      <c r="C56" s="6"/>
      <c r="D56" s="16"/>
      <c r="E56" s="13"/>
      <c r="F56" s="16"/>
      <c r="G56" s="8"/>
      <c r="H56" s="18"/>
      <c r="I56" s="19"/>
      <c r="J56" s="13"/>
      <c r="K56" s="18"/>
      <c r="L56" s="19"/>
      <c r="M56" s="13"/>
    </row>
    <row r="57" spans="1:13" x14ac:dyDescent="0.25">
      <c r="A57" s="22"/>
      <c r="B57" s="10"/>
      <c r="C57" s="6"/>
      <c r="D57" s="16"/>
      <c r="E57" s="13"/>
      <c r="F57" s="16"/>
      <c r="G57" s="8"/>
      <c r="H57" s="18"/>
      <c r="I57" s="19"/>
      <c r="J57" s="13"/>
      <c r="K57" s="18"/>
      <c r="L57" s="19"/>
      <c r="M57" s="13"/>
    </row>
    <row r="58" spans="1:13" x14ac:dyDescent="0.25">
      <c r="A58" s="22"/>
      <c r="B58" s="10"/>
      <c r="C58" s="6"/>
      <c r="D58" s="16"/>
      <c r="E58" s="13"/>
      <c r="F58" s="16"/>
      <c r="G58" s="8"/>
      <c r="H58" s="18"/>
      <c r="I58" s="19"/>
      <c r="J58" s="13"/>
      <c r="K58" s="18"/>
      <c r="L58" s="19"/>
      <c r="M58" s="13"/>
    </row>
    <row r="59" spans="1:13" x14ac:dyDescent="0.25">
      <c r="A59" s="22"/>
      <c r="B59" s="10"/>
      <c r="C59" s="6"/>
      <c r="D59" s="16"/>
      <c r="E59" s="13"/>
      <c r="F59" s="16"/>
      <c r="G59" s="8"/>
      <c r="H59" s="18"/>
      <c r="I59" s="19"/>
      <c r="J59" s="13"/>
      <c r="K59" s="18"/>
      <c r="L59" s="19"/>
      <c r="M59" s="13"/>
    </row>
    <row r="60" spans="1:13" x14ac:dyDescent="0.25">
      <c r="A60" s="22"/>
      <c r="B60" s="10"/>
      <c r="C60" s="6"/>
      <c r="D60" s="16"/>
      <c r="E60" s="13"/>
      <c r="F60" s="16"/>
      <c r="G60" s="8"/>
      <c r="H60" s="18"/>
      <c r="I60" s="19"/>
      <c r="J60" s="13"/>
      <c r="K60" s="18"/>
      <c r="L60" s="19"/>
      <c r="M60" s="13"/>
    </row>
    <row r="61" spans="1:13" x14ac:dyDescent="0.25">
      <c r="A61" s="22"/>
      <c r="B61" s="10"/>
      <c r="C61" s="6"/>
      <c r="D61" s="16"/>
      <c r="E61" s="13"/>
      <c r="F61" s="16"/>
      <c r="G61" s="8"/>
      <c r="H61" s="18"/>
      <c r="I61" s="19"/>
      <c r="J61" s="13"/>
      <c r="K61" s="18"/>
      <c r="L61" s="19"/>
      <c r="M61" s="13"/>
    </row>
    <row r="62" spans="1:13" x14ac:dyDescent="0.25">
      <c r="A62" s="22"/>
      <c r="B62" s="10"/>
      <c r="C62" s="6"/>
      <c r="D62" s="16"/>
      <c r="E62" s="13"/>
      <c r="F62" s="16"/>
      <c r="G62" s="8"/>
      <c r="H62" s="18"/>
      <c r="I62" s="19"/>
      <c r="J62" s="13"/>
      <c r="K62" s="18"/>
      <c r="L62" s="19"/>
      <c r="M62" s="13"/>
    </row>
    <row r="63" spans="1:13" x14ac:dyDescent="0.25">
      <c r="A63" s="22"/>
      <c r="B63" s="10"/>
      <c r="C63" s="6"/>
      <c r="D63" s="16"/>
      <c r="E63" s="13"/>
      <c r="F63" s="16"/>
      <c r="G63" s="8"/>
      <c r="H63" s="18"/>
      <c r="I63" s="19"/>
      <c r="J63" s="13"/>
      <c r="K63" s="18"/>
      <c r="L63" s="19"/>
      <c r="M63" s="13"/>
    </row>
    <row r="64" spans="1:13" x14ac:dyDescent="0.25">
      <c r="A64" s="22"/>
      <c r="B64" s="10"/>
      <c r="C64" s="6"/>
      <c r="D64" s="16"/>
      <c r="E64" s="13"/>
      <c r="F64" s="16"/>
      <c r="G64" s="8"/>
      <c r="H64" s="18"/>
      <c r="I64" s="19"/>
      <c r="J64" s="13"/>
      <c r="K64" s="18"/>
      <c r="L64" s="19"/>
      <c r="M64" s="13"/>
    </row>
    <row r="65" spans="1:13" x14ac:dyDescent="0.25">
      <c r="A65" s="22"/>
      <c r="B65" s="10"/>
      <c r="C65" s="6"/>
      <c r="D65" s="16"/>
      <c r="E65" s="13"/>
      <c r="F65" s="16"/>
      <c r="G65" s="8"/>
      <c r="H65" s="18"/>
      <c r="I65" s="19"/>
      <c r="J65" s="13"/>
      <c r="K65" s="18"/>
      <c r="L65" s="19"/>
      <c r="M65" s="13"/>
    </row>
    <row r="66" spans="1:13" x14ac:dyDescent="0.25">
      <c r="A66" s="22"/>
      <c r="B66" s="10"/>
      <c r="C66" s="6"/>
      <c r="D66" s="16"/>
      <c r="E66" s="13"/>
      <c r="F66" s="16"/>
      <c r="G66" s="8"/>
      <c r="H66" s="18"/>
      <c r="I66" s="19"/>
      <c r="J66" s="13"/>
      <c r="K66" s="18"/>
      <c r="L66" s="19"/>
      <c r="M66" s="13"/>
    </row>
    <row r="67" spans="1:13" x14ac:dyDescent="0.25">
      <c r="A67" s="22"/>
      <c r="B67" s="10"/>
      <c r="C67" s="6"/>
      <c r="D67" s="16"/>
      <c r="E67" s="13"/>
      <c r="F67" s="16"/>
      <c r="G67" s="8"/>
      <c r="H67" s="18"/>
      <c r="I67" s="19"/>
      <c r="J67" s="13"/>
      <c r="K67" s="18"/>
      <c r="L67" s="19"/>
      <c r="M67" s="13"/>
    </row>
    <row r="68" spans="1:13" x14ac:dyDescent="0.25">
      <c r="A68" s="22"/>
      <c r="B68" s="10"/>
      <c r="C68" s="6"/>
      <c r="D68" s="16"/>
      <c r="E68" s="13"/>
      <c r="F68" s="16"/>
      <c r="G68" s="8"/>
      <c r="H68" s="18"/>
      <c r="I68" s="19"/>
      <c r="J68" s="13"/>
      <c r="K68" s="18"/>
      <c r="L68" s="19"/>
      <c r="M68" s="13"/>
    </row>
    <row r="69" spans="1:13" x14ac:dyDescent="0.25">
      <c r="A69" s="22"/>
      <c r="B69" s="10"/>
      <c r="C69" s="6"/>
      <c r="D69" s="16"/>
      <c r="E69" s="13"/>
      <c r="F69" s="16"/>
      <c r="G69" s="8"/>
      <c r="H69" s="18"/>
      <c r="I69" s="19"/>
      <c r="J69" s="13"/>
      <c r="K69" s="18"/>
      <c r="L69" s="19"/>
      <c r="M69" s="13"/>
    </row>
    <row r="70" spans="1:13" x14ac:dyDescent="0.25">
      <c r="A70" s="22"/>
      <c r="B70" s="10"/>
      <c r="C70" s="6"/>
      <c r="D70" s="16"/>
      <c r="E70" s="13"/>
      <c r="F70" s="16"/>
      <c r="G70" s="8"/>
      <c r="H70" s="18"/>
      <c r="I70" s="19"/>
      <c r="J70" s="13"/>
      <c r="K70" s="18"/>
      <c r="L70" s="19"/>
      <c r="M70" s="13"/>
    </row>
    <row r="71" spans="1:13" x14ac:dyDescent="0.25">
      <c r="A71" s="22"/>
      <c r="B71" s="10"/>
      <c r="C71" s="6"/>
      <c r="D71" s="16"/>
      <c r="E71" s="13"/>
      <c r="F71" s="16"/>
      <c r="G71" s="8"/>
      <c r="H71" s="18"/>
      <c r="I71" s="19"/>
      <c r="J71" s="13"/>
      <c r="K71" s="18"/>
      <c r="L71" s="19"/>
      <c r="M71" s="13"/>
    </row>
    <row r="72" spans="1:13" x14ac:dyDescent="0.25">
      <c r="A72" s="22"/>
      <c r="B72" s="10"/>
      <c r="C72" s="6"/>
      <c r="D72" s="16"/>
      <c r="E72" s="13"/>
      <c r="F72" s="16"/>
      <c r="G72" s="8"/>
      <c r="H72" s="18"/>
      <c r="I72" s="19"/>
      <c r="J72" s="13"/>
      <c r="K72" s="18"/>
      <c r="L72" s="19"/>
      <c r="M72" s="13"/>
    </row>
    <row r="73" spans="1:13" x14ac:dyDescent="0.25">
      <c r="A73" s="22"/>
      <c r="B73" s="10"/>
      <c r="C73" s="6"/>
      <c r="D73" s="16"/>
      <c r="E73" s="13"/>
      <c r="F73" s="16"/>
      <c r="G73" s="8"/>
      <c r="H73" s="18"/>
      <c r="I73" s="19"/>
      <c r="J73" s="13"/>
      <c r="K73" s="18"/>
      <c r="L73" s="19"/>
      <c r="M73" s="13"/>
    </row>
    <row r="74" spans="1:13" x14ac:dyDescent="0.25">
      <c r="A74" s="22"/>
      <c r="B74" s="10"/>
      <c r="C74" s="6"/>
      <c r="D74" s="16"/>
      <c r="E74" s="13"/>
      <c r="F74" s="16"/>
      <c r="G74" s="8"/>
      <c r="H74" s="18"/>
      <c r="I74" s="19"/>
      <c r="J74" s="13"/>
      <c r="K74" s="18"/>
      <c r="L74" s="19"/>
      <c r="M74" s="13"/>
    </row>
    <row r="75" spans="1:13" x14ac:dyDescent="0.25">
      <c r="A75" s="22"/>
      <c r="B75" s="10"/>
      <c r="C75" s="6"/>
      <c r="D75" s="16"/>
      <c r="E75" s="13"/>
      <c r="F75" s="16"/>
      <c r="G75" s="8"/>
      <c r="H75" s="18"/>
      <c r="I75" s="19"/>
      <c r="J75" s="13"/>
      <c r="K75" s="18"/>
      <c r="L75" s="19"/>
      <c r="M75" s="13"/>
    </row>
    <row r="76" spans="1:13" x14ac:dyDescent="0.25">
      <c r="A76" s="22"/>
      <c r="B76" s="10"/>
      <c r="C76" s="6"/>
      <c r="D76" s="16"/>
      <c r="E76" s="13"/>
      <c r="F76" s="16"/>
      <c r="G76" s="8"/>
      <c r="H76" s="18"/>
      <c r="I76" s="19"/>
      <c r="J76" s="13"/>
      <c r="K76" s="18"/>
      <c r="L76" s="19"/>
      <c r="M76" s="13"/>
    </row>
    <row r="77" spans="1:13" x14ac:dyDescent="0.25">
      <c r="A77" s="22"/>
      <c r="B77" s="10"/>
      <c r="C77" s="6"/>
      <c r="D77" s="16"/>
      <c r="E77" s="13"/>
      <c r="F77" s="16"/>
      <c r="G77" s="8"/>
      <c r="H77" s="18"/>
      <c r="I77" s="19"/>
      <c r="J77" s="13"/>
      <c r="K77" s="18"/>
      <c r="L77" s="19"/>
      <c r="M77" s="13"/>
    </row>
    <row r="78" spans="1:13" x14ac:dyDescent="0.25">
      <c r="A78" s="22"/>
      <c r="B78" s="10"/>
      <c r="C78" s="6"/>
      <c r="D78" s="16"/>
      <c r="E78" s="13"/>
      <c r="F78" s="16"/>
      <c r="G78" s="8"/>
      <c r="H78" s="18"/>
      <c r="I78" s="19"/>
      <c r="J78" s="13"/>
      <c r="K78" s="18"/>
      <c r="L78" s="19"/>
      <c r="M78" s="13"/>
    </row>
    <row r="79" spans="1:13" x14ac:dyDescent="0.25">
      <c r="A79" s="22"/>
      <c r="B79" s="10"/>
      <c r="C79" s="6"/>
      <c r="D79" s="16"/>
      <c r="E79" s="13"/>
      <c r="F79" s="16"/>
      <c r="G79" s="8"/>
      <c r="H79" s="18"/>
      <c r="I79" s="19"/>
      <c r="J79" s="13"/>
      <c r="K79" s="18"/>
      <c r="L79" s="19"/>
      <c r="M79" s="13"/>
    </row>
    <row r="80" spans="1:13" x14ac:dyDescent="0.25">
      <c r="A80" s="22"/>
      <c r="B80" s="10"/>
      <c r="C80" s="6"/>
      <c r="D80" s="16"/>
      <c r="E80" s="13"/>
      <c r="F80" s="16"/>
      <c r="G80" s="8"/>
      <c r="H80" s="18"/>
      <c r="I80" s="19"/>
      <c r="J80" s="13"/>
      <c r="K80" s="18"/>
      <c r="L80" s="19"/>
      <c r="M80" s="13"/>
    </row>
    <row r="81" spans="1:13" x14ac:dyDescent="0.25">
      <c r="A81" s="22"/>
      <c r="B81" s="10"/>
      <c r="C81" s="6"/>
      <c r="D81" s="16"/>
      <c r="E81" s="13"/>
      <c r="F81" s="16"/>
      <c r="G81" s="8"/>
      <c r="H81" s="18"/>
      <c r="I81" s="19"/>
      <c r="J81" s="13"/>
      <c r="K81" s="18"/>
      <c r="L81" s="19"/>
      <c r="M81" s="13"/>
    </row>
    <row r="82" spans="1:13" x14ac:dyDescent="0.25">
      <c r="A82" s="22"/>
      <c r="B82" s="10"/>
      <c r="C82" s="6"/>
      <c r="D82" s="16"/>
      <c r="E82" s="13"/>
      <c r="F82" s="16"/>
      <c r="G82" s="8"/>
      <c r="H82" s="18"/>
      <c r="I82" s="19"/>
      <c r="J82" s="13"/>
      <c r="K82" s="18"/>
      <c r="L82" s="19"/>
      <c r="M82" s="13"/>
    </row>
    <row r="83" spans="1:13" x14ac:dyDescent="0.25">
      <c r="A83" s="22"/>
      <c r="B83" s="10"/>
      <c r="C83" s="6"/>
      <c r="D83" s="16"/>
      <c r="E83" s="13"/>
      <c r="F83" s="16"/>
      <c r="G83" s="8"/>
      <c r="H83" s="18"/>
      <c r="I83" s="19"/>
      <c r="J83" s="13"/>
      <c r="K83" s="18"/>
      <c r="L83" s="19"/>
      <c r="M83" s="13"/>
    </row>
    <row r="84" spans="1:13" x14ac:dyDescent="0.25">
      <c r="A84" s="22"/>
      <c r="B84" s="10"/>
      <c r="C84" s="6"/>
      <c r="D84" s="16"/>
      <c r="E84" s="13"/>
      <c r="F84" s="16"/>
      <c r="G84" s="8"/>
      <c r="H84" s="18"/>
      <c r="I84" s="19"/>
      <c r="J84" s="13"/>
      <c r="K84" s="18"/>
      <c r="L84" s="19"/>
      <c r="M84" s="13"/>
    </row>
    <row r="85" spans="1:13" x14ac:dyDescent="0.25">
      <c r="A85" s="22"/>
      <c r="B85" s="10"/>
      <c r="C85" s="6"/>
      <c r="D85" s="16"/>
      <c r="E85" s="13"/>
      <c r="F85" s="16"/>
      <c r="G85" s="8"/>
      <c r="H85" s="18"/>
      <c r="I85" s="19"/>
      <c r="J85" s="13"/>
      <c r="K85" s="18"/>
      <c r="L85" s="19"/>
      <c r="M85" s="13"/>
    </row>
    <row r="86" spans="1:13" x14ac:dyDescent="0.25">
      <c r="A86" s="22"/>
      <c r="B86" s="10"/>
      <c r="C86" s="6"/>
      <c r="D86" s="16"/>
      <c r="E86" s="13"/>
      <c r="F86" s="16"/>
      <c r="G86" s="8"/>
      <c r="H86" s="18"/>
      <c r="I86" s="19"/>
      <c r="J86" s="13"/>
      <c r="K86" s="18"/>
      <c r="L86" s="19"/>
      <c r="M86" s="13"/>
    </row>
    <row r="87" spans="1:13" x14ac:dyDescent="0.25">
      <c r="A87" s="22"/>
      <c r="B87" s="10"/>
      <c r="C87" s="6"/>
      <c r="D87" s="16"/>
      <c r="E87" s="13"/>
      <c r="F87" s="16"/>
      <c r="G87" s="8"/>
      <c r="H87" s="18"/>
      <c r="I87" s="19"/>
      <c r="J87" s="13"/>
      <c r="K87" s="18"/>
      <c r="L87" s="19"/>
      <c r="M87" s="13"/>
    </row>
    <row r="88" spans="1:13" x14ac:dyDescent="0.25">
      <c r="A88" s="22"/>
      <c r="B88" s="10"/>
      <c r="C88" s="6"/>
      <c r="D88" s="16"/>
      <c r="E88" s="13"/>
      <c r="F88" s="16"/>
      <c r="G88" s="8"/>
      <c r="H88" s="18"/>
      <c r="I88" s="19"/>
      <c r="J88" s="13"/>
      <c r="K88" s="18"/>
      <c r="L88" s="19"/>
      <c r="M88" s="13"/>
    </row>
    <row r="89" spans="1:13" x14ac:dyDescent="0.25">
      <c r="A89" s="22"/>
      <c r="B89" s="10"/>
      <c r="C89" s="6"/>
      <c r="D89" s="16"/>
      <c r="E89" s="13"/>
      <c r="F89" s="16"/>
      <c r="G89" s="8"/>
      <c r="H89" s="18"/>
      <c r="I89" s="19"/>
      <c r="J89" s="13"/>
      <c r="K89" s="18"/>
      <c r="L89" s="19"/>
      <c r="M89" s="13"/>
    </row>
    <row r="90" spans="1:13" x14ac:dyDescent="0.25">
      <c r="A90" s="22"/>
      <c r="B90" s="10"/>
      <c r="C90" s="6"/>
      <c r="D90" s="16"/>
      <c r="E90" s="13"/>
      <c r="F90" s="16"/>
      <c r="G90" s="8"/>
      <c r="H90" s="18"/>
      <c r="I90" s="19"/>
      <c r="J90" s="13"/>
      <c r="K90" s="18"/>
      <c r="L90" s="19"/>
      <c r="M90" s="13"/>
    </row>
    <row r="91" spans="1:13" x14ac:dyDescent="0.25">
      <c r="A91" s="22"/>
      <c r="B91" s="10"/>
      <c r="C91" s="6"/>
      <c r="D91" s="16"/>
      <c r="E91" s="13"/>
      <c r="F91" s="16"/>
      <c r="G91" s="8"/>
      <c r="H91" s="18"/>
      <c r="I91" s="19"/>
      <c r="J91" s="13"/>
      <c r="K91" s="18"/>
      <c r="L91" s="19"/>
      <c r="M91" s="13"/>
    </row>
    <row r="92" spans="1:13" x14ac:dyDescent="0.25">
      <c r="A92" s="22"/>
      <c r="B92" s="10"/>
      <c r="C92" s="6"/>
      <c r="D92" s="16"/>
      <c r="E92" s="13"/>
      <c r="F92" s="16"/>
      <c r="G92" s="8"/>
      <c r="H92" s="18"/>
      <c r="I92" s="19"/>
      <c r="J92" s="13"/>
      <c r="K92" s="18"/>
      <c r="L92" s="19"/>
      <c r="M92" s="13"/>
    </row>
    <row r="93" spans="1:13" x14ac:dyDescent="0.25">
      <c r="A93" s="22"/>
      <c r="B93" s="10"/>
      <c r="C93" s="6"/>
      <c r="D93" s="16"/>
      <c r="E93" s="13"/>
      <c r="F93" s="16"/>
      <c r="G93" s="8"/>
      <c r="H93" s="18"/>
      <c r="I93" s="19"/>
      <c r="J93" s="13"/>
      <c r="K93" s="18"/>
      <c r="L93" s="19"/>
      <c r="M93" s="13"/>
    </row>
    <row r="94" spans="1:13" x14ac:dyDescent="0.25">
      <c r="A94" s="22"/>
      <c r="B94" s="10"/>
      <c r="C94" s="6"/>
      <c r="D94" s="16"/>
      <c r="E94" s="13"/>
      <c r="F94" s="16"/>
      <c r="G94" s="8"/>
      <c r="H94" s="18"/>
      <c r="I94" s="19"/>
      <c r="J94" s="13"/>
      <c r="K94" s="18"/>
      <c r="L94" s="19"/>
      <c r="M94" s="13"/>
    </row>
    <row r="95" spans="1:13" x14ac:dyDescent="0.25">
      <c r="A95" s="22"/>
      <c r="B95" s="10"/>
      <c r="C95" s="6"/>
      <c r="D95" s="16"/>
      <c r="E95" s="13"/>
      <c r="F95" s="16"/>
      <c r="G95" s="8"/>
      <c r="H95" s="18"/>
      <c r="I95" s="19"/>
      <c r="J95" s="13"/>
      <c r="K95" s="18"/>
      <c r="L95" s="19"/>
      <c r="M95" s="13"/>
    </row>
    <row r="96" spans="1:13" x14ac:dyDescent="0.25">
      <c r="A96" s="22"/>
      <c r="B96" s="10"/>
      <c r="C96" s="6"/>
      <c r="D96" s="16"/>
      <c r="E96" s="13"/>
      <c r="F96" s="16"/>
      <c r="G96" s="8"/>
      <c r="H96" s="18"/>
      <c r="I96" s="19"/>
      <c r="J96" s="13"/>
      <c r="K96" s="18"/>
      <c r="L96" s="19"/>
      <c r="M96" s="13"/>
    </row>
    <row r="97" spans="1:13" x14ac:dyDescent="0.25">
      <c r="A97" s="22"/>
      <c r="B97" s="10"/>
      <c r="C97" s="6"/>
      <c r="D97" s="16"/>
      <c r="E97" s="13"/>
      <c r="F97" s="16"/>
      <c r="G97" s="8"/>
      <c r="H97" s="18"/>
      <c r="I97" s="19"/>
      <c r="J97" s="13"/>
      <c r="K97" s="18"/>
      <c r="L97" s="19"/>
      <c r="M97" s="13"/>
    </row>
    <row r="98" spans="1:13" x14ac:dyDescent="0.25">
      <c r="A98" s="22"/>
      <c r="B98" s="10"/>
      <c r="C98" s="6"/>
      <c r="D98" s="16"/>
      <c r="E98" s="13"/>
      <c r="F98" s="16"/>
      <c r="G98" s="8"/>
      <c r="H98" s="18"/>
      <c r="I98" s="19"/>
      <c r="J98" s="13"/>
      <c r="K98" s="18"/>
      <c r="L98" s="19"/>
      <c r="M98" s="13"/>
    </row>
    <row r="99" spans="1:13" x14ac:dyDescent="0.25">
      <c r="A99" s="22"/>
      <c r="B99" s="10"/>
      <c r="C99" s="6"/>
      <c r="D99" s="16"/>
      <c r="E99" s="13"/>
      <c r="F99" s="16"/>
      <c r="G99" s="8"/>
      <c r="H99" s="18"/>
      <c r="I99" s="19"/>
      <c r="J99" s="13"/>
      <c r="K99" s="18"/>
      <c r="L99" s="19"/>
      <c r="M99" s="13"/>
    </row>
    <row r="100" spans="1:13" x14ac:dyDescent="0.25">
      <c r="A100" s="22"/>
      <c r="B100" s="10"/>
      <c r="C100" s="6"/>
      <c r="D100" s="16"/>
      <c r="E100" s="13"/>
      <c r="F100" s="16"/>
      <c r="G100" s="8"/>
      <c r="H100" s="18"/>
      <c r="I100" s="19"/>
      <c r="J100" s="13"/>
      <c r="K100" s="18"/>
      <c r="L100" s="19"/>
      <c r="M100" s="13"/>
    </row>
    <row r="101" spans="1:13" x14ac:dyDescent="0.25">
      <c r="A101" s="22"/>
      <c r="B101" s="10"/>
      <c r="C101" s="6"/>
      <c r="D101" s="16"/>
      <c r="E101" s="13"/>
      <c r="F101" s="16"/>
      <c r="G101" s="8"/>
      <c r="H101" s="18"/>
      <c r="I101" s="19"/>
      <c r="J101" s="13"/>
      <c r="K101" s="18"/>
      <c r="L101" s="19"/>
      <c r="M101" s="13"/>
    </row>
    <row r="102" spans="1:13" x14ac:dyDescent="0.25">
      <c r="A102" s="22"/>
      <c r="B102" s="10"/>
      <c r="C102" s="6"/>
      <c r="D102" s="16"/>
      <c r="E102" s="13"/>
      <c r="F102" s="16"/>
      <c r="G102" s="8"/>
      <c r="H102" s="18"/>
      <c r="I102" s="19"/>
      <c r="J102" s="13"/>
      <c r="K102" s="18"/>
      <c r="L102" s="19"/>
      <c r="M102" s="13"/>
    </row>
    <row r="103" spans="1:13" x14ac:dyDescent="0.25">
      <c r="A103" s="22"/>
      <c r="B103" s="10"/>
      <c r="C103" s="6"/>
      <c r="D103" s="16"/>
      <c r="E103" s="13"/>
      <c r="F103" s="16"/>
      <c r="G103" s="8"/>
      <c r="H103" s="18"/>
      <c r="I103" s="19"/>
      <c r="J103" s="13"/>
      <c r="K103" s="18"/>
      <c r="L103" s="19"/>
      <c r="M103" s="13"/>
    </row>
    <row r="104" spans="1:13" x14ac:dyDescent="0.25">
      <c r="A104" s="22"/>
      <c r="B104" s="10"/>
      <c r="C104" s="6"/>
      <c r="D104" s="16"/>
      <c r="E104" s="13"/>
      <c r="F104" s="16"/>
      <c r="G104" s="8"/>
      <c r="H104" s="18"/>
      <c r="I104" s="19"/>
      <c r="J104" s="13"/>
      <c r="K104" s="18"/>
      <c r="L104" s="19"/>
      <c r="M104" s="13"/>
    </row>
    <row r="105" spans="1:13" x14ac:dyDescent="0.25">
      <c r="A105" s="22"/>
      <c r="B105" s="10"/>
      <c r="C105" s="6"/>
      <c r="D105" s="16"/>
      <c r="E105" s="13"/>
      <c r="F105" s="16"/>
      <c r="G105" s="8"/>
      <c r="H105" s="18"/>
      <c r="I105" s="19"/>
      <c r="J105" s="13"/>
      <c r="K105" s="18"/>
      <c r="L105" s="19"/>
      <c r="M105" s="13"/>
    </row>
    <row r="106" spans="1:13" x14ac:dyDescent="0.25">
      <c r="A106" s="22"/>
      <c r="B106" s="10"/>
      <c r="C106" s="6"/>
      <c r="D106" s="16"/>
      <c r="E106" s="13"/>
      <c r="F106" s="16"/>
      <c r="G106" s="8"/>
      <c r="H106" s="18"/>
      <c r="I106" s="19"/>
      <c r="J106" s="13"/>
      <c r="K106" s="18"/>
      <c r="L106" s="19"/>
      <c r="M106" s="13"/>
    </row>
    <row r="107" spans="1:13" x14ac:dyDescent="0.25">
      <c r="A107" s="22"/>
      <c r="B107" s="10"/>
      <c r="C107" s="6"/>
      <c r="D107" s="16"/>
      <c r="E107" s="13"/>
      <c r="F107" s="16"/>
      <c r="G107" s="8"/>
      <c r="H107" s="18"/>
      <c r="I107" s="19"/>
      <c r="J107" s="13"/>
      <c r="K107" s="18"/>
      <c r="L107" s="19"/>
      <c r="M107" s="13"/>
    </row>
    <row r="108" spans="1:13" x14ac:dyDescent="0.25">
      <c r="A108" s="22"/>
      <c r="B108" s="10"/>
      <c r="C108" s="6"/>
      <c r="D108" s="16"/>
      <c r="E108" s="13"/>
      <c r="F108" s="16"/>
      <c r="G108" s="8"/>
      <c r="H108" s="18"/>
      <c r="I108" s="19"/>
      <c r="J108" s="13"/>
      <c r="K108" s="18"/>
      <c r="L108" s="19"/>
      <c r="M108" s="13"/>
    </row>
    <row r="109" spans="1:13" x14ac:dyDescent="0.25">
      <c r="A109" s="22"/>
      <c r="B109" s="10"/>
      <c r="C109" s="6"/>
      <c r="D109" s="16"/>
      <c r="E109" s="13"/>
      <c r="F109" s="16"/>
      <c r="G109" s="8"/>
      <c r="H109" s="18"/>
      <c r="I109" s="19"/>
      <c r="J109" s="13"/>
      <c r="K109" s="18"/>
      <c r="L109" s="19"/>
      <c r="M109" s="13"/>
    </row>
    <row r="110" spans="1:13" x14ac:dyDescent="0.25">
      <c r="A110" s="22"/>
      <c r="B110" s="10"/>
      <c r="C110" s="6"/>
      <c r="D110" s="16"/>
      <c r="E110" s="13"/>
      <c r="F110" s="16"/>
      <c r="G110" s="8"/>
      <c r="H110" s="18"/>
      <c r="I110" s="19"/>
      <c r="J110" s="13"/>
      <c r="K110" s="18"/>
      <c r="L110" s="19"/>
      <c r="M110" s="13"/>
    </row>
    <row r="111" spans="1:13" x14ac:dyDescent="0.25">
      <c r="A111" s="22"/>
      <c r="B111" s="10"/>
      <c r="C111" s="6"/>
      <c r="D111" s="16"/>
      <c r="E111" s="13"/>
      <c r="F111" s="16"/>
      <c r="G111" s="8"/>
      <c r="H111" s="18"/>
      <c r="I111" s="19"/>
      <c r="J111" s="13"/>
      <c r="K111" s="18"/>
      <c r="L111" s="19"/>
      <c r="M111" s="13"/>
    </row>
    <row r="112" spans="1:13" x14ac:dyDescent="0.25">
      <c r="A112" s="22"/>
      <c r="B112" s="10"/>
      <c r="C112" s="6"/>
      <c r="D112" s="16"/>
      <c r="E112" s="13"/>
      <c r="F112" s="16"/>
      <c r="G112" s="8"/>
      <c r="H112" s="18"/>
      <c r="I112" s="19"/>
      <c r="J112" s="13"/>
      <c r="K112" s="18"/>
      <c r="L112" s="19"/>
      <c r="M112" s="13"/>
    </row>
    <row r="113" spans="1:13" x14ac:dyDescent="0.25">
      <c r="A113" s="22"/>
      <c r="B113" s="10"/>
      <c r="C113" s="6"/>
      <c r="D113" s="16"/>
      <c r="E113" s="13"/>
      <c r="F113" s="16"/>
      <c r="G113" s="8"/>
      <c r="H113" s="18"/>
      <c r="I113" s="19"/>
      <c r="J113" s="13"/>
      <c r="K113" s="18"/>
      <c r="L113" s="19"/>
      <c r="M113" s="13"/>
    </row>
    <row r="114" spans="1:13" x14ac:dyDescent="0.25">
      <c r="A114" s="22"/>
      <c r="B114" s="10"/>
      <c r="C114" s="6"/>
      <c r="D114" s="16"/>
      <c r="E114" s="13"/>
      <c r="F114" s="16"/>
      <c r="G114" s="8"/>
      <c r="H114" s="18"/>
      <c r="I114" s="19"/>
      <c r="J114" s="13"/>
      <c r="K114" s="18"/>
      <c r="L114" s="19"/>
      <c r="M114" s="13"/>
    </row>
    <row r="115" spans="1:13" x14ac:dyDescent="0.25">
      <c r="A115" s="22"/>
      <c r="B115" s="10"/>
      <c r="C115" s="6"/>
      <c r="D115" s="16"/>
      <c r="E115" s="13"/>
      <c r="F115" s="16"/>
      <c r="G115" s="8"/>
      <c r="H115" s="18"/>
      <c r="I115" s="19"/>
      <c r="J115" s="13"/>
      <c r="K115" s="18"/>
      <c r="L115" s="19"/>
      <c r="M115" s="13"/>
    </row>
    <row r="116" spans="1:13" x14ac:dyDescent="0.25">
      <c r="A116" s="22"/>
      <c r="B116" s="10"/>
      <c r="C116" s="6"/>
      <c r="D116" s="16"/>
      <c r="E116" s="13"/>
      <c r="F116" s="16"/>
      <c r="G116" s="8"/>
      <c r="H116" s="18"/>
      <c r="I116" s="19"/>
      <c r="J116" s="13"/>
      <c r="K116" s="18"/>
      <c r="L116" s="19"/>
      <c r="M116" s="13"/>
    </row>
    <row r="117" spans="1:13" x14ac:dyDescent="0.25">
      <c r="A117" s="22"/>
      <c r="B117" s="10"/>
      <c r="C117" s="6"/>
      <c r="D117" s="16"/>
      <c r="E117" s="13"/>
      <c r="F117" s="16"/>
      <c r="G117" s="8"/>
      <c r="H117" s="18"/>
      <c r="I117" s="19"/>
      <c r="J117" s="13"/>
      <c r="K117" s="18"/>
      <c r="L117" s="19"/>
      <c r="M117" s="13"/>
    </row>
    <row r="118" spans="1:13" x14ac:dyDescent="0.25">
      <c r="A118" s="22"/>
      <c r="B118" s="10"/>
      <c r="C118" s="6"/>
      <c r="D118" s="16"/>
      <c r="E118" s="13"/>
      <c r="F118" s="16"/>
      <c r="G118" s="8"/>
      <c r="H118" s="18"/>
      <c r="I118" s="19"/>
      <c r="J118" s="13"/>
      <c r="K118" s="18"/>
      <c r="L118" s="19"/>
      <c r="M118" s="13"/>
    </row>
    <row r="119" spans="1:13" x14ac:dyDescent="0.25">
      <c r="A119" s="22"/>
      <c r="B119" s="10"/>
      <c r="C119" s="6"/>
      <c r="D119" s="16"/>
      <c r="E119" s="13"/>
      <c r="F119" s="16"/>
      <c r="G119" s="8"/>
      <c r="H119" s="18"/>
      <c r="I119" s="19"/>
      <c r="J119" s="13"/>
      <c r="K119" s="18"/>
      <c r="L119" s="19"/>
      <c r="M119" s="13"/>
    </row>
    <row r="120" spans="1:13" x14ac:dyDescent="0.25">
      <c r="A120" s="22"/>
      <c r="B120" s="10"/>
      <c r="C120" s="6"/>
      <c r="D120" s="16"/>
      <c r="E120" s="13"/>
      <c r="F120" s="16"/>
      <c r="G120" s="8"/>
      <c r="H120" s="18"/>
      <c r="I120" s="19"/>
      <c r="J120" s="13"/>
      <c r="K120" s="18"/>
      <c r="L120" s="19"/>
      <c r="M120" s="13"/>
    </row>
    <row r="121" spans="1:13" x14ac:dyDescent="0.25">
      <c r="A121" s="22"/>
      <c r="B121" s="10"/>
      <c r="C121" s="6"/>
      <c r="D121" s="16"/>
      <c r="E121" s="13"/>
      <c r="F121" s="16"/>
      <c r="G121" s="8"/>
      <c r="H121" s="18"/>
      <c r="I121" s="19"/>
      <c r="J121" s="13"/>
      <c r="K121" s="18"/>
      <c r="L121" s="19"/>
      <c r="M121" s="13"/>
    </row>
    <row r="122" spans="1:13" x14ac:dyDescent="0.25">
      <c r="A122" s="22"/>
      <c r="B122" s="10"/>
      <c r="C122" s="6"/>
      <c r="D122" s="16"/>
      <c r="E122" s="13"/>
      <c r="F122" s="16"/>
      <c r="G122" s="8"/>
      <c r="H122" s="18"/>
      <c r="I122" s="19"/>
      <c r="J122" s="13"/>
      <c r="K122" s="18"/>
      <c r="L122" s="19"/>
      <c r="M122" s="13"/>
    </row>
    <row r="123" spans="1:13" x14ac:dyDescent="0.25">
      <c r="A123" s="22"/>
      <c r="B123" s="10"/>
      <c r="C123" s="6"/>
      <c r="D123" s="16"/>
      <c r="E123" s="13"/>
      <c r="F123" s="16"/>
      <c r="G123" s="8"/>
      <c r="H123" s="18"/>
      <c r="I123" s="19"/>
      <c r="J123" s="13"/>
      <c r="K123" s="18"/>
      <c r="L123" s="19"/>
      <c r="M123" s="13"/>
    </row>
    <row r="124" spans="1:13" x14ac:dyDescent="0.25">
      <c r="A124" s="22"/>
      <c r="B124" s="10"/>
      <c r="C124" s="6"/>
      <c r="D124" s="16"/>
      <c r="E124" s="13"/>
      <c r="F124" s="16"/>
      <c r="G124" s="8"/>
      <c r="H124" s="18"/>
      <c r="I124" s="19"/>
      <c r="J124" s="13"/>
      <c r="K124" s="18"/>
      <c r="L124" s="19"/>
      <c r="M124" s="13"/>
    </row>
    <row r="125" spans="1:13" x14ac:dyDescent="0.25">
      <c r="A125" s="22"/>
      <c r="B125" s="10"/>
      <c r="C125" s="6"/>
      <c r="D125" s="16"/>
      <c r="E125" s="13"/>
      <c r="F125" s="16"/>
      <c r="G125" s="8"/>
      <c r="H125" s="18"/>
      <c r="I125" s="19"/>
      <c r="J125" s="13"/>
      <c r="K125" s="18"/>
      <c r="L125" s="19"/>
      <c r="M125" s="13"/>
    </row>
    <row r="126" spans="1:13" x14ac:dyDescent="0.25">
      <c r="A126" s="22"/>
      <c r="B126" s="10"/>
      <c r="C126" s="6"/>
      <c r="D126" s="16"/>
      <c r="E126" s="13"/>
      <c r="F126" s="16"/>
      <c r="G126" s="8"/>
      <c r="H126" s="18"/>
      <c r="I126" s="19"/>
      <c r="J126" s="13"/>
      <c r="K126" s="18"/>
      <c r="L126" s="19"/>
      <c r="M126" s="13"/>
    </row>
    <row r="127" spans="1:13" x14ac:dyDescent="0.25">
      <c r="A127" s="22"/>
      <c r="B127" s="10"/>
      <c r="C127" s="6"/>
      <c r="D127" s="16"/>
      <c r="E127" s="13"/>
      <c r="F127" s="16"/>
      <c r="G127" s="8"/>
      <c r="H127" s="18"/>
      <c r="I127" s="19"/>
      <c r="J127" s="13"/>
      <c r="K127" s="18"/>
      <c r="L127" s="19"/>
      <c r="M127" s="13"/>
    </row>
    <row r="128" spans="1:13" x14ac:dyDescent="0.25">
      <c r="A128" s="22"/>
      <c r="B128" s="10"/>
      <c r="C128" s="6"/>
      <c r="D128" s="16"/>
      <c r="E128" s="13"/>
      <c r="F128" s="16"/>
      <c r="G128" s="8"/>
      <c r="H128" s="18"/>
      <c r="I128" s="19"/>
      <c r="J128" s="13"/>
      <c r="K128" s="18"/>
      <c r="L128" s="19"/>
      <c r="M128" s="13"/>
    </row>
    <row r="129" spans="1:13" x14ac:dyDescent="0.25">
      <c r="A129" s="22"/>
      <c r="B129" s="10"/>
      <c r="C129" s="6"/>
      <c r="D129" s="16"/>
      <c r="E129" s="13"/>
      <c r="F129" s="16"/>
      <c r="G129" s="8"/>
      <c r="H129" s="18"/>
      <c r="I129" s="19"/>
      <c r="J129" s="13"/>
      <c r="K129" s="18"/>
      <c r="L129" s="19"/>
      <c r="M129" s="13"/>
    </row>
    <row r="130" spans="1:13" x14ac:dyDescent="0.25">
      <c r="A130" s="22"/>
      <c r="B130" s="10"/>
      <c r="C130" s="6"/>
      <c r="D130" s="16"/>
      <c r="E130" s="13"/>
      <c r="F130" s="16"/>
      <c r="G130" s="8"/>
      <c r="H130" s="18"/>
      <c r="I130" s="19"/>
      <c r="J130" s="13"/>
      <c r="K130" s="18"/>
      <c r="L130" s="19"/>
      <c r="M130" s="13"/>
    </row>
    <row r="131" spans="1:13" x14ac:dyDescent="0.25">
      <c r="A131" s="22"/>
      <c r="B131" s="10"/>
      <c r="C131" s="6"/>
      <c r="D131" s="16"/>
      <c r="E131" s="13"/>
      <c r="F131" s="16"/>
      <c r="G131" s="8"/>
      <c r="H131" s="18"/>
      <c r="I131" s="19"/>
      <c r="J131" s="13"/>
      <c r="K131" s="18"/>
      <c r="L131" s="19"/>
      <c r="M131" s="13"/>
    </row>
    <row r="132" spans="1:13" x14ac:dyDescent="0.25">
      <c r="A132" s="22"/>
      <c r="B132" s="10"/>
      <c r="C132" s="6"/>
      <c r="D132" s="16"/>
      <c r="E132" s="13"/>
      <c r="F132" s="16"/>
      <c r="G132" s="8"/>
      <c r="H132" s="18"/>
      <c r="I132" s="19"/>
      <c r="J132" s="13"/>
      <c r="K132" s="18"/>
      <c r="L132" s="19"/>
      <c r="M132" s="13"/>
    </row>
    <row r="133" spans="1:13" x14ac:dyDescent="0.25">
      <c r="A133" s="22"/>
      <c r="B133" s="10"/>
      <c r="C133" s="6"/>
      <c r="D133" s="16"/>
      <c r="E133" s="13"/>
      <c r="F133" s="16"/>
      <c r="G133" s="8"/>
      <c r="H133" s="18"/>
      <c r="I133" s="19"/>
      <c r="J133" s="13"/>
      <c r="K133" s="18"/>
      <c r="L133" s="19"/>
      <c r="M133" s="13"/>
    </row>
    <row r="134" spans="1:13" x14ac:dyDescent="0.25">
      <c r="A134" s="22"/>
      <c r="B134" s="10"/>
      <c r="C134" s="6"/>
      <c r="D134" s="16"/>
      <c r="E134" s="13"/>
      <c r="F134" s="16"/>
      <c r="G134" s="8"/>
      <c r="H134" s="18"/>
      <c r="I134" s="19"/>
      <c r="J134" s="13"/>
      <c r="K134" s="18"/>
      <c r="L134" s="19"/>
      <c r="M134" s="13"/>
    </row>
    <row r="135" spans="1:13" x14ac:dyDescent="0.25">
      <c r="A135" s="22"/>
      <c r="B135" s="10"/>
      <c r="C135" s="6"/>
      <c r="D135" s="16"/>
      <c r="E135" s="13"/>
      <c r="F135" s="16"/>
      <c r="G135" s="8"/>
      <c r="H135" s="18"/>
      <c r="I135" s="19"/>
      <c r="J135" s="13"/>
      <c r="K135" s="18"/>
      <c r="L135" s="19"/>
      <c r="M135" s="13"/>
    </row>
    <row r="136" spans="1:13" x14ac:dyDescent="0.25">
      <c r="A136" s="22"/>
      <c r="B136" s="10"/>
      <c r="C136" s="6"/>
      <c r="D136" s="16"/>
      <c r="E136" s="13"/>
      <c r="F136" s="16"/>
      <c r="G136" s="8"/>
      <c r="H136" s="18"/>
      <c r="I136" s="19"/>
      <c r="J136" s="13"/>
      <c r="K136" s="18"/>
      <c r="L136" s="19"/>
      <c r="M136" s="13"/>
    </row>
    <row r="137" spans="1:13" x14ac:dyDescent="0.25">
      <c r="A137" s="22"/>
      <c r="B137" s="10"/>
      <c r="C137" s="6"/>
      <c r="D137" s="16"/>
      <c r="E137" s="13"/>
      <c r="F137" s="16"/>
      <c r="G137" s="8"/>
      <c r="H137" s="18"/>
      <c r="I137" s="19"/>
      <c r="J137" s="13"/>
      <c r="K137" s="18"/>
      <c r="L137" s="19"/>
      <c r="M137" s="13"/>
    </row>
    <row r="138" spans="1:13" x14ac:dyDescent="0.25">
      <c r="A138" s="22"/>
      <c r="B138" s="10"/>
      <c r="C138" s="6"/>
      <c r="D138" s="16"/>
      <c r="E138" s="13"/>
      <c r="F138" s="16"/>
      <c r="G138" s="8"/>
      <c r="H138" s="18"/>
      <c r="I138" s="19"/>
      <c r="J138" s="13"/>
      <c r="K138" s="18"/>
      <c r="L138" s="19"/>
      <c r="M138" s="13"/>
    </row>
    <row r="139" spans="1:13" x14ac:dyDescent="0.25">
      <c r="A139" s="22"/>
      <c r="B139" s="10"/>
      <c r="C139" s="6"/>
      <c r="D139" s="16"/>
      <c r="E139" s="13"/>
      <c r="F139" s="16"/>
      <c r="G139" s="8"/>
      <c r="H139" s="18"/>
      <c r="I139" s="19"/>
      <c r="J139" s="13"/>
      <c r="K139" s="18"/>
      <c r="L139" s="19"/>
      <c r="M139" s="13"/>
    </row>
    <row r="140" spans="1:13" x14ac:dyDescent="0.25">
      <c r="A140" s="22"/>
      <c r="B140" s="10"/>
      <c r="C140" s="6"/>
      <c r="D140" s="16"/>
      <c r="E140" s="13"/>
      <c r="F140" s="16"/>
      <c r="G140" s="8"/>
      <c r="H140" s="18"/>
      <c r="I140" s="19"/>
      <c r="J140" s="13"/>
      <c r="K140" s="18"/>
      <c r="L140" s="19"/>
      <c r="M140" s="13"/>
    </row>
    <row r="141" spans="1:13" x14ac:dyDescent="0.25">
      <c r="A141" s="22"/>
      <c r="B141" s="10"/>
      <c r="C141" s="6"/>
      <c r="D141" s="16"/>
      <c r="E141" s="13"/>
      <c r="F141" s="16"/>
      <c r="G141" s="8"/>
      <c r="H141" s="18"/>
      <c r="I141" s="19"/>
      <c r="J141" s="13"/>
      <c r="K141" s="18"/>
      <c r="L141" s="19"/>
      <c r="M141" s="13"/>
    </row>
    <row r="142" spans="1:13" x14ac:dyDescent="0.25">
      <c r="A142" s="22"/>
      <c r="B142" s="10"/>
      <c r="C142" s="6"/>
      <c r="D142" s="16"/>
      <c r="E142" s="13"/>
      <c r="F142" s="16"/>
      <c r="G142" s="8"/>
      <c r="H142" s="18"/>
      <c r="I142" s="19"/>
      <c r="J142" s="13"/>
      <c r="K142" s="18"/>
      <c r="L142" s="19"/>
      <c r="M142" s="13"/>
    </row>
    <row r="143" spans="1:13" x14ac:dyDescent="0.25">
      <c r="A143" s="22"/>
      <c r="B143" s="10"/>
      <c r="C143" s="6"/>
      <c r="D143" s="16"/>
      <c r="E143" s="13"/>
      <c r="F143" s="16"/>
      <c r="G143" s="8"/>
      <c r="H143" s="18"/>
      <c r="I143" s="19"/>
      <c r="J143" s="13"/>
      <c r="K143" s="18"/>
      <c r="L143" s="19"/>
      <c r="M143" s="13"/>
    </row>
    <row r="144" spans="1:13" x14ac:dyDescent="0.25">
      <c r="A144" s="22"/>
      <c r="B144" s="10"/>
      <c r="C144" s="6"/>
      <c r="D144" s="16"/>
      <c r="E144" s="13"/>
      <c r="F144" s="16"/>
      <c r="G144" s="8"/>
      <c r="H144" s="18"/>
      <c r="I144" s="19"/>
      <c r="J144" s="13"/>
      <c r="K144" s="18"/>
      <c r="L144" s="19"/>
      <c r="M144" s="13"/>
    </row>
    <row r="145" spans="1:13" x14ac:dyDescent="0.25">
      <c r="A145" s="22"/>
      <c r="B145" s="10"/>
      <c r="C145" s="6"/>
      <c r="D145" s="16"/>
      <c r="E145" s="13"/>
      <c r="F145" s="16"/>
      <c r="G145" s="8"/>
      <c r="H145" s="18"/>
      <c r="I145" s="19"/>
      <c r="J145" s="13"/>
      <c r="K145" s="18"/>
      <c r="L145" s="19"/>
      <c r="M145" s="13"/>
    </row>
    <row r="146" spans="1:13" x14ac:dyDescent="0.25">
      <c r="A146" s="22"/>
      <c r="B146" s="10"/>
      <c r="C146" s="6"/>
      <c r="D146" s="16"/>
      <c r="E146" s="13"/>
      <c r="F146" s="16"/>
      <c r="G146" s="8"/>
      <c r="H146" s="18"/>
      <c r="I146" s="19"/>
      <c r="J146" s="13"/>
      <c r="K146" s="18"/>
      <c r="L146" s="19"/>
      <c r="M146" s="13"/>
    </row>
    <row r="147" spans="1:13" x14ac:dyDescent="0.25">
      <c r="A147" s="22"/>
      <c r="B147" s="10"/>
      <c r="C147" s="6"/>
      <c r="D147" s="16"/>
      <c r="E147" s="13"/>
      <c r="F147" s="16"/>
      <c r="G147" s="8"/>
      <c r="H147" s="18"/>
      <c r="I147" s="19"/>
      <c r="J147" s="13"/>
      <c r="K147" s="18"/>
      <c r="L147" s="19"/>
      <c r="M147" s="13"/>
    </row>
    <row r="148" spans="1:13" x14ac:dyDescent="0.25">
      <c r="A148" s="22"/>
      <c r="B148" s="10"/>
      <c r="C148" s="6"/>
      <c r="D148" s="16"/>
      <c r="E148" s="13"/>
      <c r="F148" s="16"/>
      <c r="G148" s="8"/>
      <c r="H148" s="18"/>
      <c r="I148" s="19"/>
      <c r="J148" s="13"/>
      <c r="K148" s="18"/>
      <c r="L148" s="19"/>
      <c r="M148" s="13"/>
    </row>
    <row r="149" spans="1:13" x14ac:dyDescent="0.25">
      <c r="A149" s="22"/>
      <c r="B149" s="10"/>
      <c r="C149" s="6"/>
      <c r="D149" s="16"/>
      <c r="E149" s="13"/>
      <c r="F149" s="16"/>
      <c r="G149" s="8"/>
      <c r="H149" s="18"/>
      <c r="I149" s="19"/>
      <c r="J149" s="13"/>
      <c r="K149" s="18"/>
      <c r="L149" s="19"/>
      <c r="M149" s="13"/>
    </row>
    <row r="150" spans="1:13" x14ac:dyDescent="0.25">
      <c r="A150" s="22"/>
      <c r="B150" s="10"/>
      <c r="C150" s="6"/>
      <c r="D150" s="16"/>
      <c r="E150" s="13"/>
      <c r="F150" s="16"/>
      <c r="G150" s="8"/>
      <c r="H150" s="18"/>
      <c r="I150" s="19"/>
      <c r="J150" s="13"/>
      <c r="K150" s="18"/>
      <c r="L150" s="19"/>
      <c r="M150" s="13"/>
    </row>
    <row r="151" spans="1:13" x14ac:dyDescent="0.25">
      <c r="A151" s="22"/>
      <c r="B151" s="10"/>
      <c r="C151" s="6"/>
      <c r="D151" s="16"/>
      <c r="E151" s="13"/>
      <c r="F151" s="16"/>
      <c r="G151" s="8"/>
      <c r="H151" s="18"/>
      <c r="I151" s="19"/>
      <c r="J151" s="13"/>
      <c r="K151" s="18"/>
      <c r="L151" s="19"/>
      <c r="M151" s="13"/>
    </row>
    <row r="152" spans="1:13" x14ac:dyDescent="0.25">
      <c r="A152" s="22"/>
      <c r="B152" s="10"/>
      <c r="C152" s="6"/>
      <c r="D152" s="16"/>
      <c r="E152" s="13"/>
      <c r="F152" s="16"/>
      <c r="G152" s="8"/>
      <c r="H152" s="18"/>
      <c r="I152" s="19"/>
      <c r="J152" s="13"/>
      <c r="K152" s="18"/>
      <c r="L152" s="19"/>
      <c r="M152" s="13"/>
    </row>
    <row r="153" spans="1:13" x14ac:dyDescent="0.25">
      <c r="A153" s="22"/>
      <c r="B153" s="10"/>
      <c r="C153" s="6"/>
      <c r="D153" s="16"/>
      <c r="E153" s="13"/>
      <c r="F153" s="16"/>
      <c r="G153" s="8"/>
      <c r="H153" s="18"/>
      <c r="I153" s="19"/>
      <c r="J153" s="13"/>
      <c r="K153" s="18"/>
      <c r="L153" s="19"/>
      <c r="M153" s="13"/>
    </row>
    <row r="154" spans="1:13" x14ac:dyDescent="0.25">
      <c r="A154" s="22"/>
      <c r="B154" s="10"/>
      <c r="C154" s="6"/>
      <c r="D154" s="16"/>
      <c r="E154" s="13"/>
      <c r="F154" s="16"/>
      <c r="G154" s="8"/>
      <c r="H154" s="18"/>
      <c r="I154" s="19"/>
      <c r="J154" s="13"/>
      <c r="K154" s="18"/>
      <c r="L154" s="19"/>
      <c r="M154" s="13"/>
    </row>
    <row r="155" spans="1:13" x14ac:dyDescent="0.25">
      <c r="A155" s="22"/>
      <c r="B155" s="10"/>
      <c r="C155" s="6"/>
      <c r="D155" s="16"/>
      <c r="E155" s="13"/>
      <c r="F155" s="16"/>
      <c r="G155" s="8"/>
      <c r="H155" s="18"/>
      <c r="I155" s="19"/>
      <c r="J155" s="13"/>
      <c r="K155" s="18"/>
      <c r="L155" s="19"/>
      <c r="M155" s="13"/>
    </row>
    <row r="156" spans="1:13" x14ac:dyDescent="0.25">
      <c r="A156" s="22"/>
      <c r="B156" s="10"/>
      <c r="C156" s="6"/>
      <c r="D156" s="16"/>
      <c r="E156" s="13"/>
      <c r="F156" s="16"/>
      <c r="G156" s="8"/>
      <c r="H156" s="18"/>
      <c r="I156" s="19"/>
      <c r="J156" s="13"/>
      <c r="K156" s="18"/>
      <c r="L156" s="19"/>
      <c r="M156" s="13"/>
    </row>
    <row r="157" spans="1:13" x14ac:dyDescent="0.25">
      <c r="A157" s="22"/>
      <c r="B157" s="10"/>
      <c r="C157" s="6"/>
      <c r="D157" s="16"/>
      <c r="E157" s="13"/>
      <c r="F157" s="16"/>
      <c r="G157" s="8"/>
      <c r="H157" s="18"/>
      <c r="I157" s="19"/>
      <c r="J157" s="13"/>
      <c r="K157" s="18"/>
      <c r="L157" s="19"/>
      <c r="M157" s="13"/>
    </row>
    <row r="158" spans="1:13" x14ac:dyDescent="0.25">
      <c r="A158" s="22"/>
      <c r="B158" s="10"/>
      <c r="C158" s="6"/>
      <c r="D158" s="16"/>
      <c r="E158" s="13"/>
      <c r="F158" s="16"/>
      <c r="G158" s="8"/>
      <c r="H158" s="18"/>
      <c r="I158" s="19"/>
      <c r="J158" s="13"/>
      <c r="K158" s="18"/>
      <c r="L158" s="19"/>
      <c r="M158" s="13"/>
    </row>
    <row r="159" spans="1:13" x14ac:dyDescent="0.25">
      <c r="A159" s="22"/>
      <c r="B159" s="10"/>
      <c r="C159" s="6"/>
      <c r="D159" s="16"/>
      <c r="E159" s="13"/>
      <c r="F159" s="16"/>
      <c r="G159" s="8"/>
      <c r="H159" s="18"/>
      <c r="I159" s="19"/>
      <c r="J159" s="13"/>
      <c r="K159" s="18"/>
      <c r="L159" s="19"/>
      <c r="M159" s="13"/>
    </row>
    <row r="160" spans="1:13" x14ac:dyDescent="0.25">
      <c r="A160" s="22"/>
      <c r="B160" s="10"/>
      <c r="C160" s="6"/>
      <c r="D160" s="16"/>
      <c r="E160" s="13"/>
      <c r="F160" s="16"/>
      <c r="G160" s="8"/>
      <c r="H160" s="18"/>
      <c r="I160" s="19"/>
      <c r="J160" s="13"/>
      <c r="K160" s="18"/>
      <c r="L160" s="19"/>
      <c r="M160" s="13"/>
    </row>
    <row r="161" spans="1:13" x14ac:dyDescent="0.25">
      <c r="A161" s="22"/>
      <c r="B161" s="10"/>
      <c r="C161" s="6"/>
      <c r="D161" s="16"/>
      <c r="E161" s="13"/>
      <c r="F161" s="16"/>
      <c r="G161" s="8"/>
      <c r="H161" s="18"/>
      <c r="I161" s="19"/>
      <c r="J161" s="13"/>
      <c r="K161" s="18"/>
      <c r="L161" s="19"/>
      <c r="M161" s="13"/>
    </row>
    <row r="162" spans="1:13" x14ac:dyDescent="0.25">
      <c r="A162" s="22"/>
      <c r="B162" s="10"/>
      <c r="C162" s="6"/>
      <c r="D162" s="16"/>
      <c r="E162" s="13"/>
      <c r="F162" s="16"/>
      <c r="G162" s="8"/>
      <c r="H162" s="18"/>
      <c r="I162" s="19"/>
      <c r="J162" s="13"/>
      <c r="K162" s="18"/>
      <c r="L162" s="19"/>
      <c r="M162" s="13"/>
    </row>
    <row r="163" spans="1:13" x14ac:dyDescent="0.25">
      <c r="A163" s="22"/>
      <c r="B163" s="10"/>
      <c r="C163" s="6"/>
      <c r="D163" s="16"/>
      <c r="E163" s="13"/>
      <c r="F163" s="16"/>
      <c r="G163" s="8"/>
      <c r="H163" s="18"/>
      <c r="I163" s="19"/>
      <c r="J163" s="13"/>
      <c r="K163" s="18"/>
      <c r="L163" s="19"/>
      <c r="M163" s="13"/>
    </row>
    <row r="164" spans="1:13" x14ac:dyDescent="0.25">
      <c r="A164" s="22"/>
      <c r="B164" s="10"/>
      <c r="C164" s="6"/>
      <c r="D164" s="16"/>
      <c r="E164" s="13"/>
      <c r="F164" s="16"/>
      <c r="G164" s="8"/>
      <c r="H164" s="18"/>
      <c r="I164" s="19"/>
      <c r="J164" s="13"/>
      <c r="K164" s="18"/>
      <c r="L164" s="19"/>
      <c r="M164" s="13"/>
    </row>
    <row r="165" spans="1:13" x14ac:dyDescent="0.25">
      <c r="A165" s="22"/>
      <c r="B165" s="10"/>
      <c r="C165" s="6"/>
      <c r="D165" s="16"/>
      <c r="E165" s="13"/>
      <c r="F165" s="16"/>
      <c r="G165" s="8"/>
      <c r="H165" s="18"/>
      <c r="I165" s="19"/>
      <c r="J165" s="13"/>
      <c r="K165" s="18"/>
      <c r="L165" s="19"/>
      <c r="M165" s="13"/>
    </row>
    <row r="166" spans="1:13" x14ac:dyDescent="0.25">
      <c r="A166" s="22"/>
      <c r="B166" s="10"/>
      <c r="C166" s="6"/>
      <c r="D166" s="16"/>
      <c r="E166" s="13"/>
      <c r="F166" s="16"/>
      <c r="G166" s="8"/>
      <c r="H166" s="18"/>
      <c r="I166" s="19"/>
      <c r="J166" s="13"/>
      <c r="K166" s="18"/>
      <c r="L166" s="19"/>
      <c r="M166" s="13"/>
    </row>
    <row r="167" spans="1:13" x14ac:dyDescent="0.25">
      <c r="A167" s="22"/>
      <c r="B167" s="10"/>
      <c r="C167" s="6"/>
      <c r="D167" s="16"/>
      <c r="E167" s="13"/>
      <c r="F167" s="16"/>
      <c r="G167" s="8"/>
      <c r="H167" s="18"/>
      <c r="I167" s="19"/>
      <c r="J167" s="13"/>
      <c r="K167" s="18"/>
      <c r="L167" s="19"/>
      <c r="M167" s="13"/>
    </row>
    <row r="168" spans="1:13" x14ac:dyDescent="0.25">
      <c r="A168" s="22"/>
      <c r="B168" s="10"/>
      <c r="C168" s="6"/>
      <c r="D168" s="16"/>
      <c r="E168" s="13"/>
      <c r="F168" s="16"/>
      <c r="G168" s="8"/>
      <c r="H168" s="18"/>
      <c r="I168" s="19"/>
      <c r="J168" s="13"/>
      <c r="K168" s="18"/>
      <c r="L168" s="19"/>
      <c r="M168" s="13"/>
    </row>
    <row r="169" spans="1:13" x14ac:dyDescent="0.25">
      <c r="A169" s="22"/>
      <c r="B169" s="10"/>
      <c r="C169" s="6"/>
      <c r="D169" s="16"/>
      <c r="E169" s="13"/>
      <c r="F169" s="16"/>
      <c r="G169" s="8"/>
      <c r="H169" s="18"/>
      <c r="I169" s="19"/>
      <c r="J169" s="13"/>
      <c r="K169" s="18"/>
      <c r="L169" s="19"/>
      <c r="M169" s="13"/>
    </row>
    <row r="170" spans="1:13" x14ac:dyDescent="0.25">
      <c r="A170" s="22"/>
      <c r="B170" s="10"/>
      <c r="C170" s="6"/>
      <c r="D170" s="16"/>
      <c r="E170" s="13"/>
      <c r="F170" s="16"/>
      <c r="G170" s="8"/>
      <c r="H170" s="18"/>
      <c r="I170" s="19"/>
      <c r="J170" s="13"/>
      <c r="K170" s="18"/>
      <c r="L170" s="19"/>
      <c r="M170" s="13"/>
    </row>
    <row r="171" spans="1:13" x14ac:dyDescent="0.25">
      <c r="A171" s="22"/>
      <c r="B171" s="10"/>
      <c r="C171" s="6"/>
      <c r="D171" s="16"/>
      <c r="E171" s="13"/>
      <c r="F171" s="16"/>
      <c r="G171" s="8"/>
      <c r="H171" s="18"/>
      <c r="I171" s="19"/>
      <c r="J171" s="13"/>
      <c r="K171" s="18"/>
      <c r="L171" s="19"/>
      <c r="M171" s="13"/>
    </row>
    <row r="172" spans="1:13" x14ac:dyDescent="0.25">
      <c r="A172" s="22"/>
      <c r="B172" s="10"/>
      <c r="C172" s="6"/>
      <c r="D172" s="16"/>
      <c r="E172" s="13"/>
      <c r="F172" s="16"/>
      <c r="G172" s="8"/>
      <c r="H172" s="18"/>
      <c r="I172" s="19"/>
      <c r="J172" s="13"/>
      <c r="K172" s="18"/>
      <c r="L172" s="19"/>
      <c r="M172" s="13"/>
    </row>
    <row r="173" spans="1:13" x14ac:dyDescent="0.25">
      <c r="A173" s="22"/>
      <c r="B173" s="10"/>
      <c r="C173" s="6"/>
      <c r="D173" s="16"/>
      <c r="E173" s="13"/>
      <c r="F173" s="16"/>
      <c r="G173" s="8"/>
      <c r="H173" s="18"/>
      <c r="I173" s="19"/>
      <c r="J173" s="13"/>
      <c r="K173" s="18"/>
      <c r="L173" s="19"/>
      <c r="M173" s="13"/>
    </row>
    <row r="174" spans="1:13" x14ac:dyDescent="0.25">
      <c r="A174" s="22"/>
      <c r="B174" s="10"/>
      <c r="C174" s="6"/>
      <c r="D174" s="16"/>
      <c r="E174" s="13"/>
      <c r="F174" s="16"/>
      <c r="G174" s="8"/>
      <c r="H174" s="18"/>
      <c r="I174" s="19"/>
      <c r="J174" s="13"/>
      <c r="K174" s="18"/>
      <c r="L174" s="19"/>
      <c r="M174" s="13"/>
    </row>
    <row r="175" spans="1:13" x14ac:dyDescent="0.25">
      <c r="A175" s="22"/>
      <c r="B175" s="10"/>
      <c r="C175" s="6"/>
      <c r="D175" s="16"/>
      <c r="E175" s="13"/>
      <c r="F175" s="16"/>
      <c r="G175" s="8"/>
      <c r="H175" s="18"/>
      <c r="I175" s="19"/>
      <c r="J175" s="13"/>
      <c r="K175" s="18"/>
      <c r="L175" s="19"/>
      <c r="M175" s="13"/>
    </row>
    <row r="176" spans="1:13" x14ac:dyDescent="0.25">
      <c r="A176" s="22"/>
      <c r="B176" s="10"/>
      <c r="C176" s="6"/>
      <c r="D176" s="16"/>
      <c r="E176" s="13"/>
      <c r="F176" s="16"/>
      <c r="G176" s="8"/>
      <c r="H176" s="18"/>
      <c r="I176" s="19"/>
      <c r="J176" s="13"/>
      <c r="K176" s="18"/>
      <c r="L176" s="19"/>
      <c r="M176" s="13"/>
    </row>
    <row r="177" spans="1:13" x14ac:dyDescent="0.25">
      <c r="A177" s="22"/>
      <c r="B177" s="10"/>
      <c r="C177" s="6"/>
      <c r="D177" s="16"/>
      <c r="E177" s="13"/>
      <c r="F177" s="16"/>
      <c r="G177" s="8"/>
      <c r="H177" s="18"/>
      <c r="I177" s="19"/>
      <c r="J177" s="13"/>
      <c r="K177" s="18"/>
      <c r="L177" s="19"/>
      <c r="M177" s="13"/>
    </row>
    <row r="178" spans="1:13" x14ac:dyDescent="0.25">
      <c r="A178" s="22"/>
      <c r="B178" s="10"/>
      <c r="C178" s="6"/>
      <c r="D178" s="16"/>
      <c r="E178" s="13"/>
      <c r="F178" s="16"/>
      <c r="G178" s="8"/>
      <c r="H178" s="18"/>
      <c r="I178" s="19"/>
      <c r="J178" s="13"/>
      <c r="K178" s="18"/>
      <c r="L178" s="19"/>
      <c r="M178" s="13"/>
    </row>
    <row r="179" spans="1:13" x14ac:dyDescent="0.25">
      <c r="A179" s="22"/>
      <c r="B179" s="10"/>
      <c r="C179" s="6"/>
      <c r="D179" s="16"/>
      <c r="E179" s="13"/>
      <c r="F179" s="16"/>
      <c r="G179" s="8"/>
      <c r="H179" s="18"/>
      <c r="I179" s="19"/>
      <c r="J179" s="13"/>
      <c r="K179" s="18"/>
      <c r="L179" s="19"/>
      <c r="M179" s="13"/>
    </row>
    <row r="180" spans="1:13" x14ac:dyDescent="0.25">
      <c r="A180" s="22"/>
      <c r="B180" s="10"/>
      <c r="C180" s="6"/>
      <c r="D180" s="16"/>
      <c r="E180" s="13"/>
      <c r="F180" s="16"/>
      <c r="G180" s="8"/>
      <c r="H180" s="18"/>
      <c r="I180" s="19"/>
      <c r="J180" s="13"/>
      <c r="K180" s="18"/>
      <c r="L180" s="19"/>
      <c r="M180" s="13"/>
    </row>
    <row r="181" spans="1:13" x14ac:dyDescent="0.25">
      <c r="A181" s="22"/>
      <c r="B181" s="10"/>
      <c r="C181" s="6"/>
      <c r="D181" s="16"/>
      <c r="E181" s="13"/>
      <c r="F181" s="16"/>
      <c r="G181" s="8"/>
      <c r="H181" s="18"/>
      <c r="I181" s="19"/>
      <c r="J181" s="13"/>
      <c r="K181" s="18"/>
      <c r="L181" s="19"/>
      <c r="M181" s="13"/>
    </row>
    <row r="182" spans="1:13" x14ac:dyDescent="0.25">
      <c r="A182" s="22"/>
      <c r="B182" s="10"/>
      <c r="C182" s="6"/>
      <c r="D182" s="16"/>
      <c r="E182" s="13"/>
      <c r="F182" s="16"/>
      <c r="G182" s="8"/>
      <c r="H182" s="18"/>
      <c r="I182" s="19"/>
      <c r="J182" s="13"/>
      <c r="K182" s="18"/>
      <c r="L182" s="19"/>
      <c r="M182" s="13"/>
    </row>
    <row r="183" spans="1:13" x14ac:dyDescent="0.25">
      <c r="A183" s="22"/>
      <c r="B183" s="10"/>
      <c r="C183" s="6"/>
      <c r="D183" s="16"/>
      <c r="E183" s="13"/>
      <c r="F183" s="16"/>
      <c r="G183" s="8"/>
      <c r="H183" s="18"/>
      <c r="I183" s="19"/>
      <c r="J183" s="13"/>
      <c r="K183" s="18"/>
      <c r="L183" s="19"/>
      <c r="M183" s="13"/>
    </row>
    <row r="184" spans="1:13" x14ac:dyDescent="0.25">
      <c r="A184" s="22"/>
      <c r="B184" s="10"/>
      <c r="C184" s="6"/>
      <c r="D184" s="16"/>
      <c r="E184" s="13"/>
      <c r="F184" s="16"/>
      <c r="G184" s="8"/>
      <c r="H184" s="18"/>
      <c r="I184" s="19"/>
      <c r="J184" s="13"/>
      <c r="K184" s="18"/>
      <c r="L184" s="19"/>
      <c r="M184" s="13"/>
    </row>
    <row r="185" spans="1:13" x14ac:dyDescent="0.25">
      <c r="A185" s="22"/>
      <c r="B185" s="10"/>
      <c r="C185" s="6"/>
      <c r="D185" s="16"/>
      <c r="E185" s="13"/>
      <c r="F185" s="16"/>
      <c r="G185" s="8"/>
      <c r="H185" s="18"/>
      <c r="I185" s="19"/>
      <c r="J185" s="13"/>
      <c r="K185" s="18"/>
      <c r="L185" s="19"/>
      <c r="M185" s="13"/>
    </row>
    <row r="186" spans="1:13" x14ac:dyDescent="0.25">
      <c r="A186" s="22"/>
      <c r="B186" s="10"/>
      <c r="C186" s="6"/>
      <c r="D186" s="16"/>
      <c r="E186" s="13"/>
      <c r="F186" s="16"/>
      <c r="G186" s="8"/>
      <c r="H186" s="18"/>
      <c r="I186" s="19"/>
      <c r="J186" s="13"/>
      <c r="K186" s="18"/>
      <c r="L186" s="19"/>
      <c r="M186" s="13"/>
    </row>
    <row r="187" spans="1:13" x14ac:dyDescent="0.25">
      <c r="A187" s="22"/>
      <c r="B187" s="10"/>
      <c r="C187" s="6"/>
      <c r="D187" s="16"/>
      <c r="E187" s="13"/>
      <c r="F187" s="16"/>
      <c r="G187" s="8"/>
      <c r="H187" s="18"/>
      <c r="I187" s="19"/>
      <c r="J187" s="13"/>
      <c r="K187" s="18"/>
      <c r="L187" s="19"/>
      <c r="M187" s="13"/>
    </row>
    <row r="188" spans="1:13" x14ac:dyDescent="0.25">
      <c r="A188" s="22"/>
      <c r="B188" s="10"/>
      <c r="C188" s="6"/>
      <c r="D188" s="16"/>
      <c r="E188" s="13"/>
      <c r="F188" s="16"/>
      <c r="G188" s="8"/>
      <c r="H188" s="18"/>
      <c r="I188" s="19"/>
      <c r="J188" s="13"/>
      <c r="K188" s="18"/>
      <c r="L188" s="19"/>
      <c r="M188" s="13"/>
    </row>
    <row r="189" spans="1:13" x14ac:dyDescent="0.25">
      <c r="A189" s="22"/>
      <c r="B189" s="10"/>
      <c r="C189" s="6"/>
      <c r="D189" s="16"/>
      <c r="E189" s="13"/>
      <c r="F189" s="16"/>
      <c r="G189" s="8"/>
      <c r="H189" s="18"/>
      <c r="I189" s="19"/>
      <c r="J189" s="13"/>
      <c r="K189" s="18"/>
      <c r="L189" s="19"/>
      <c r="M189" s="13"/>
    </row>
    <row r="190" spans="1:13" x14ac:dyDescent="0.25">
      <c r="A190" s="22"/>
      <c r="B190" s="10"/>
      <c r="C190" s="6"/>
      <c r="D190" s="16"/>
      <c r="E190" s="13"/>
      <c r="F190" s="16"/>
      <c r="G190" s="8"/>
      <c r="H190" s="18"/>
      <c r="I190" s="19"/>
      <c r="J190" s="13"/>
      <c r="K190" s="18"/>
      <c r="L190" s="19"/>
      <c r="M190" s="13"/>
    </row>
    <row r="191" spans="1:13" x14ac:dyDescent="0.25">
      <c r="A191" s="22"/>
      <c r="B191" s="10"/>
      <c r="C191" s="6"/>
      <c r="D191" s="16"/>
      <c r="E191" s="13"/>
      <c r="F191" s="16"/>
      <c r="G191" s="8"/>
      <c r="H191" s="18"/>
      <c r="I191" s="19"/>
      <c r="J191" s="13"/>
      <c r="K191" s="18"/>
      <c r="L191" s="19"/>
      <c r="M191" s="13"/>
    </row>
    <row r="192" spans="1:13" x14ac:dyDescent="0.25">
      <c r="A192" s="22"/>
      <c r="B192" s="10"/>
      <c r="C192" s="6"/>
      <c r="D192" s="16"/>
      <c r="E192" s="13"/>
      <c r="F192" s="16"/>
      <c r="G192" s="8"/>
      <c r="H192" s="18"/>
      <c r="I192" s="19"/>
      <c r="J192" s="13"/>
      <c r="K192" s="18"/>
      <c r="L192" s="19"/>
      <c r="M192" s="13"/>
    </row>
    <row r="193" spans="1:13" x14ac:dyDescent="0.25">
      <c r="A193" s="22"/>
      <c r="B193" s="10"/>
      <c r="C193" s="6"/>
      <c r="D193" s="16"/>
      <c r="E193" s="13"/>
      <c r="F193" s="16"/>
      <c r="G193" s="8"/>
      <c r="H193" s="18"/>
      <c r="I193" s="19"/>
      <c r="J193" s="13"/>
      <c r="K193" s="18"/>
      <c r="L193" s="19"/>
      <c r="M193" s="13"/>
    </row>
    <row r="194" spans="1:13" x14ac:dyDescent="0.25">
      <c r="A194" s="22"/>
      <c r="B194" s="10"/>
      <c r="C194" s="6"/>
      <c r="D194" s="16"/>
      <c r="E194" s="13"/>
      <c r="F194" s="16"/>
      <c r="G194" s="8"/>
      <c r="H194" s="18"/>
      <c r="I194" s="19"/>
      <c r="J194" s="13"/>
      <c r="K194" s="18"/>
      <c r="L194" s="19"/>
      <c r="M194" s="13"/>
    </row>
    <row r="195" spans="1:13" x14ac:dyDescent="0.25">
      <c r="A195" s="22"/>
      <c r="B195" s="10"/>
      <c r="C195" s="6"/>
      <c r="D195" s="16"/>
      <c r="E195" s="13"/>
      <c r="F195" s="16"/>
      <c r="G195" s="8"/>
      <c r="H195" s="18"/>
      <c r="I195" s="19"/>
      <c r="J195" s="13"/>
      <c r="K195" s="18"/>
      <c r="L195" s="19"/>
      <c r="M195" s="13"/>
    </row>
    <row r="196" spans="1:13" x14ac:dyDescent="0.25">
      <c r="A196" s="22"/>
      <c r="B196" s="10"/>
      <c r="C196" s="6"/>
      <c r="D196" s="16"/>
      <c r="E196" s="13"/>
      <c r="F196" s="16"/>
      <c r="G196" s="8"/>
      <c r="H196" s="18"/>
      <c r="I196" s="19"/>
      <c r="J196" s="13"/>
      <c r="K196" s="18"/>
      <c r="L196" s="19"/>
      <c r="M196" s="13"/>
    </row>
    <row r="197" spans="1:13" x14ac:dyDescent="0.25">
      <c r="A197" s="22"/>
      <c r="B197" s="10"/>
      <c r="C197" s="6"/>
      <c r="D197" s="16"/>
      <c r="E197" s="13"/>
      <c r="F197" s="16"/>
      <c r="G197" s="8"/>
      <c r="H197" s="18"/>
      <c r="I197" s="19"/>
      <c r="J197" s="13"/>
      <c r="K197" s="18"/>
      <c r="L197" s="19"/>
      <c r="M197" s="13"/>
    </row>
    <row r="198" spans="1:13" x14ac:dyDescent="0.25">
      <c r="A198" s="22"/>
      <c r="B198" s="10"/>
      <c r="C198" s="6"/>
      <c r="D198" s="16"/>
      <c r="E198" s="13"/>
      <c r="F198" s="16"/>
      <c r="G198" s="8"/>
      <c r="H198" s="18"/>
      <c r="I198" s="19"/>
      <c r="J198" s="13"/>
      <c r="K198" s="18"/>
      <c r="L198" s="19"/>
      <c r="M198" s="13"/>
    </row>
    <row r="199" spans="1:13" x14ac:dyDescent="0.25">
      <c r="A199" s="22"/>
      <c r="B199" s="10"/>
      <c r="C199" s="6"/>
      <c r="D199" s="16"/>
      <c r="E199" s="13"/>
      <c r="F199" s="16"/>
      <c r="G199" s="8"/>
      <c r="H199" s="18"/>
      <c r="I199" s="19"/>
      <c r="J199" s="13"/>
      <c r="K199" s="18"/>
      <c r="L199" s="19"/>
      <c r="M199" s="13"/>
    </row>
    <row r="200" spans="1:13" ht="15.75" thickBot="1" x14ac:dyDescent="0.3">
      <c r="A200" s="23"/>
      <c r="B200" s="11"/>
      <c r="C200" s="5"/>
      <c r="D200" s="17"/>
      <c r="E200" s="14"/>
      <c r="F200" s="17"/>
      <c r="G200" s="9"/>
      <c r="H200" s="20"/>
      <c r="I200" s="21"/>
      <c r="J200" s="14"/>
      <c r="K200" s="20"/>
      <c r="L200" s="21"/>
      <c r="M200" s="14"/>
    </row>
    <row r="201" spans="1:13" ht="39.950000000000003" customHeight="1" thickBot="1" x14ac:dyDescent="0.3">
      <c r="A201" s="120"/>
      <c r="B201" s="121"/>
      <c r="C201" s="121"/>
      <c r="D201" s="122"/>
      <c r="E201" s="122"/>
      <c r="F201" s="122"/>
      <c r="G201" s="121"/>
      <c r="H201" s="122"/>
      <c r="I201" s="122"/>
      <c r="J201" s="122"/>
      <c r="K201" s="122"/>
      <c r="L201" s="122"/>
      <c r="M201" s="123"/>
    </row>
  </sheetData>
  <sheetProtection insertRows="0" delete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03"/>
  <sheetViews>
    <sheetView topLeftCell="A4" zoomScale="80" zoomScaleNormal="80" workbookViewId="0">
      <selection activeCell="A283" sqref="A283"/>
    </sheetView>
  </sheetViews>
  <sheetFormatPr defaultRowHeight="15" x14ac:dyDescent="0.25"/>
  <cols>
    <col min="1" max="1" width="22.7109375" style="1" customWidth="1"/>
    <col min="2" max="2" width="14.7109375" style="15" customWidth="1"/>
    <col min="3" max="3" width="40" customWidth="1"/>
    <col min="4" max="4" width="20.7109375" style="1" hidden="1" customWidth="1"/>
    <col min="5" max="5" width="28.28515625" style="60" customWidth="1"/>
    <col min="6" max="7" width="18.5703125" style="1" customWidth="1"/>
    <col min="8" max="8" width="18.7109375" style="1" customWidth="1"/>
    <col min="9" max="9" width="60.7109375" customWidth="1"/>
    <col min="10" max="15" width="18.710937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54" customFormat="1" ht="20.100000000000001" customHeight="1" thickBot="1" x14ac:dyDescent="0.4">
      <c r="A9" s="55"/>
      <c r="B9" s="56"/>
      <c r="D9" s="55"/>
      <c r="E9" s="57"/>
      <c r="J9" s="251" t="s">
        <v>1274</v>
      </c>
      <c r="K9" s="252"/>
      <c r="L9" s="252"/>
      <c r="M9" s="252"/>
      <c r="N9" s="252"/>
      <c r="O9" s="253"/>
    </row>
    <row r="10" spans="1:15" ht="21.75" thickBot="1" x14ac:dyDescent="0.3">
      <c r="A10" s="266" t="s">
        <v>1233</v>
      </c>
      <c r="B10" s="272" t="s">
        <v>1157</v>
      </c>
      <c r="C10" s="236"/>
      <c r="D10" s="273"/>
      <c r="E10" s="269" t="s">
        <v>1284</v>
      </c>
      <c r="F10" s="254" t="s">
        <v>1281</v>
      </c>
      <c r="G10" s="255"/>
      <c r="H10" s="255"/>
      <c r="I10" s="256"/>
      <c r="J10" s="282" t="s">
        <v>1275</v>
      </c>
      <c r="K10" s="283"/>
      <c r="L10" s="284"/>
      <c r="M10" s="288" t="s">
        <v>1278</v>
      </c>
      <c r="N10" s="289"/>
      <c r="O10" s="290"/>
    </row>
    <row r="11" spans="1:15" ht="19.5" thickBot="1" x14ac:dyDescent="0.3">
      <c r="A11" s="267"/>
      <c r="B11" s="274"/>
      <c r="C11" s="237"/>
      <c r="D11" s="275"/>
      <c r="E11" s="270"/>
      <c r="F11" s="276" t="s">
        <v>1282</v>
      </c>
      <c r="G11" s="277"/>
      <c r="H11" s="278" t="s">
        <v>1164</v>
      </c>
      <c r="I11" s="280" t="s">
        <v>1163</v>
      </c>
      <c r="J11" s="285"/>
      <c r="K11" s="286"/>
      <c r="L11" s="287"/>
      <c r="M11" s="291"/>
      <c r="N11" s="292"/>
      <c r="O11" s="293"/>
    </row>
    <row r="12" spans="1:15" ht="20.100000000000001" customHeight="1" thickBot="1" x14ac:dyDescent="0.3">
      <c r="A12" s="268"/>
      <c r="B12" s="12" t="s">
        <v>14</v>
      </c>
      <c r="C12" s="48" t="s">
        <v>1175</v>
      </c>
      <c r="D12" s="38" t="s">
        <v>1232</v>
      </c>
      <c r="E12" s="271"/>
      <c r="F12" s="117" t="s">
        <v>1276</v>
      </c>
      <c r="G12" s="118" t="s">
        <v>1277</v>
      </c>
      <c r="H12" s="279"/>
      <c r="I12" s="281"/>
      <c r="J12" s="67" t="s">
        <v>7</v>
      </c>
      <c r="K12" s="65" t="s">
        <v>1238</v>
      </c>
      <c r="L12" s="68" t="s">
        <v>8</v>
      </c>
      <c r="M12" s="71" t="s">
        <v>7</v>
      </c>
      <c r="N12" s="65" t="s">
        <v>1238</v>
      </c>
      <c r="O12" s="61" t="s">
        <v>8</v>
      </c>
    </row>
    <row r="13" spans="1:15" ht="15.75" customHeight="1" x14ac:dyDescent="0.25">
      <c r="A13" s="74"/>
      <c r="B13" s="75"/>
      <c r="C13" s="76"/>
      <c r="D13" s="73" t="str">
        <f>IFERROR(IF(OR($B13="",$B13="No CAS",$B13="18540-29-9",$B13="7440-02-0"),INDEX('DEQ Pollutant List'!$A$7:$A$614,MATCH($C13,'DEQ Pollutant List'!$C$7:$C$614,0)),INDEX('DEQ Pollutant List'!$A$7:$A$614,MATCH($B13,'DEQ Pollutant List'!$B$7:$B$614,0))),"")</f>
        <v/>
      </c>
      <c r="E13" s="85"/>
      <c r="F13" s="86"/>
      <c r="G13" s="87"/>
      <c r="H13" s="88"/>
      <c r="I13" s="89"/>
      <c r="J13" s="90"/>
      <c r="K13" s="91"/>
      <c r="L13" s="88"/>
      <c r="M13" s="90"/>
      <c r="N13" s="91"/>
      <c r="O13" s="88"/>
    </row>
    <row r="14" spans="1:15" x14ac:dyDescent="0.25">
      <c r="A14" s="74"/>
      <c r="B14" s="77"/>
      <c r="C14" s="78"/>
      <c r="D14" s="73" t="str">
        <f>IFERROR(IF(OR($B14="",$B14="No CAS"),INDEX('DEQ Pollutant List'!$A$7:$A$614,MATCH($C14,'DEQ Pollutant List'!$C$7:$C$614,0)),INDEX('DEQ Pollutant List'!$A$7:$A$614,MATCH($B14,'DEQ Pollutant List'!$B$7:$B$614,0))),"")</f>
        <v/>
      </c>
      <c r="E14" s="92"/>
      <c r="F14" s="93"/>
      <c r="G14" s="94"/>
      <c r="H14" s="88"/>
      <c r="I14" s="89"/>
      <c r="J14" s="93"/>
      <c r="K14" s="95"/>
      <c r="L14" s="88"/>
      <c r="M14" s="93"/>
      <c r="N14" s="95"/>
      <c r="O14" s="88"/>
    </row>
    <row r="15" spans="1:15" x14ac:dyDescent="0.25">
      <c r="A15" s="126"/>
      <c r="B15" s="137"/>
      <c r="C15" s="129" t="str">
        <f>IFERROR(IF(B15="No CAS","",INDEX('DEQ Pollutant List'!$C$7:$C$614,MATCH('3. Pollutant Emissions - EF'!B15,'DEQ Pollutant List'!$B$7:$B$614,0))),"")</f>
        <v/>
      </c>
      <c r="D15" s="138" t="str">
        <f>IFERROR(IF(OR($B15="",$B15="No CAS"),INDEX('DEQ Pollutant List'!$A$7:$A$614,MATCH($C15,'DEQ Pollutant List'!$C$7:$C$614,0)),INDEX('DEQ Pollutant List'!$A$7:$A$614,MATCH($B15,'DEQ Pollutant List'!$B$7:$B$614,0))),"")</f>
        <v/>
      </c>
      <c r="E15" s="139"/>
      <c r="F15" s="134"/>
      <c r="G15" s="140"/>
      <c r="H15" s="136"/>
      <c r="I15" s="133"/>
      <c r="J15" s="134"/>
      <c r="K15" s="135"/>
      <c r="L15" s="136"/>
      <c r="M15" s="134"/>
      <c r="N15" s="135"/>
      <c r="O15" s="136"/>
    </row>
    <row r="16" spans="1:15" x14ac:dyDescent="0.25">
      <c r="A16" s="79" t="s">
        <v>1367</v>
      </c>
      <c r="B16" s="80" t="s">
        <v>1090</v>
      </c>
      <c r="C16" s="81" t="str">
        <f>IFERROR(IF(B16="No CAS","",INDEX('DEQ Pollutant List'!$C$7:$C$614,MATCH('3. Pollutant Emissions - EF'!B16,'DEQ Pollutant List'!$B$7:$B$614,0))),"")</f>
        <v>1,1,2-Trichloroethane (Vinyl trichloride)</v>
      </c>
      <c r="D16" s="73">
        <f>IFERROR(IF(OR($B16="",$B16="No CAS"),INDEX('DEQ Pollutant List'!$A$7:$A$614,MATCH($C16,'DEQ Pollutant List'!$C$7:$C$614,0)),INDEX('DEQ Pollutant List'!$A$7:$A$614,MATCH($B16,'DEQ Pollutant List'!$B$7:$B$614,0))),"")</f>
        <v>607</v>
      </c>
      <c r="E16" s="96">
        <v>0</v>
      </c>
      <c r="F16" s="97">
        <v>2.8753151999999998E-4</v>
      </c>
      <c r="G16" s="98">
        <f>F16</f>
        <v>2.8753151999999998E-4</v>
      </c>
      <c r="H16" s="99" t="s">
        <v>1218</v>
      </c>
      <c r="I16" s="100" t="s">
        <v>1380</v>
      </c>
      <c r="J16" s="97">
        <f>VLOOKUP($A16,'2. Emissions Units &amp; Activities'!$A$15:$M$25,8,0)*'3. Pollutant Emissions - EF'!$F16*(1-'3. Pollutant Emissions - EF'!$E16)</f>
        <v>0.65790662154239987</v>
      </c>
      <c r="K16" s="101"/>
      <c r="L16" s="99"/>
      <c r="M16" s="97">
        <f>VLOOKUP($A16,'2. Emissions Units &amp; Activities'!$A$15:$M$25,11,0)*'3. Pollutant Emissions - EF'!$G16*(1-'3. Pollutant Emissions - EF'!$E16)</f>
        <v>7.5908321279999991E-3</v>
      </c>
      <c r="N16" s="101"/>
      <c r="O16" s="99"/>
    </row>
    <row r="17" spans="1:15" x14ac:dyDescent="0.25">
      <c r="A17" s="79" t="s">
        <v>1367</v>
      </c>
      <c r="B17" s="80" t="s">
        <v>333</v>
      </c>
      <c r="C17" s="81" t="str">
        <f>IFERROR(IF(B17="No CAS","",INDEX('DEQ Pollutant List'!$C$7:$C$614,MATCH('3. Pollutant Emissions - EF'!B17,'DEQ Pollutant List'!$B$7:$B$614,0))),"")</f>
        <v>p-Dichlorobenzene (1,4-Dichlorobenzene)</v>
      </c>
      <c r="D17" s="73">
        <f>IFERROR(IF(OR($B17="",$B17="No CAS"),INDEX('DEQ Pollutant List'!$A$7:$A$614,MATCH($C17,'DEQ Pollutant List'!$C$7:$C$614,0)),INDEX('DEQ Pollutant List'!$A$7:$A$614,MATCH($B17,'DEQ Pollutant List'!$B$7:$B$614,0))),"")</f>
        <v>112</v>
      </c>
      <c r="E17" s="96">
        <v>0</v>
      </c>
      <c r="F17" s="97">
        <v>2.9734020000000006E-4</v>
      </c>
      <c r="G17" s="98">
        <f t="shared" ref="G17:G80" si="0">F17</f>
        <v>2.9734020000000006E-4</v>
      </c>
      <c r="H17" s="99" t="s">
        <v>1218</v>
      </c>
      <c r="I17" s="100" t="s">
        <v>1380</v>
      </c>
      <c r="J17" s="97">
        <f>VLOOKUP($A17,'2. Emissions Units &amp; Activities'!$A$15:$M$25,8,0)*'3. Pollutant Emissions - EF'!$F17*(1-'3. Pollutant Emissions - EF'!$E17)</f>
        <v>0.68035005842400009</v>
      </c>
      <c r="K17" s="101"/>
      <c r="L17" s="99"/>
      <c r="M17" s="97">
        <f>VLOOKUP($A17,'2. Emissions Units &amp; Activities'!$A$15:$M$25,11,0)*'3. Pollutant Emissions - EF'!$G17*(1-'3. Pollutant Emissions - EF'!$E17)</f>
        <v>7.8497812800000007E-3</v>
      </c>
      <c r="N17" s="101"/>
      <c r="O17" s="99"/>
    </row>
    <row r="18" spans="1:15" x14ac:dyDescent="0.25">
      <c r="A18" s="79" t="s">
        <v>1367</v>
      </c>
      <c r="B18" s="80" t="s">
        <v>416</v>
      </c>
      <c r="C18" s="81" t="str">
        <f>IFERROR(IF(B18="No CAS","",INDEX('DEQ Pollutant List'!$C$7:$C$614,MATCH('3. Pollutant Emissions - EF'!B18,'DEQ Pollutant List'!$B$7:$B$614,0))),"")</f>
        <v>1,4-Dioxane</v>
      </c>
      <c r="D18" s="73">
        <f>IFERROR(IF(OR($B18="",$B18="No CAS"),INDEX('DEQ Pollutant List'!$A$7:$A$614,MATCH($C18,'DEQ Pollutant List'!$C$7:$C$614,0)),INDEX('DEQ Pollutant List'!$A$7:$A$614,MATCH($B18,'DEQ Pollutant List'!$B$7:$B$614,0))),"")</f>
        <v>220</v>
      </c>
      <c r="E18" s="96">
        <v>0</v>
      </c>
      <c r="F18" s="97">
        <v>2.1232925625000001E-5</v>
      </c>
      <c r="G18" s="98">
        <f t="shared" si="0"/>
        <v>2.1232925625000001E-5</v>
      </c>
      <c r="H18" s="99" t="s">
        <v>1218</v>
      </c>
      <c r="I18" s="100" t="s">
        <v>1380</v>
      </c>
      <c r="J18" s="97">
        <f>VLOOKUP($A18,'2. Emissions Units &amp; Activities'!$A$15:$M$25,8,0)*'3. Pollutant Emissions - EF'!$F18*(1-'3. Pollutant Emissions - EF'!$E18)</f>
        <v>4.8583481781075001E-2</v>
      </c>
      <c r="K18" s="101"/>
      <c r="L18" s="99"/>
      <c r="M18" s="97">
        <f>VLOOKUP($A18,'2. Emissions Units &amp; Activities'!$A$15:$M$25,11,0)*'3. Pollutant Emissions - EF'!$G18*(1-'3. Pollutant Emissions - EF'!$E18)</f>
        <v>5.6054923649999995E-4</v>
      </c>
      <c r="N18" s="101"/>
      <c r="O18" s="99"/>
    </row>
    <row r="19" spans="1:15" x14ac:dyDescent="0.25">
      <c r="A19" s="79" t="s">
        <v>1367</v>
      </c>
      <c r="B19" s="80" t="s">
        <v>1096</v>
      </c>
      <c r="C19" s="81" t="str">
        <f>IFERROR(IF(B19="No CAS","",INDEX('DEQ Pollutant List'!$C$7:$C$614,MATCH('3. Pollutant Emissions - EF'!B19,'DEQ Pollutant List'!$B$7:$B$614,0))),"")</f>
        <v>2,4,5-Trichlorophenol</v>
      </c>
      <c r="D19" s="73">
        <f>IFERROR(IF(OR($B19="",$B19="No CAS"),INDEX('DEQ Pollutant List'!$A$7:$A$614,MATCH($C19,'DEQ Pollutant List'!$C$7:$C$614,0)),INDEX('DEQ Pollutant List'!$A$7:$A$614,MATCH($B19,'DEQ Pollutant List'!$B$7:$B$614,0))),"")</f>
        <v>125</v>
      </c>
      <c r="E19" s="96">
        <v>0</v>
      </c>
      <c r="F19" s="97">
        <v>2.1238549500000002E-5</v>
      </c>
      <c r="G19" s="98">
        <f t="shared" si="0"/>
        <v>2.1238549500000002E-5</v>
      </c>
      <c r="H19" s="99" t="s">
        <v>1218</v>
      </c>
      <c r="I19" s="100" t="s">
        <v>1380</v>
      </c>
      <c r="J19" s="97">
        <f>VLOOKUP($A19,'2. Emissions Units &amp; Activities'!$A$15:$M$25,8,0)*'3. Pollutant Emissions - EF'!$F19*(1-'3. Pollutant Emissions - EF'!$E19)</f>
        <v>4.8596349881940004E-2</v>
      </c>
      <c r="K19" s="101"/>
      <c r="L19" s="99"/>
      <c r="M19" s="97">
        <f>VLOOKUP($A19,'2. Emissions Units &amp; Activities'!$A$15:$M$25,11,0)*'3. Pollutant Emissions - EF'!$G19*(1-'3. Pollutant Emissions - EF'!$E19)</f>
        <v>5.6069770680000001E-4</v>
      </c>
      <c r="N19" s="101"/>
      <c r="O19" s="99"/>
    </row>
    <row r="20" spans="1:15" x14ac:dyDescent="0.25">
      <c r="A20" s="79" t="s">
        <v>1367</v>
      </c>
      <c r="B20" s="80" t="s">
        <v>412</v>
      </c>
      <c r="C20" s="81" t="str">
        <f>IFERROR(IF(B20="No CAS","",INDEX('DEQ Pollutant List'!$C$7:$C$614,MATCH('3. Pollutant Emissions - EF'!B20,'DEQ Pollutant List'!$B$7:$B$614,0))),"")</f>
        <v>2,4-Dinitrotoluene</v>
      </c>
      <c r="D20" s="73">
        <f>IFERROR(IF(OR($B20="",$B20="No CAS"),INDEX('DEQ Pollutant List'!$A$7:$A$614,MATCH($C20,'DEQ Pollutant List'!$C$7:$C$614,0)),INDEX('DEQ Pollutant List'!$A$7:$A$614,MATCH($B20,'DEQ Pollutant List'!$B$7:$B$614,0))),"")</f>
        <v>218</v>
      </c>
      <c r="E20" s="96">
        <v>0</v>
      </c>
      <c r="F20" s="97">
        <v>2.431395E-4</v>
      </c>
      <c r="G20" s="98">
        <f t="shared" si="0"/>
        <v>2.431395E-4</v>
      </c>
      <c r="H20" s="99" t="s">
        <v>1218</v>
      </c>
      <c r="I20" s="100" t="s">
        <v>1380</v>
      </c>
      <c r="J20" s="97">
        <f>VLOOKUP($A20,'2. Emissions Units &amp; Activities'!$A$15:$M$25,8,0)*'3. Pollutant Emissions - EF'!$F20*(1-'3. Pollutant Emissions - EF'!$E20)</f>
        <v>0.55633235273999992</v>
      </c>
      <c r="K20" s="101"/>
      <c r="L20" s="99"/>
      <c r="M20" s="97">
        <f>VLOOKUP($A20,'2. Emissions Units &amp; Activities'!$A$15:$M$25,11,0)*'3. Pollutant Emissions - EF'!$G20*(1-'3. Pollutant Emissions - EF'!$E20)</f>
        <v>6.4188827999999993E-3</v>
      </c>
      <c r="N20" s="101"/>
      <c r="O20" s="99"/>
    </row>
    <row r="21" spans="1:15" x14ac:dyDescent="0.25">
      <c r="A21" s="79" t="s">
        <v>1367</v>
      </c>
      <c r="B21" s="80" t="s">
        <v>689</v>
      </c>
      <c r="C21" s="81" t="str">
        <f>IFERROR(IF(B21="No CAS","",INDEX('DEQ Pollutant List'!$C$7:$C$614,MATCH('3. Pollutant Emissions - EF'!B21,'DEQ Pollutant List'!$B$7:$B$614,0))),"")</f>
        <v>2-Nitropropane</v>
      </c>
      <c r="D21" s="73">
        <f>IFERROR(IF(OR($B21="",$B21="No CAS"),INDEX('DEQ Pollutant List'!$A$7:$A$614,MATCH($C21,'DEQ Pollutant List'!$C$7:$C$614,0)),INDEX('DEQ Pollutant List'!$A$7:$A$614,MATCH($B21,'DEQ Pollutant List'!$B$7:$B$614,0))),"")</f>
        <v>389</v>
      </c>
      <c r="E21" s="96">
        <v>0</v>
      </c>
      <c r="F21" s="97">
        <v>2.0958279999999997E-5</v>
      </c>
      <c r="G21" s="98">
        <f t="shared" si="0"/>
        <v>2.0958279999999997E-5</v>
      </c>
      <c r="H21" s="99" t="s">
        <v>1218</v>
      </c>
      <c r="I21" s="100" t="s">
        <v>1380</v>
      </c>
      <c r="J21" s="97">
        <f>VLOOKUP($A21,'2. Emissions Units &amp; Activities'!$A$15:$M$25,8,0)*'3. Pollutant Emissions - EF'!$F21*(1-'3. Pollutant Emissions - EF'!$E21)</f>
        <v>4.7955059633599993E-2</v>
      </c>
      <c r="K21" s="101"/>
      <c r="L21" s="99"/>
      <c r="M21" s="97">
        <f>VLOOKUP($A21,'2. Emissions Units &amp; Activities'!$A$15:$M$25,11,0)*'3. Pollutant Emissions - EF'!$G21*(1-'3. Pollutant Emissions - EF'!$E21)</f>
        <v>5.5329859199999994E-4</v>
      </c>
      <c r="N21" s="101"/>
      <c r="O21" s="99"/>
    </row>
    <row r="22" spans="1:15" x14ac:dyDescent="0.25">
      <c r="A22" s="79" t="s">
        <v>1367</v>
      </c>
      <c r="B22" s="80" t="s">
        <v>22</v>
      </c>
      <c r="C22" s="81" t="str">
        <f>IFERROR(IF(B22="No CAS","",INDEX('DEQ Pollutant List'!$C$7:$C$614,MATCH('3. Pollutant Emissions - EF'!B22,'DEQ Pollutant List'!$B$7:$B$614,0))),"")</f>
        <v>Acetonitrile</v>
      </c>
      <c r="D22" s="73">
        <f>IFERROR(IF(OR($B22="",$B22="No CAS"),INDEX('DEQ Pollutant List'!$A$7:$A$614,MATCH($C22,'DEQ Pollutant List'!$C$7:$C$614,0)),INDEX('DEQ Pollutant List'!$A$7:$A$614,MATCH($B22,'DEQ Pollutant List'!$B$7:$B$614,0))),"")</f>
        <v>3</v>
      </c>
      <c r="E22" s="96">
        <v>0</v>
      </c>
      <c r="F22" s="97">
        <v>4.7726321499999998E-6</v>
      </c>
      <c r="G22" s="98">
        <f t="shared" si="0"/>
        <v>4.7726321499999998E-6</v>
      </c>
      <c r="H22" s="99" t="s">
        <v>1218</v>
      </c>
      <c r="I22" s="100" t="s">
        <v>1380</v>
      </c>
      <c r="J22" s="97">
        <f>VLOOKUP($A22,'2. Emissions Units &amp; Activities'!$A$15:$M$25,8,0)*'3. Pollutant Emissions - EF'!$F22*(1-'3. Pollutant Emissions - EF'!$E22)</f>
        <v>1.0920355075057999E-2</v>
      </c>
      <c r="K22" s="101"/>
      <c r="L22" s="99"/>
      <c r="M22" s="97">
        <f>VLOOKUP($A22,'2. Emissions Units &amp; Activities'!$A$15:$M$25,11,0)*'3. Pollutant Emissions - EF'!$G22*(1-'3. Pollutant Emissions - EF'!$E22)</f>
        <v>1.2599748875999998E-4</v>
      </c>
      <c r="N22" s="101"/>
      <c r="O22" s="99"/>
    </row>
    <row r="23" spans="1:15" x14ac:dyDescent="0.25">
      <c r="A23" s="79" t="s">
        <v>1367</v>
      </c>
      <c r="B23" s="80" t="s">
        <v>88</v>
      </c>
      <c r="C23" s="81" t="str">
        <f>IFERROR(IF(B23="No CAS","",INDEX('DEQ Pollutant List'!$C$7:$C$614,MATCH('3. Pollutant Emissions - EF'!B23,'DEQ Pollutant List'!$B$7:$B$614,0))),"")</f>
        <v>Asbestos</v>
      </c>
      <c r="D23" s="73">
        <f>IFERROR(IF(OR($B23="",$B23="No CAS"),INDEX('DEQ Pollutant List'!$A$7:$A$614,MATCH($C23,'DEQ Pollutant List'!$C$7:$C$614,0)),INDEX('DEQ Pollutant List'!$A$7:$A$614,MATCH($B23,'DEQ Pollutant List'!$B$7:$B$614,0))),"")</f>
        <v>356</v>
      </c>
      <c r="E23" s="96">
        <v>0</v>
      </c>
      <c r="F23" s="97">
        <v>1.4594218750000002E-4</v>
      </c>
      <c r="G23" s="98">
        <f t="shared" si="0"/>
        <v>1.4594218750000002E-4</v>
      </c>
      <c r="H23" s="99" t="s">
        <v>1218</v>
      </c>
      <c r="I23" s="100" t="s">
        <v>1380</v>
      </c>
      <c r="J23" s="97">
        <f>VLOOKUP($A23,'2. Emissions Units &amp; Activities'!$A$15:$M$25,8,0)*'3. Pollutant Emissions - EF'!$F23*(1-'3. Pollutant Emissions - EF'!$E23)</f>
        <v>0.33393323806250003</v>
      </c>
      <c r="K23" s="101"/>
      <c r="L23" s="99"/>
      <c r="M23" s="97">
        <f>VLOOKUP($A23,'2. Emissions Units &amp; Activities'!$A$15:$M$25,11,0)*'3. Pollutant Emissions - EF'!$G23*(1-'3. Pollutant Emissions - EF'!$E23)</f>
        <v>3.8528737500000002E-3</v>
      </c>
      <c r="N23" s="101"/>
      <c r="O23" s="99"/>
    </row>
    <row r="24" spans="1:15" x14ac:dyDescent="0.25">
      <c r="A24" s="79" t="s">
        <v>1367</v>
      </c>
      <c r="B24" s="80" t="s">
        <v>102</v>
      </c>
      <c r="C24" s="81" t="str">
        <f>IFERROR(IF(B24="No CAS","",INDEX('DEQ Pollutant List'!$C$7:$C$614,MATCH('3. Pollutant Emissions - EF'!B24,'DEQ Pollutant List'!$B$7:$B$614,0))),"")</f>
        <v>Benzene</v>
      </c>
      <c r="D24" s="73">
        <f>IFERROR(IF(OR($B24="",$B24="No CAS"),INDEX('DEQ Pollutant List'!$A$7:$A$614,MATCH($C24,'DEQ Pollutant List'!$C$7:$C$614,0)),INDEX('DEQ Pollutant List'!$A$7:$A$614,MATCH($B24,'DEQ Pollutant List'!$B$7:$B$614,0))),"")</f>
        <v>46</v>
      </c>
      <c r="E24" s="96">
        <v>0</v>
      </c>
      <c r="F24" s="97">
        <v>2.6242579249999997E-4</v>
      </c>
      <c r="G24" s="98">
        <f t="shared" si="0"/>
        <v>2.6242579249999997E-4</v>
      </c>
      <c r="H24" s="99" t="s">
        <v>1218</v>
      </c>
      <c r="I24" s="100" t="s">
        <v>1380</v>
      </c>
      <c r="J24" s="97">
        <f>VLOOKUP($A24,'2. Emissions Units &amp; Activities'!$A$15:$M$25,8,0)*'3. Pollutant Emissions - EF'!$F24*(1-'3. Pollutant Emissions - EF'!$E24)</f>
        <v>0.60046170433509993</v>
      </c>
      <c r="K24" s="101"/>
      <c r="L24" s="99"/>
      <c r="M24" s="97">
        <f>VLOOKUP($A24,'2. Emissions Units &amp; Activities'!$A$15:$M$25,11,0)*'3. Pollutant Emissions - EF'!$G24*(1-'3. Pollutant Emissions - EF'!$E24)</f>
        <v>6.9280409219999988E-3</v>
      </c>
      <c r="N24" s="101"/>
      <c r="O24" s="99"/>
    </row>
    <row r="25" spans="1:15" x14ac:dyDescent="0.25">
      <c r="A25" s="79" t="s">
        <v>1367</v>
      </c>
      <c r="B25" s="80" t="s">
        <v>180</v>
      </c>
      <c r="C25" s="81" t="str">
        <f>IFERROR(IF(B25="No CAS","",INDEX('DEQ Pollutant List'!$C$7:$C$614,MATCH('3. Pollutant Emissions - EF'!B25,'DEQ Pollutant List'!$B$7:$B$614,0))),"")</f>
        <v>Carbon disulfide</v>
      </c>
      <c r="D25" s="73">
        <f>IFERROR(IF(OR($B25="",$B25="No CAS"),INDEX('DEQ Pollutant List'!$A$7:$A$614,MATCH($C25,'DEQ Pollutant List'!$C$7:$C$614,0)),INDEX('DEQ Pollutant List'!$A$7:$A$614,MATCH($B25,'DEQ Pollutant List'!$B$7:$B$614,0))),"")</f>
        <v>90</v>
      </c>
      <c r="E25" s="96">
        <v>0</v>
      </c>
      <c r="F25" s="97">
        <v>1.996471875E-6</v>
      </c>
      <c r="G25" s="98">
        <f t="shared" si="0"/>
        <v>1.996471875E-6</v>
      </c>
      <c r="H25" s="99" t="s">
        <v>1218</v>
      </c>
      <c r="I25" s="100" t="s">
        <v>1380</v>
      </c>
      <c r="J25" s="97">
        <f>VLOOKUP($A25,'2. Emissions Units &amp; Activities'!$A$15:$M$25,8,0)*'3. Pollutant Emissions - EF'!$F25*(1-'3. Pollutant Emissions - EF'!$E25)</f>
        <v>4.5681672266249997E-3</v>
      </c>
      <c r="K25" s="101"/>
      <c r="L25" s="99"/>
      <c r="M25" s="97">
        <f>VLOOKUP($A25,'2. Emissions Units &amp; Activities'!$A$15:$M$25,11,0)*'3. Pollutant Emissions - EF'!$G25*(1-'3. Pollutant Emissions - EF'!$E25)</f>
        <v>5.2706857499999995E-5</v>
      </c>
      <c r="N25" s="101"/>
      <c r="O25" s="99"/>
    </row>
    <row r="26" spans="1:15" x14ac:dyDescent="0.25">
      <c r="A26" s="79" t="s">
        <v>1367</v>
      </c>
      <c r="B26" s="80" t="s">
        <v>182</v>
      </c>
      <c r="C26" s="81" t="str">
        <f>IFERROR(IF(B26="No CAS","",INDEX('DEQ Pollutant List'!$C$7:$C$614,MATCH('3. Pollutant Emissions - EF'!B26,'DEQ Pollutant List'!$B$7:$B$614,0))),"")</f>
        <v>Carbon tetrachloride</v>
      </c>
      <c r="D26" s="73">
        <f>IFERROR(IF(OR($B26="",$B26="No CAS"),INDEX('DEQ Pollutant List'!$A$7:$A$614,MATCH($C26,'DEQ Pollutant List'!$C$7:$C$614,0)),INDEX('DEQ Pollutant List'!$A$7:$A$614,MATCH($B26,'DEQ Pollutant List'!$B$7:$B$614,0))),"")</f>
        <v>91</v>
      </c>
      <c r="E26" s="96">
        <v>0</v>
      </c>
      <c r="F26" s="97">
        <v>2.3978391E-4</v>
      </c>
      <c r="G26" s="98">
        <f t="shared" si="0"/>
        <v>2.3978391E-4</v>
      </c>
      <c r="H26" s="99" t="s">
        <v>1218</v>
      </c>
      <c r="I26" s="100" t="s">
        <v>1380</v>
      </c>
      <c r="J26" s="97">
        <f>VLOOKUP($A26,'2. Emissions Units &amp; Activities'!$A$15:$M$25,8,0)*'3. Pollutant Emissions - EF'!$F26*(1-'3. Pollutant Emissions - EF'!$E26)</f>
        <v>0.54865436014919999</v>
      </c>
      <c r="K26" s="101"/>
      <c r="L26" s="99"/>
      <c r="M26" s="97">
        <f>VLOOKUP($A26,'2. Emissions Units &amp; Activities'!$A$15:$M$25,11,0)*'3. Pollutant Emissions - EF'!$G26*(1-'3. Pollutant Emissions - EF'!$E26)</f>
        <v>6.3302952239999996E-3</v>
      </c>
      <c r="N26" s="101"/>
      <c r="O26" s="99"/>
    </row>
    <row r="27" spans="1:15" x14ac:dyDescent="0.25">
      <c r="A27" s="79" t="s">
        <v>1367</v>
      </c>
      <c r="B27" s="80" t="s">
        <v>195</v>
      </c>
      <c r="C27" s="81" t="str">
        <f>IFERROR(IF(B27="No CAS","",INDEX('DEQ Pollutant List'!$C$7:$C$614,MATCH('3. Pollutant Emissions - EF'!B27,'DEQ Pollutant List'!$B$7:$B$614,0))),"")</f>
        <v>Chlordane</v>
      </c>
      <c r="D27" s="73">
        <f>IFERROR(IF(OR($B27="",$B27="No CAS"),INDEX('DEQ Pollutant List'!$A$7:$A$614,MATCH($C27,'DEQ Pollutant List'!$C$7:$C$614,0)),INDEX('DEQ Pollutant List'!$A$7:$A$614,MATCH($B27,'DEQ Pollutant List'!$B$7:$B$614,0))),"")</f>
        <v>97</v>
      </c>
      <c r="E27" s="96">
        <v>0</v>
      </c>
      <c r="F27" s="97">
        <v>2.3968504499999999E-4</v>
      </c>
      <c r="G27" s="98">
        <f t="shared" si="0"/>
        <v>2.3968504499999999E-4</v>
      </c>
      <c r="H27" s="99" t="s">
        <v>1218</v>
      </c>
      <c r="I27" s="100" t="s">
        <v>1380</v>
      </c>
      <c r="J27" s="97">
        <f>VLOOKUP($A27,'2. Emissions Units &amp; Activities'!$A$15:$M$25,8,0)*'3. Pollutant Emissions - EF'!$F27*(1-'3. Pollutant Emissions - EF'!$E27)</f>
        <v>0.54842814516539995</v>
      </c>
      <c r="K27" s="101"/>
      <c r="L27" s="99"/>
      <c r="M27" s="97">
        <f>VLOOKUP($A27,'2. Emissions Units &amp; Activities'!$A$15:$M$25,11,0)*'3. Pollutant Emissions - EF'!$G27*(1-'3. Pollutant Emissions - EF'!$E27)</f>
        <v>6.3276851879999997E-3</v>
      </c>
      <c r="N27" s="101"/>
      <c r="O27" s="99"/>
    </row>
    <row r="28" spans="1:15" x14ac:dyDescent="0.25">
      <c r="A28" s="79" t="s">
        <v>1367</v>
      </c>
      <c r="B28" s="80" t="s">
        <v>217</v>
      </c>
      <c r="C28" s="81" t="str">
        <f>IFERROR(IF(B28="No CAS","",INDEX('DEQ Pollutant List'!$C$7:$C$614,MATCH('3. Pollutant Emissions - EF'!B28,'DEQ Pollutant List'!$B$7:$B$614,0))),"")</f>
        <v>Chlorobenzene</v>
      </c>
      <c r="D28" s="73">
        <f>IFERROR(IF(OR($B28="",$B28="No CAS"),INDEX('DEQ Pollutant List'!$A$7:$A$614,MATCH($C28,'DEQ Pollutant List'!$C$7:$C$614,0)),INDEX('DEQ Pollutant List'!$A$7:$A$614,MATCH($B28,'DEQ Pollutant List'!$B$7:$B$614,0))),"")</f>
        <v>108</v>
      </c>
      <c r="E28" s="96">
        <v>0</v>
      </c>
      <c r="F28" s="97">
        <v>2.4601135500000002E-4</v>
      </c>
      <c r="G28" s="98">
        <f t="shared" si="0"/>
        <v>2.4601135500000002E-4</v>
      </c>
      <c r="H28" s="99" t="s">
        <v>1218</v>
      </c>
      <c r="I28" s="100" t="s">
        <v>1380</v>
      </c>
      <c r="J28" s="97">
        <f>VLOOKUP($A28,'2. Emissions Units &amp; Activities'!$A$15:$M$25,8,0)*'3. Pollutant Emissions - EF'!$F28*(1-'3. Pollutant Emissions - EF'!$E28)</f>
        <v>0.56290350160260005</v>
      </c>
      <c r="K28" s="101"/>
      <c r="L28" s="99"/>
      <c r="M28" s="97">
        <f>VLOOKUP($A28,'2. Emissions Units &amp; Activities'!$A$15:$M$25,11,0)*'3. Pollutant Emissions - EF'!$G28*(1-'3. Pollutant Emissions - EF'!$E28)</f>
        <v>6.494699772E-3</v>
      </c>
      <c r="N28" s="101"/>
      <c r="O28" s="99"/>
    </row>
    <row r="29" spans="1:15" x14ac:dyDescent="0.25">
      <c r="A29" s="79" t="s">
        <v>1367</v>
      </c>
      <c r="B29" s="80" t="s">
        <v>227</v>
      </c>
      <c r="C29" s="81" t="str">
        <f>IFERROR(IF(B29="No CAS","",INDEX('DEQ Pollutant List'!$C$7:$C$614,MATCH('3. Pollutant Emissions - EF'!B29,'DEQ Pollutant List'!$B$7:$B$614,0))),"")</f>
        <v>Chloroform</v>
      </c>
      <c r="D29" s="73">
        <f>IFERROR(IF(OR($B29="",$B29="No CAS"),INDEX('DEQ Pollutant List'!$A$7:$A$614,MATCH($C29,'DEQ Pollutant List'!$C$7:$C$614,0)),INDEX('DEQ Pollutant List'!$A$7:$A$614,MATCH($B29,'DEQ Pollutant List'!$B$7:$B$614,0))),"")</f>
        <v>118</v>
      </c>
      <c r="E29" s="96">
        <v>0</v>
      </c>
      <c r="F29" s="97">
        <v>2.3962500000000001E-4</v>
      </c>
      <c r="G29" s="98">
        <f t="shared" si="0"/>
        <v>2.3962500000000001E-4</v>
      </c>
      <c r="H29" s="99" t="s">
        <v>1218</v>
      </c>
      <c r="I29" s="100" t="s">
        <v>1380</v>
      </c>
      <c r="J29" s="97">
        <f>VLOOKUP($A29,'2. Emissions Units &amp; Activities'!$A$15:$M$25,8,0)*'3. Pollutant Emissions - EF'!$F29*(1-'3. Pollutant Emissions - EF'!$E29)</f>
        <v>0.54829075500000002</v>
      </c>
      <c r="K29" s="101"/>
      <c r="L29" s="99"/>
      <c r="M29" s="97">
        <f>VLOOKUP($A29,'2. Emissions Units &amp; Activities'!$A$15:$M$25,11,0)*'3. Pollutant Emissions - EF'!$G29*(1-'3. Pollutant Emissions - EF'!$E29)</f>
        <v>6.3261000000000003E-3</v>
      </c>
      <c r="N29" s="101"/>
      <c r="O29" s="99"/>
    </row>
    <row r="30" spans="1:15" x14ac:dyDescent="0.25">
      <c r="A30" s="79" t="s">
        <v>1367</v>
      </c>
      <c r="B30" s="80" t="s">
        <v>264</v>
      </c>
      <c r="C30" s="81" t="str">
        <f>IFERROR(IF(B30="No CAS","",INDEX('DEQ Pollutant List'!$C$7:$C$614,MATCH('3. Pollutant Emissions - EF'!B30,'DEQ Pollutant List'!$B$7:$B$614,0))),"")</f>
        <v>Cresols (mixture), including m-cresol, o-cresol, p-cresol</v>
      </c>
      <c r="D30" s="73">
        <f>IFERROR(IF(OR($B30="",$B30="No CAS"),INDEX('DEQ Pollutant List'!$A$7:$A$614,MATCH($C30,'DEQ Pollutant List'!$C$7:$C$614,0)),INDEX('DEQ Pollutant List'!$A$7:$A$614,MATCH($B30,'DEQ Pollutant List'!$B$7:$B$614,0))),"")</f>
        <v>152</v>
      </c>
      <c r="E30" s="96">
        <v>0</v>
      </c>
      <c r="F30" s="97">
        <v>6.8283900749999994E-4</v>
      </c>
      <c r="G30" s="98">
        <f t="shared" si="0"/>
        <v>6.8283900749999994E-4</v>
      </c>
      <c r="H30" s="99" t="s">
        <v>1218</v>
      </c>
      <c r="I30" s="100" t="s">
        <v>1380</v>
      </c>
      <c r="J30" s="97">
        <f>VLOOKUP($A30,'2. Emissions Units &amp; Activities'!$A$15:$M$25,8,0)*'3. Pollutant Emissions - EF'!$F30*(1-'3. Pollutant Emissions - EF'!$E30)</f>
        <v>1.5624175898408998</v>
      </c>
      <c r="K30" s="101"/>
      <c r="L30" s="99"/>
      <c r="M30" s="97">
        <f>VLOOKUP($A30,'2. Emissions Units &amp; Activities'!$A$15:$M$25,11,0)*'3. Pollutant Emissions - EF'!$G30*(1-'3. Pollutant Emissions - EF'!$E30)</f>
        <v>1.8026949797999996E-2</v>
      </c>
      <c r="N30" s="101"/>
      <c r="O30" s="99"/>
    </row>
    <row r="31" spans="1:15" x14ac:dyDescent="0.25">
      <c r="A31" s="79" t="s">
        <v>1367</v>
      </c>
      <c r="B31" s="80" t="s">
        <v>1289</v>
      </c>
      <c r="C31" s="81" t="str">
        <f>IFERROR(IF(B31="No CAS","",INDEX('DEQ Pollutant List'!$C$7:$C$614,MATCH('3. Pollutant Emissions - EF'!B31,'DEQ Pollutant List'!$B$7:$B$614,0))),"")</f>
        <v>Cyanide compounds</v>
      </c>
      <c r="D31" s="73">
        <f>IFERROR(IF(OR($B31="",$B31="No CAS"),INDEX('DEQ Pollutant List'!$A$7:$A$614,MATCH($C31,'DEQ Pollutant List'!$C$7:$C$614,0)),INDEX('DEQ Pollutant List'!$A$7:$A$614,MATCH($B31,'DEQ Pollutant List'!$B$7:$B$614,0))),"")</f>
        <v>160</v>
      </c>
      <c r="E31" s="96">
        <v>0</v>
      </c>
      <c r="F31" s="97">
        <v>9.5865000000000005E-8</v>
      </c>
      <c r="G31" s="98">
        <f t="shared" si="0"/>
        <v>9.5865000000000005E-8</v>
      </c>
      <c r="H31" s="99" t="s">
        <v>1218</v>
      </c>
      <c r="I31" s="100" t="s">
        <v>1380</v>
      </c>
      <c r="J31" s="97">
        <f>VLOOKUP($A31,'2. Emissions Units &amp; Activities'!$A$15:$M$25,8,0)*'3. Pollutant Emissions - EF'!$F31*(1-'3. Pollutant Emissions - EF'!$E31)</f>
        <v>2.1935062380000001E-4</v>
      </c>
      <c r="K31" s="101"/>
      <c r="L31" s="99"/>
      <c r="M31" s="97">
        <f>VLOOKUP($A31,'2. Emissions Units &amp; Activities'!$A$15:$M$25,11,0)*'3. Pollutant Emissions - EF'!$G31*(1-'3. Pollutant Emissions - EF'!$E31)</f>
        <v>2.5308360000000001E-6</v>
      </c>
      <c r="N31" s="101"/>
      <c r="O31" s="99"/>
    </row>
    <row r="32" spans="1:15" x14ac:dyDescent="0.25">
      <c r="A32" s="79" t="s">
        <v>1367</v>
      </c>
      <c r="B32" s="80" t="s">
        <v>327</v>
      </c>
      <c r="C32" s="81" t="str">
        <f>IFERROR(IF(B32="No CAS","",INDEX('DEQ Pollutant List'!$C$7:$C$614,MATCH('3. Pollutant Emissions - EF'!B32,'DEQ Pollutant List'!$B$7:$B$614,0))),"")</f>
        <v>Dibutyl phthalate</v>
      </c>
      <c r="D32" s="73">
        <f>IFERROR(IF(OR($B32="",$B32="No CAS"),INDEX('DEQ Pollutant List'!$A$7:$A$614,MATCH($C32,'DEQ Pollutant List'!$C$7:$C$614,0)),INDEX('DEQ Pollutant List'!$A$7:$A$614,MATCH($B32,'DEQ Pollutant List'!$B$7:$B$614,0))),"")</f>
        <v>520</v>
      </c>
      <c r="E32" s="96">
        <v>0</v>
      </c>
      <c r="F32" s="97">
        <v>3.3788723250000003E-6</v>
      </c>
      <c r="G32" s="98">
        <f t="shared" si="0"/>
        <v>3.3788723250000003E-6</v>
      </c>
      <c r="H32" s="99" t="s">
        <v>1218</v>
      </c>
      <c r="I32" s="100" t="s">
        <v>1380</v>
      </c>
      <c r="J32" s="97">
        <f>VLOOKUP($A32,'2. Emissions Units &amp; Activities'!$A$15:$M$25,8,0)*'3. Pollutant Emissions - EF'!$F32*(1-'3. Pollutant Emissions - EF'!$E32)</f>
        <v>7.7312653442790005E-3</v>
      </c>
      <c r="K32" s="101"/>
      <c r="L32" s="99"/>
      <c r="M32" s="97">
        <f>VLOOKUP($A32,'2. Emissions Units &amp; Activities'!$A$15:$M$25,11,0)*'3. Pollutant Emissions - EF'!$G32*(1-'3. Pollutant Emissions - EF'!$E32)</f>
        <v>8.9202229379999997E-5</v>
      </c>
      <c r="N32" s="101"/>
      <c r="O32" s="99"/>
    </row>
    <row r="33" spans="1:15" x14ac:dyDescent="0.25">
      <c r="A33" s="79" t="s">
        <v>1367</v>
      </c>
      <c r="B33" s="80" t="s">
        <v>445</v>
      </c>
      <c r="C33" s="81" t="str">
        <f>IFERROR(IF(B33="No CAS","",INDEX('DEQ Pollutant List'!$C$7:$C$614,MATCH('3. Pollutant Emissions - EF'!B33,'DEQ Pollutant List'!$B$7:$B$614,0))),"")</f>
        <v>Ethyl benzene</v>
      </c>
      <c r="D33" s="73">
        <f>IFERROR(IF(OR($B33="",$B33="No CAS"),INDEX('DEQ Pollutant List'!$A$7:$A$614,MATCH($C33,'DEQ Pollutant List'!$C$7:$C$614,0)),INDEX('DEQ Pollutant List'!$A$7:$A$614,MATCH($B33,'DEQ Pollutant List'!$B$7:$B$614,0))),"")</f>
        <v>229</v>
      </c>
      <c r="E33" s="96">
        <v>0</v>
      </c>
      <c r="F33" s="97">
        <v>1.017937484375E-4</v>
      </c>
      <c r="G33" s="98">
        <f t="shared" si="0"/>
        <v>1.017937484375E-4</v>
      </c>
      <c r="H33" s="99" t="s">
        <v>1218</v>
      </c>
      <c r="I33" s="100" t="s">
        <v>1380</v>
      </c>
      <c r="J33" s="97">
        <f>VLOOKUP($A33,'2. Emissions Units &amp; Activities'!$A$15:$M$25,8,0)*'3. Pollutant Emissions - EF'!$F33*(1-'3. Pollutant Emissions - EF'!$E33)</f>
        <v>0.23291631167481247</v>
      </c>
      <c r="K33" s="101"/>
      <c r="L33" s="99"/>
      <c r="M33" s="97">
        <f>VLOOKUP($A33,'2. Emissions Units &amp; Activities'!$A$15:$M$25,11,0)*'3. Pollutant Emissions - EF'!$G33*(1-'3. Pollutant Emissions - EF'!$E33)</f>
        <v>2.6873549587499998E-3</v>
      </c>
      <c r="N33" s="101"/>
      <c r="O33" s="99"/>
    </row>
    <row r="34" spans="1:15" x14ac:dyDescent="0.25">
      <c r="A34" s="79" t="s">
        <v>1367</v>
      </c>
      <c r="B34" s="80" t="s">
        <v>451</v>
      </c>
      <c r="C34" s="81" t="str">
        <f>IFERROR(IF(B34="No CAS","",INDEX('DEQ Pollutant List'!$C$7:$C$614,MATCH('3. Pollutant Emissions - EF'!B34,'DEQ Pollutant List'!$B$7:$B$614,0))),"")</f>
        <v>Ethylene dichloride (EDC, 1,2-Dichloroethane)</v>
      </c>
      <c r="D34" s="73">
        <f>IFERROR(IF(OR($B34="",$B34="No CAS"),INDEX('DEQ Pollutant List'!$A$7:$A$614,MATCH($C34,'DEQ Pollutant List'!$C$7:$C$614,0)),INDEX('DEQ Pollutant List'!$A$7:$A$614,MATCH($B34,'DEQ Pollutant List'!$B$7:$B$614,0))),"")</f>
        <v>233</v>
      </c>
      <c r="E34" s="96">
        <v>0</v>
      </c>
      <c r="F34" s="97">
        <v>2.4373705000000002E-4</v>
      </c>
      <c r="G34" s="98">
        <f t="shared" si="0"/>
        <v>2.4373705000000002E-4</v>
      </c>
      <c r="H34" s="99" t="s">
        <v>1218</v>
      </c>
      <c r="I34" s="100" t="s">
        <v>1380</v>
      </c>
      <c r="J34" s="97">
        <f>VLOOKUP($A34,'2. Emissions Units &amp; Activities'!$A$15:$M$25,8,0)*'3. Pollutant Emissions - EF'!$F34*(1-'3. Pollutant Emissions - EF'!$E34)</f>
        <v>0.55769961884600006</v>
      </c>
      <c r="K34" s="101"/>
      <c r="L34" s="99"/>
      <c r="M34" s="97">
        <f>VLOOKUP($A34,'2. Emissions Units &amp; Activities'!$A$15:$M$25,11,0)*'3. Pollutant Emissions - EF'!$G34*(1-'3. Pollutant Emissions - EF'!$E34)</f>
        <v>6.4346581199999997E-3</v>
      </c>
      <c r="N34" s="101"/>
      <c r="O34" s="99"/>
    </row>
    <row r="35" spans="1:15" x14ac:dyDescent="0.25">
      <c r="A35" s="79" t="s">
        <v>1367</v>
      </c>
      <c r="B35" s="80" t="s">
        <v>482</v>
      </c>
      <c r="C35" s="81" t="str">
        <f>IFERROR(IF(B35="No CAS","",INDEX('DEQ Pollutant List'!$C$7:$C$614,MATCH('3. Pollutant Emissions - EF'!B35,'DEQ Pollutant List'!$B$7:$B$614,0))),"")</f>
        <v>Formaldehyde</v>
      </c>
      <c r="D35" s="73">
        <f>IFERROR(IF(OR($B35="",$B35="No CAS"),INDEX('DEQ Pollutant List'!$A$7:$A$614,MATCH($C35,'DEQ Pollutant List'!$C$7:$C$614,0)),INDEX('DEQ Pollutant List'!$A$7:$A$614,MATCH($B35,'DEQ Pollutant List'!$B$7:$B$614,0))),"")</f>
        <v>250</v>
      </c>
      <c r="E35" s="96">
        <v>0</v>
      </c>
      <c r="F35" s="97">
        <v>2.4089437500000001E-4</v>
      </c>
      <c r="G35" s="98">
        <f t="shared" si="0"/>
        <v>2.4089437500000001E-4</v>
      </c>
      <c r="H35" s="99" t="s">
        <v>1218</v>
      </c>
      <c r="I35" s="100" t="s">
        <v>1380</v>
      </c>
      <c r="J35" s="97">
        <f>VLOOKUP($A35,'2. Emissions Units &amp; Activities'!$A$15:$M$25,8,0)*'3. Pollutant Emissions - EF'!$F35*(1-'3. Pollutant Emissions - EF'!$E35)</f>
        <v>0.55119523732499998</v>
      </c>
      <c r="K35" s="101"/>
      <c r="L35" s="99"/>
      <c r="M35" s="97">
        <f>VLOOKUP($A35,'2. Emissions Units &amp; Activities'!$A$15:$M$25,11,0)*'3. Pollutant Emissions - EF'!$G35*(1-'3. Pollutant Emissions - EF'!$E35)</f>
        <v>6.3596115E-3</v>
      </c>
      <c r="N35" s="101"/>
      <c r="O35" s="99"/>
    </row>
    <row r="36" spans="1:15" x14ac:dyDescent="0.25">
      <c r="A36" s="79" t="s">
        <v>1367</v>
      </c>
      <c r="B36" s="80" t="s">
        <v>501</v>
      </c>
      <c r="C36" s="81" t="str">
        <f>IFERROR(IF(B36="No CAS","",INDEX('DEQ Pollutant List'!$C$7:$C$614,MATCH('3. Pollutant Emissions - EF'!B36,'DEQ Pollutant List'!$B$7:$B$614,0))),"")</f>
        <v>Heptachlor</v>
      </c>
      <c r="D36" s="73">
        <f>IFERROR(IF(OR($B36="",$B36="No CAS"),INDEX('DEQ Pollutant List'!$A$7:$A$614,MATCH($C36,'DEQ Pollutant List'!$C$7:$C$614,0)),INDEX('DEQ Pollutant List'!$A$7:$A$614,MATCH($B36,'DEQ Pollutant List'!$B$7:$B$614,0))),"")</f>
        <v>278</v>
      </c>
      <c r="E36" s="96">
        <v>0</v>
      </c>
      <c r="F36" s="97">
        <v>2.399445E-4</v>
      </c>
      <c r="G36" s="98">
        <f t="shared" si="0"/>
        <v>2.399445E-4</v>
      </c>
      <c r="H36" s="99" t="s">
        <v>1218</v>
      </c>
      <c r="I36" s="100" t="s">
        <v>1380</v>
      </c>
      <c r="J36" s="97">
        <f>VLOOKUP($A36,'2. Emissions Units &amp; Activities'!$A$15:$M$25,8,0)*'3. Pollutant Emissions - EF'!$F36*(1-'3. Pollutant Emissions - EF'!$E36)</f>
        <v>0.54902180934</v>
      </c>
      <c r="K36" s="101"/>
      <c r="L36" s="99"/>
      <c r="M36" s="97">
        <f>VLOOKUP($A36,'2. Emissions Units &amp; Activities'!$A$15:$M$25,11,0)*'3. Pollutant Emissions - EF'!$G36*(1-'3. Pollutant Emissions - EF'!$E36)</f>
        <v>6.3345347999999996E-3</v>
      </c>
      <c r="N36" s="101"/>
      <c r="O36" s="99"/>
    </row>
    <row r="37" spans="1:15" x14ac:dyDescent="0.25">
      <c r="A37" s="79" t="s">
        <v>1367</v>
      </c>
      <c r="B37" s="80" t="s">
        <v>501</v>
      </c>
      <c r="C37" s="81" t="str">
        <f>IFERROR(IF(B37="No CAS","",INDEX('DEQ Pollutant List'!$C$7:$C$614,MATCH('3. Pollutant Emissions - EF'!B37,'DEQ Pollutant List'!$B$7:$B$614,0))),"")</f>
        <v>Heptachlor</v>
      </c>
      <c r="D37" s="73">
        <f>IFERROR(IF(OR($B37="",$B37="No CAS"),INDEX('DEQ Pollutant List'!$A$7:$A$614,MATCH($C37,'DEQ Pollutant List'!$C$7:$C$614,0)),INDEX('DEQ Pollutant List'!$A$7:$A$614,MATCH($B37,'DEQ Pollutant List'!$B$7:$B$614,0))),"")</f>
        <v>278</v>
      </c>
      <c r="E37" s="96">
        <v>0</v>
      </c>
      <c r="F37" s="97">
        <v>2.3976263249999999E-4</v>
      </c>
      <c r="G37" s="98">
        <f t="shared" si="0"/>
        <v>2.3976263249999999E-4</v>
      </c>
      <c r="H37" s="99" t="s">
        <v>1218</v>
      </c>
      <c r="I37" s="100" t="s">
        <v>1380</v>
      </c>
      <c r="J37" s="97">
        <f>VLOOKUP($A37,'2. Emissions Units &amp; Activities'!$A$15:$M$25,8,0)*'3. Pollutant Emissions - EF'!$F37*(1-'3. Pollutant Emissions - EF'!$E37)</f>
        <v>0.54860567467589993</v>
      </c>
      <c r="K37" s="101"/>
      <c r="L37" s="99"/>
      <c r="M37" s="97">
        <f>VLOOKUP($A37,'2. Emissions Units &amp; Activities'!$A$15:$M$25,11,0)*'3. Pollutant Emissions - EF'!$G37*(1-'3. Pollutant Emissions - EF'!$E37)</f>
        <v>6.3297334979999995E-3</v>
      </c>
      <c r="N37" s="101"/>
      <c r="O37" s="99"/>
    </row>
    <row r="38" spans="1:15" x14ac:dyDescent="0.25">
      <c r="A38" s="79" t="s">
        <v>1367</v>
      </c>
      <c r="B38" s="80" t="s">
        <v>517</v>
      </c>
      <c r="C38" s="81" t="str">
        <f>IFERROR(IF(B38="No CAS","",INDEX('DEQ Pollutant List'!$C$7:$C$614,MATCH('3. Pollutant Emissions - EF'!B38,'DEQ Pollutant List'!$B$7:$B$614,0))),"")</f>
        <v>Hexachlorocyclopentadiene</v>
      </c>
      <c r="D38" s="73">
        <f>IFERROR(IF(OR($B38="",$B38="No CAS"),INDEX('DEQ Pollutant List'!$A$7:$A$614,MATCH($C38,'DEQ Pollutant List'!$C$7:$C$614,0)),INDEX('DEQ Pollutant List'!$A$7:$A$614,MATCH($B38,'DEQ Pollutant List'!$B$7:$B$614,0))),"")</f>
        <v>286</v>
      </c>
      <c r="E38" s="96">
        <v>0</v>
      </c>
      <c r="F38" s="97">
        <v>2.3962500000000001E-4</v>
      </c>
      <c r="G38" s="98">
        <f t="shared" si="0"/>
        <v>2.3962500000000001E-4</v>
      </c>
      <c r="H38" s="99" t="s">
        <v>1218</v>
      </c>
      <c r="I38" s="100" t="s">
        <v>1380</v>
      </c>
      <c r="J38" s="97">
        <f>VLOOKUP($A38,'2. Emissions Units &amp; Activities'!$A$15:$M$25,8,0)*'3. Pollutant Emissions - EF'!$F38*(1-'3. Pollutant Emissions - EF'!$E38)</f>
        <v>0.54829075500000002</v>
      </c>
      <c r="K38" s="101"/>
      <c r="L38" s="99"/>
      <c r="M38" s="97">
        <f>VLOOKUP($A38,'2. Emissions Units &amp; Activities'!$A$15:$M$25,11,0)*'3. Pollutant Emissions - EF'!$G38*(1-'3. Pollutant Emissions - EF'!$E38)</f>
        <v>6.3261000000000003E-3</v>
      </c>
      <c r="N38" s="101"/>
      <c r="O38" s="99"/>
    </row>
    <row r="39" spans="1:15" x14ac:dyDescent="0.25">
      <c r="A39" s="79" t="s">
        <v>1367</v>
      </c>
      <c r="B39" s="80" t="s">
        <v>519</v>
      </c>
      <c r="C39" s="81" t="str">
        <f>IFERROR(IF(B39="No CAS","",INDEX('DEQ Pollutant List'!$C$7:$C$614,MATCH('3. Pollutant Emissions - EF'!B39,'DEQ Pollutant List'!$B$7:$B$614,0))),"")</f>
        <v>Hexachloroethane</v>
      </c>
      <c r="D39" s="73">
        <f>IFERROR(IF(OR($B39="",$B39="No CAS"),INDEX('DEQ Pollutant List'!$A$7:$A$614,MATCH($C39,'DEQ Pollutant List'!$C$7:$C$614,0)),INDEX('DEQ Pollutant List'!$A$7:$A$614,MATCH($B39,'DEQ Pollutant List'!$B$7:$B$614,0))),"")</f>
        <v>287</v>
      </c>
      <c r="E39" s="96">
        <v>0</v>
      </c>
      <c r="F39" s="97">
        <v>2.4048115000000001E-4</v>
      </c>
      <c r="G39" s="98">
        <f t="shared" si="0"/>
        <v>2.4048115000000001E-4</v>
      </c>
      <c r="H39" s="99" t="s">
        <v>1218</v>
      </c>
      <c r="I39" s="100" t="s">
        <v>1380</v>
      </c>
      <c r="J39" s="97">
        <f>VLOOKUP($A39,'2. Emissions Units &amp; Activities'!$A$15:$M$25,8,0)*'3. Pollutant Emissions - EF'!$F39*(1-'3. Pollutant Emissions - EF'!$E39)</f>
        <v>0.55024972893800006</v>
      </c>
      <c r="K39" s="101"/>
      <c r="L39" s="99"/>
      <c r="M39" s="97">
        <f>VLOOKUP($A39,'2. Emissions Units &amp; Activities'!$A$15:$M$25,11,0)*'3. Pollutant Emissions - EF'!$G39*(1-'3. Pollutant Emissions - EF'!$E39)</f>
        <v>6.3487023599999998E-3</v>
      </c>
      <c r="N39" s="101"/>
      <c r="O39" s="99"/>
    </row>
    <row r="40" spans="1:15" x14ac:dyDescent="0.25">
      <c r="A40" s="79" t="s">
        <v>1367</v>
      </c>
      <c r="B40" s="80" t="s">
        <v>531</v>
      </c>
      <c r="C40" s="81" t="str">
        <f>IFERROR(IF(B40="No CAS","",INDEX('DEQ Pollutant List'!$C$7:$C$614,MATCH('3. Pollutant Emissions - EF'!B40,'DEQ Pollutant List'!$B$7:$B$614,0))),"")</f>
        <v>Hydrochloric acid</v>
      </c>
      <c r="D40" s="73">
        <f>IFERROR(IF(OR($B40="",$B40="No CAS"),INDEX('DEQ Pollutant List'!$A$7:$A$614,MATCH($C40,'DEQ Pollutant List'!$C$7:$C$614,0)),INDEX('DEQ Pollutant List'!$A$7:$A$614,MATCH($B40,'DEQ Pollutant List'!$B$7:$B$614,0))),"")</f>
        <v>292</v>
      </c>
      <c r="E40" s="96">
        <v>0</v>
      </c>
      <c r="F40" s="97">
        <v>2.3046249999999997E-4</v>
      </c>
      <c r="G40" s="98">
        <f t="shared" si="0"/>
        <v>2.3046249999999997E-4</v>
      </c>
      <c r="H40" s="99" t="s">
        <v>1218</v>
      </c>
      <c r="I40" s="100" t="s">
        <v>1380</v>
      </c>
      <c r="J40" s="97">
        <f>VLOOKUP($A40,'2. Emissions Units &amp; Activities'!$A$15:$M$25,8,0)*'3. Pollutant Emissions - EF'!$F40*(1-'3. Pollutant Emissions - EF'!$E40)</f>
        <v>0.52732585549999988</v>
      </c>
      <c r="K40" s="101"/>
      <c r="L40" s="99"/>
      <c r="M40" s="97">
        <f>VLOOKUP($A40,'2. Emissions Units &amp; Activities'!$A$15:$M$25,11,0)*'3. Pollutant Emissions - EF'!$G40*(1-'3. Pollutant Emissions - EF'!$E40)</f>
        <v>6.0842099999999988E-3</v>
      </c>
      <c r="N40" s="101"/>
      <c r="O40" s="99"/>
    </row>
    <row r="41" spans="1:15" x14ac:dyDescent="0.25">
      <c r="A41" s="79" t="s">
        <v>1367</v>
      </c>
      <c r="B41" s="80" t="s">
        <v>535</v>
      </c>
      <c r="C41" s="81" t="str">
        <f>IFERROR(IF(B41="No CAS","",INDEX('DEQ Pollutant List'!$C$7:$C$614,MATCH('3. Pollutant Emissions - EF'!B41,'DEQ Pollutant List'!$B$7:$B$614,0))),"")</f>
        <v>Hydrogen fluoride</v>
      </c>
      <c r="D41" s="73">
        <f>IFERROR(IF(OR($B41="",$B41="No CAS"),INDEX('DEQ Pollutant List'!$A$7:$A$614,MATCH($C41,'DEQ Pollutant List'!$C$7:$C$614,0)),INDEX('DEQ Pollutant List'!$A$7:$A$614,MATCH($B41,'DEQ Pollutant List'!$B$7:$B$614,0))),"")</f>
        <v>240</v>
      </c>
      <c r="E41" s="96">
        <v>0</v>
      </c>
      <c r="F41" s="97">
        <v>5.1414999999999998E-6</v>
      </c>
      <c r="G41" s="98">
        <f t="shared" si="0"/>
        <v>5.1414999999999998E-6</v>
      </c>
      <c r="H41" s="99" t="s">
        <v>1218</v>
      </c>
      <c r="I41" s="100" t="s">
        <v>1380</v>
      </c>
      <c r="J41" s="97">
        <f>VLOOKUP($A41,'2. Emissions Units &amp; Activities'!$A$15:$M$25,8,0)*'3. Pollutant Emissions - EF'!$F41*(1-'3. Pollutant Emissions - EF'!$E41)</f>
        <v>1.1764368979999999E-2</v>
      </c>
      <c r="K41" s="101"/>
      <c r="L41" s="99"/>
      <c r="M41" s="97">
        <f>VLOOKUP($A41,'2. Emissions Units &amp; Activities'!$A$15:$M$25,11,0)*'3. Pollutant Emissions - EF'!$G41*(1-'3. Pollutant Emissions - EF'!$E41)</f>
        <v>1.3573559999999999E-4</v>
      </c>
      <c r="N41" s="101"/>
      <c r="O41" s="99"/>
    </row>
    <row r="42" spans="1:15" x14ac:dyDescent="0.25">
      <c r="A42" s="79" t="s">
        <v>1367</v>
      </c>
      <c r="B42" s="80" t="s">
        <v>515</v>
      </c>
      <c r="C42" s="81" t="str">
        <f>IFERROR(IF(B42="No CAS","",INDEX('DEQ Pollutant List'!$C$7:$C$614,MATCH('3. Pollutant Emissions - EF'!B42,'DEQ Pollutant List'!$B$7:$B$614,0))),"")</f>
        <v>Hexachlorocyclohexane, gamma- (Lindane)</v>
      </c>
      <c r="D42" s="73">
        <f>IFERROR(IF(OR($B42="",$B42="No CAS"),INDEX('DEQ Pollutant List'!$A$7:$A$614,MATCH($C42,'DEQ Pollutant List'!$C$7:$C$614,0)),INDEX('DEQ Pollutant List'!$A$7:$A$614,MATCH($B42,'DEQ Pollutant List'!$B$7:$B$614,0))),"")</f>
        <v>285</v>
      </c>
      <c r="E42" s="96">
        <v>0</v>
      </c>
      <c r="F42" s="97">
        <v>2.3970015250000001E-4</v>
      </c>
      <c r="G42" s="98">
        <f t="shared" si="0"/>
        <v>2.3970015250000001E-4</v>
      </c>
      <c r="H42" s="99" t="s">
        <v>1218</v>
      </c>
      <c r="I42" s="100" t="s">
        <v>1380</v>
      </c>
      <c r="J42" s="97">
        <f>VLOOKUP($A42,'2. Emissions Units &amp; Activities'!$A$15:$M$25,8,0)*'3. Pollutant Emissions - EF'!$F42*(1-'3. Pollutant Emissions - EF'!$E42)</f>
        <v>0.54846271293829996</v>
      </c>
      <c r="K42" s="101"/>
      <c r="L42" s="99"/>
      <c r="M42" s="97">
        <f>VLOOKUP($A42,'2. Emissions Units &amp; Activities'!$A$15:$M$25,11,0)*'3. Pollutant Emissions - EF'!$G42*(1-'3. Pollutant Emissions - EF'!$E42)</f>
        <v>6.3280840260000002E-3</v>
      </c>
      <c r="N42" s="101"/>
      <c r="O42" s="99"/>
    </row>
    <row r="43" spans="1:15" x14ac:dyDescent="0.25">
      <c r="A43" s="79" t="s">
        <v>1367</v>
      </c>
      <c r="B43" s="80" t="s">
        <v>574</v>
      </c>
      <c r="C43" s="81" t="str">
        <f>IFERROR(IF(B43="No CAS","",INDEX('DEQ Pollutant List'!$C$7:$C$614,MATCH('3. Pollutant Emissions - EF'!B43,'DEQ Pollutant List'!$B$7:$B$614,0))),"")</f>
        <v>Methanol</v>
      </c>
      <c r="D43" s="73">
        <f>IFERROR(IF(OR($B43="",$B43="No CAS"),INDEX('DEQ Pollutant List'!$A$7:$A$614,MATCH($C43,'DEQ Pollutant List'!$C$7:$C$614,0)),INDEX('DEQ Pollutant List'!$A$7:$A$614,MATCH($B43,'DEQ Pollutant List'!$B$7:$B$614,0))),"")</f>
        <v>321</v>
      </c>
      <c r="E43" s="96">
        <v>0</v>
      </c>
      <c r="F43" s="97">
        <v>1.0596693875E-4</v>
      </c>
      <c r="G43" s="98">
        <f t="shared" si="0"/>
        <v>1.0596693875E-4</v>
      </c>
      <c r="H43" s="99" t="s">
        <v>1218</v>
      </c>
      <c r="I43" s="100" t="s">
        <v>1380</v>
      </c>
      <c r="J43" s="97">
        <f>VLOOKUP($A43,'2. Emissions Units &amp; Activities'!$A$15:$M$25,8,0)*'3. Pollutant Emissions - EF'!$F43*(1-'3. Pollutant Emissions - EF'!$E43)</f>
        <v>0.24246507189264999</v>
      </c>
      <c r="K43" s="101"/>
      <c r="L43" s="99"/>
      <c r="M43" s="97">
        <f>VLOOKUP($A43,'2. Emissions Units &amp; Activities'!$A$15:$M$25,11,0)*'3. Pollutant Emissions - EF'!$G43*(1-'3. Pollutant Emissions - EF'!$E43)</f>
        <v>2.7975271829999999E-3</v>
      </c>
      <c r="N43" s="101"/>
      <c r="O43" s="99"/>
    </row>
    <row r="44" spans="1:15" x14ac:dyDescent="0.25">
      <c r="A44" s="79" t="s">
        <v>1367</v>
      </c>
      <c r="B44" s="80" t="s">
        <v>576</v>
      </c>
      <c r="C44" s="81" t="str">
        <f>IFERROR(IF(B44="No CAS","",INDEX('DEQ Pollutant List'!$C$7:$C$614,MATCH('3. Pollutant Emissions - EF'!B44,'DEQ Pollutant List'!$B$7:$B$614,0))),"")</f>
        <v>Methoxychlor</v>
      </c>
      <c r="D44" s="73">
        <f>IFERROR(IF(OR($B44="",$B44="No CAS"),INDEX('DEQ Pollutant List'!$A$7:$A$614,MATCH($C44,'DEQ Pollutant List'!$C$7:$C$614,0)),INDEX('DEQ Pollutant List'!$A$7:$A$614,MATCH($B44,'DEQ Pollutant List'!$B$7:$B$614,0))),"")</f>
        <v>322</v>
      </c>
      <c r="E44" s="96">
        <v>0</v>
      </c>
      <c r="F44" s="97">
        <v>2.3980879999999999E-4</v>
      </c>
      <c r="G44" s="98">
        <f t="shared" si="0"/>
        <v>2.3980879999999999E-4</v>
      </c>
      <c r="H44" s="99" t="s">
        <v>1218</v>
      </c>
      <c r="I44" s="100" t="s">
        <v>1380</v>
      </c>
      <c r="J44" s="97">
        <f>VLOOKUP($A44,'2. Emissions Units &amp; Activities'!$A$15:$M$25,8,0)*'3. Pollutant Emissions - EF'!$F44*(1-'3. Pollutant Emissions - EF'!$E44)</f>
        <v>0.54871131145599994</v>
      </c>
      <c r="K44" s="101"/>
      <c r="L44" s="99"/>
      <c r="M44" s="97">
        <f>VLOOKUP($A44,'2. Emissions Units &amp; Activities'!$A$15:$M$25,11,0)*'3. Pollutant Emissions - EF'!$G44*(1-'3. Pollutant Emissions - EF'!$E44)</f>
        <v>6.3309523199999995E-3</v>
      </c>
      <c r="N44" s="101"/>
      <c r="O44" s="99"/>
    </row>
    <row r="45" spans="1:15" x14ac:dyDescent="0.25">
      <c r="A45" s="79" t="s">
        <v>1367</v>
      </c>
      <c r="B45" s="80" t="s">
        <v>604</v>
      </c>
      <c r="C45" s="81" t="str">
        <f>IFERROR(IF(B45="No CAS","",INDEX('DEQ Pollutant List'!$C$7:$C$614,MATCH('3. Pollutant Emissions - EF'!B45,'DEQ Pollutant List'!$B$7:$B$614,0))),"")</f>
        <v>Methyl methacrylate</v>
      </c>
      <c r="D45" s="73">
        <f>IFERROR(IF(OR($B45="",$B45="No CAS"),INDEX('DEQ Pollutant List'!$A$7:$A$614,MATCH($C45,'DEQ Pollutant List'!$C$7:$C$614,0)),INDEX('DEQ Pollutant List'!$A$7:$A$614,MATCH($B45,'DEQ Pollutant List'!$B$7:$B$614,0))),"")</f>
        <v>339</v>
      </c>
      <c r="E45" s="96">
        <v>0</v>
      </c>
      <c r="F45" s="97">
        <v>1.9988430000000002E-5</v>
      </c>
      <c r="G45" s="98">
        <f t="shared" si="0"/>
        <v>1.9988430000000002E-5</v>
      </c>
      <c r="H45" s="99" t="s">
        <v>1218</v>
      </c>
      <c r="I45" s="100" t="s">
        <v>1380</v>
      </c>
      <c r="J45" s="97">
        <f>VLOOKUP($A45,'2. Emissions Units &amp; Activities'!$A$15:$M$25,8,0)*'3. Pollutant Emissions - EF'!$F45*(1-'3. Pollutant Emissions - EF'!$E45)</f>
        <v>4.5735926451600004E-2</v>
      </c>
      <c r="K45" s="101"/>
      <c r="L45" s="99"/>
      <c r="M45" s="97">
        <f>VLOOKUP($A45,'2. Emissions Units &amp; Activities'!$A$15:$M$25,11,0)*'3. Pollutant Emissions - EF'!$G45*(1-'3. Pollutant Emissions - EF'!$E45)</f>
        <v>5.2769455200000006E-4</v>
      </c>
      <c r="N45" s="101"/>
      <c r="O45" s="99"/>
    </row>
    <row r="46" spans="1:15" x14ac:dyDescent="0.25">
      <c r="A46" s="79" t="s">
        <v>1367</v>
      </c>
      <c r="B46" s="80" t="s">
        <v>345</v>
      </c>
      <c r="C46" s="81" t="str">
        <f>IFERROR(IF(B46="No CAS","",INDEX('DEQ Pollutant List'!$C$7:$C$614,MATCH('3. Pollutant Emissions - EF'!B46,'DEQ Pollutant List'!$B$7:$B$614,0))),"")</f>
        <v>Dichloromethane (Methylene chloride)</v>
      </c>
      <c r="D46" s="73">
        <f>IFERROR(IF(OR($B46="",$B46="No CAS"),INDEX('DEQ Pollutant List'!$A$7:$A$614,MATCH($C46,'DEQ Pollutant List'!$C$7:$C$614,0)),INDEX('DEQ Pollutant List'!$A$7:$A$614,MATCH($B46,'DEQ Pollutant List'!$B$7:$B$614,0))),"")</f>
        <v>328</v>
      </c>
      <c r="E46" s="96">
        <v>0</v>
      </c>
      <c r="F46" s="97">
        <v>2.8720432812499998E-3</v>
      </c>
      <c r="G46" s="98">
        <f t="shared" si="0"/>
        <v>2.8720432812499998E-3</v>
      </c>
      <c r="H46" s="99" t="s">
        <v>1218</v>
      </c>
      <c r="I46" s="100" t="s">
        <v>1380</v>
      </c>
      <c r="J46" s="97">
        <f>VLOOKUP($A46,'2. Emissions Units &amp; Activities'!$A$15:$M$25,8,0)*'3. Pollutant Emissions - EF'!$F46*(1-'3. Pollutant Emissions - EF'!$E46)</f>
        <v>6.5715796726937494</v>
      </c>
      <c r="K46" s="101"/>
      <c r="L46" s="99"/>
      <c r="M46" s="97">
        <f>VLOOKUP($A46,'2. Emissions Units &amp; Activities'!$A$15:$M$25,11,0)*'3. Pollutant Emissions - EF'!$G46*(1-'3. Pollutant Emissions - EF'!$E46)</f>
        <v>7.5821942624999986E-2</v>
      </c>
      <c r="N46" s="101"/>
      <c r="O46" s="99"/>
    </row>
    <row r="47" spans="1:15" x14ac:dyDescent="0.25">
      <c r="A47" s="79" t="s">
        <v>1367</v>
      </c>
      <c r="B47" s="80" t="s">
        <v>633</v>
      </c>
      <c r="C47" s="81" t="str">
        <f>IFERROR(IF(B47="No CAS","",INDEX('DEQ Pollutant List'!$C$7:$C$614,MATCH('3. Pollutant Emissions - EF'!B47,'DEQ Pollutant List'!$B$7:$B$614,0))),"")</f>
        <v>Naphthalene</v>
      </c>
      <c r="D47" s="73">
        <f>IFERROR(IF(OR($B47="",$B47="No CAS"),INDEX('DEQ Pollutant List'!$A$7:$A$614,MATCH($C47,'DEQ Pollutant List'!$C$7:$C$614,0)),INDEX('DEQ Pollutant List'!$A$7:$A$614,MATCH($B47,'DEQ Pollutant List'!$B$7:$B$614,0))),"")</f>
        <v>428</v>
      </c>
      <c r="E47" s="96">
        <v>0</v>
      </c>
      <c r="F47" s="97">
        <v>1.4168550000000003E-7</v>
      </c>
      <c r="G47" s="98">
        <f t="shared" si="0"/>
        <v>1.4168550000000003E-7</v>
      </c>
      <c r="H47" s="99" t="s">
        <v>1218</v>
      </c>
      <c r="I47" s="100" t="s">
        <v>1380</v>
      </c>
      <c r="J47" s="97">
        <f>VLOOKUP($A47,'2. Emissions Units &amp; Activities'!$A$15:$M$25,8,0)*'3. Pollutant Emissions - EF'!$F47*(1-'3. Pollutant Emissions - EF'!$E47)</f>
        <v>3.2419342626000003E-4</v>
      </c>
      <c r="K47" s="101"/>
      <c r="L47" s="99"/>
      <c r="M47" s="97">
        <f>VLOOKUP($A47,'2. Emissions Units &amp; Activities'!$A$15:$M$25,11,0)*'3. Pollutant Emissions - EF'!$G47*(1-'3. Pollutant Emissions - EF'!$E47)</f>
        <v>3.7404972000000004E-6</v>
      </c>
      <c r="N47" s="101"/>
      <c r="O47" s="99"/>
    </row>
    <row r="48" spans="1:15" x14ac:dyDescent="0.25">
      <c r="A48" s="79" t="s">
        <v>1367</v>
      </c>
      <c r="B48" s="80" t="s">
        <v>635</v>
      </c>
      <c r="C48" s="81" t="str">
        <f>IFERROR(IF(B48="No CAS","",INDEX('DEQ Pollutant List'!$C$7:$C$614,MATCH('3. Pollutant Emissions - EF'!B48,'DEQ Pollutant List'!$B$7:$B$614,0))),"")</f>
        <v>Nickel and compounds</v>
      </c>
      <c r="D48" s="73">
        <f>IFERROR(IF(OR($B48="",$B48="No CAS"),INDEX('DEQ Pollutant List'!$A$7:$A$614,MATCH($C48,'DEQ Pollutant List'!$C$7:$C$614,0)),INDEX('DEQ Pollutant List'!$A$7:$A$614,MATCH($B48,'DEQ Pollutant List'!$B$7:$B$614,0))),"")</f>
        <v>364</v>
      </c>
      <c r="E48" s="96">
        <v>0</v>
      </c>
      <c r="F48" s="97">
        <v>2.3977134999999999E-4</v>
      </c>
      <c r="G48" s="98">
        <f t="shared" si="0"/>
        <v>2.3977134999999999E-4</v>
      </c>
      <c r="H48" s="99" t="s">
        <v>1218</v>
      </c>
      <c r="I48" s="100" t="s">
        <v>1380</v>
      </c>
      <c r="J48" s="97">
        <f>VLOOKUP($A48,'2. Emissions Units &amp; Activities'!$A$15:$M$25,8,0)*'3. Pollutant Emissions - EF'!$F48*(1-'3. Pollutant Emissions - EF'!$E48)</f>
        <v>0.54862562136199999</v>
      </c>
      <c r="K48" s="101"/>
      <c r="L48" s="99"/>
      <c r="M48" s="97">
        <f>VLOOKUP($A48,'2. Emissions Units &amp; Activities'!$A$15:$M$25,11,0)*'3. Pollutant Emissions - EF'!$G48*(1-'3. Pollutant Emissions - EF'!$E48)</f>
        <v>6.3299636399999993E-3</v>
      </c>
      <c r="N48" s="101"/>
      <c r="O48" s="99"/>
    </row>
    <row r="49" spans="1:15" x14ac:dyDescent="0.25">
      <c r="A49" s="79" t="s">
        <v>1367</v>
      </c>
      <c r="B49" s="80" t="s">
        <v>1148</v>
      </c>
      <c r="C49" s="81" t="str">
        <f>IFERROR(IF(B49="No CAS","",INDEX('DEQ Pollutant List'!$C$7:$C$614,MATCH('3. Pollutant Emissions - EF'!B49,'DEQ Pollutant List'!$B$7:$B$614,0))),"")</f>
        <v>o-Xylene</v>
      </c>
      <c r="D49" s="73">
        <f>IFERROR(IF(OR($B49="",$B49="No CAS"),INDEX('DEQ Pollutant List'!$A$7:$A$614,MATCH($C49,'DEQ Pollutant List'!$C$7:$C$614,0)),INDEX('DEQ Pollutant List'!$A$7:$A$614,MATCH($B49,'DEQ Pollutant List'!$B$7:$B$614,0))),"")</f>
        <v>630</v>
      </c>
      <c r="E49" s="96">
        <v>0</v>
      </c>
      <c r="F49" s="97">
        <v>3.2979019500000003E-4</v>
      </c>
      <c r="G49" s="98">
        <f t="shared" si="0"/>
        <v>3.2979019500000003E-4</v>
      </c>
      <c r="H49" s="99" t="s">
        <v>1218</v>
      </c>
      <c r="I49" s="100" t="s">
        <v>1380</v>
      </c>
      <c r="J49" s="97">
        <f>VLOOKUP($A49,'2. Emissions Units &amp; Activities'!$A$15:$M$25,8,0)*'3. Pollutant Emissions - EF'!$F49*(1-'3. Pollutant Emissions - EF'!$E49)</f>
        <v>0.75459954098339999</v>
      </c>
      <c r="K49" s="101"/>
      <c r="L49" s="99"/>
      <c r="M49" s="97">
        <f>VLOOKUP($A49,'2. Emissions Units &amp; Activities'!$A$15:$M$25,11,0)*'3. Pollutant Emissions - EF'!$G49*(1-'3. Pollutant Emissions - EF'!$E49)</f>
        <v>8.7064611479999998E-3</v>
      </c>
      <c r="N49" s="101"/>
      <c r="O49" s="99"/>
    </row>
    <row r="50" spans="1:15" x14ac:dyDescent="0.25">
      <c r="A50" s="79" t="s">
        <v>1367</v>
      </c>
      <c r="B50" s="80" t="s">
        <v>791</v>
      </c>
      <c r="C50" s="81" t="str">
        <f>IFERROR(IF(B50="No CAS","",INDEX('DEQ Pollutant List'!$C$7:$C$614,MATCH('3. Pollutant Emissions - EF'!B50,'DEQ Pollutant List'!$B$7:$B$614,0))),"")</f>
        <v>Polychlorinated biphenyls (PCBs)</v>
      </c>
      <c r="D50" s="73">
        <f>IFERROR(IF(OR($B50="",$B50="No CAS"),INDEX('DEQ Pollutant List'!$A$7:$A$614,MATCH($C50,'DEQ Pollutant List'!$C$7:$C$614,0)),INDEX('DEQ Pollutant List'!$A$7:$A$614,MATCH($B50,'DEQ Pollutant List'!$B$7:$B$614,0))),"")</f>
        <v>456</v>
      </c>
      <c r="E50" s="96">
        <v>0</v>
      </c>
      <c r="F50" s="97">
        <v>5.7769457500000004E-5</v>
      </c>
      <c r="G50" s="98">
        <f t="shared" si="0"/>
        <v>5.7769457500000004E-5</v>
      </c>
      <c r="H50" s="99" t="s">
        <v>1218</v>
      </c>
      <c r="I50" s="100" t="s">
        <v>1380</v>
      </c>
      <c r="J50" s="97">
        <f>VLOOKUP($A50,'2. Emissions Units &amp; Activities'!$A$15:$M$25,8,0)*'3. Pollutant Emissions - EF'!$F50*(1-'3. Pollutant Emissions - EF'!$E50)</f>
        <v>0.13218345109490001</v>
      </c>
      <c r="K50" s="101"/>
      <c r="L50" s="99"/>
      <c r="M50" s="97">
        <f>VLOOKUP($A50,'2. Emissions Units &amp; Activities'!$A$15:$M$25,11,0)*'3. Pollutant Emissions - EF'!$G50*(1-'3. Pollutant Emissions - EF'!$E50)</f>
        <v>1.5251136779999999E-3</v>
      </c>
      <c r="N50" s="101"/>
      <c r="O50" s="99"/>
    </row>
    <row r="51" spans="1:15" x14ac:dyDescent="0.25">
      <c r="A51" s="79" t="s">
        <v>1367</v>
      </c>
      <c r="B51" s="80" t="s">
        <v>728</v>
      </c>
      <c r="C51" s="81" t="str">
        <f>IFERROR(IF(B51="No CAS","",INDEX('DEQ Pollutant List'!$C$7:$C$614,MATCH('3. Pollutant Emissions - EF'!B51,'DEQ Pollutant List'!$B$7:$B$614,0))),"")</f>
        <v>Pentachlorophenol</v>
      </c>
      <c r="D51" s="73">
        <f>IFERROR(IF(OR($B51="",$B51="No CAS"),INDEX('DEQ Pollutant List'!$A$7:$A$614,MATCH($C51,'DEQ Pollutant List'!$C$7:$C$614,0)),INDEX('DEQ Pollutant List'!$A$7:$A$614,MATCH($B51,'DEQ Pollutant List'!$B$7:$B$614,0))),"")</f>
        <v>124</v>
      </c>
      <c r="E51" s="96">
        <v>0</v>
      </c>
      <c r="F51" s="97">
        <v>2.5773504750000001E-4</v>
      </c>
      <c r="G51" s="98">
        <f t="shared" si="0"/>
        <v>2.5773504750000001E-4</v>
      </c>
      <c r="H51" s="99" t="s">
        <v>1218</v>
      </c>
      <c r="I51" s="100" t="s">
        <v>1380</v>
      </c>
      <c r="J51" s="97">
        <f>VLOOKUP($A51,'2. Emissions Units &amp; Activities'!$A$15:$M$25,8,0)*'3. Pollutant Emissions - EF'!$F51*(1-'3. Pollutant Emissions - EF'!$E51)</f>
        <v>0.58972871688569994</v>
      </c>
      <c r="K51" s="101"/>
      <c r="L51" s="99"/>
      <c r="M51" s="97">
        <f>VLOOKUP($A51,'2. Emissions Units &amp; Activities'!$A$15:$M$25,11,0)*'3. Pollutant Emissions - EF'!$G51*(1-'3. Pollutant Emissions - EF'!$E51)</f>
        <v>6.8042052539999997E-3</v>
      </c>
      <c r="N51" s="101"/>
      <c r="O51" s="99"/>
    </row>
    <row r="52" spans="1:15" x14ac:dyDescent="0.25">
      <c r="A52" s="79" t="s">
        <v>1367</v>
      </c>
      <c r="B52" s="80" t="s">
        <v>934</v>
      </c>
      <c r="C52" s="81" t="str">
        <f>IFERROR(IF(B52="No CAS","",INDEX('DEQ Pollutant List'!$C$7:$C$614,MATCH('3. Pollutant Emissions - EF'!B52,'DEQ Pollutant List'!$B$7:$B$614,0))),"")</f>
        <v>Phenanthrene</v>
      </c>
      <c r="D52" s="73">
        <f>IFERROR(IF(OR($B52="",$B52="No CAS"),INDEX('DEQ Pollutant List'!$A$7:$A$614,MATCH($C52,'DEQ Pollutant List'!$C$7:$C$614,0)),INDEX('DEQ Pollutant List'!$A$7:$A$614,MATCH($B52,'DEQ Pollutant List'!$B$7:$B$614,0))),"")</f>
        <v>430</v>
      </c>
      <c r="E52" s="96">
        <v>0</v>
      </c>
      <c r="F52" s="97">
        <v>1.8974918625000001E-3</v>
      </c>
      <c r="G52" s="98">
        <f t="shared" si="0"/>
        <v>1.8974918625000001E-3</v>
      </c>
      <c r="H52" s="99" t="s">
        <v>1218</v>
      </c>
      <c r="I52" s="100" t="s">
        <v>1380</v>
      </c>
      <c r="J52" s="97">
        <f>VLOOKUP($A52,'2. Emissions Units &amp; Activities'!$A$15:$M$25,8,0)*'3. Pollutant Emissions - EF'!$F52*(1-'3. Pollutant Emissions - EF'!$E52)</f>
        <v>4.3416890804235004</v>
      </c>
      <c r="K52" s="101"/>
      <c r="L52" s="99"/>
      <c r="M52" s="97">
        <f>VLOOKUP($A52,'2. Emissions Units &amp; Activities'!$A$15:$M$25,11,0)*'3. Pollutant Emissions - EF'!$G52*(1-'3. Pollutant Emissions - EF'!$E52)</f>
        <v>5.0093785170000002E-2</v>
      </c>
      <c r="N52" s="101"/>
      <c r="O52" s="99"/>
    </row>
    <row r="53" spans="1:15" x14ac:dyDescent="0.25">
      <c r="A53" s="79" t="s">
        <v>1367</v>
      </c>
      <c r="B53" s="80" t="s">
        <v>1046</v>
      </c>
      <c r="C53" s="81" t="str">
        <f>IFERROR(IF(B53="No CAS","",INDEX('DEQ Pollutant List'!$C$7:$C$614,MATCH('3. Pollutant Emissions - EF'!B53,'DEQ Pollutant List'!$B$7:$B$614,0))),"")</f>
        <v>Tetrachloroethene (Perchloroethylene)</v>
      </c>
      <c r="D53" s="73">
        <f>IFERROR(IF(OR($B53="",$B53="No CAS"),INDEX('DEQ Pollutant List'!$A$7:$A$614,MATCH($C53,'DEQ Pollutant List'!$C$7:$C$614,0)),INDEX('DEQ Pollutant List'!$A$7:$A$614,MATCH($B53,'DEQ Pollutant List'!$B$7:$B$614,0))),"")</f>
        <v>488</v>
      </c>
      <c r="E53" s="96">
        <v>0</v>
      </c>
      <c r="F53" s="97">
        <v>2.6258990375E-4</v>
      </c>
      <c r="G53" s="98">
        <f t="shared" si="0"/>
        <v>2.6258990375E-4</v>
      </c>
      <c r="H53" s="99" t="s">
        <v>1218</v>
      </c>
      <c r="I53" s="100" t="s">
        <v>1380</v>
      </c>
      <c r="J53" s="97">
        <f>VLOOKUP($A53,'2. Emissions Units &amp; Activities'!$A$15:$M$25,8,0)*'3. Pollutant Emissions - EF'!$F53*(1-'3. Pollutant Emissions - EF'!$E53)</f>
        <v>0.60083721056844996</v>
      </c>
      <c r="K53" s="101"/>
      <c r="L53" s="99"/>
      <c r="M53" s="97">
        <f>VLOOKUP($A53,'2. Emissions Units &amp; Activities'!$A$15:$M$25,11,0)*'3. Pollutant Emissions - EF'!$G53*(1-'3. Pollutant Emissions - EF'!$E53)</f>
        <v>6.9323734589999998E-3</v>
      </c>
      <c r="N53" s="101"/>
      <c r="O53" s="99"/>
    </row>
    <row r="54" spans="1:15" x14ac:dyDescent="0.25">
      <c r="A54" s="79" t="s">
        <v>1367</v>
      </c>
      <c r="B54" s="80" t="s">
        <v>1062</v>
      </c>
      <c r="C54" s="81" t="str">
        <f>IFERROR(IF(B54="No CAS","",INDEX('DEQ Pollutant List'!$C$7:$C$614,MATCH('3. Pollutant Emissions - EF'!B54,'DEQ Pollutant List'!$B$7:$B$614,0))),"")</f>
        <v>Toluene</v>
      </c>
      <c r="D54" s="73">
        <f>IFERROR(IF(OR($B54="",$B54="No CAS"),INDEX('DEQ Pollutant List'!$A$7:$A$614,MATCH($C54,'DEQ Pollutant List'!$C$7:$C$614,0)),INDEX('DEQ Pollutant List'!$A$7:$A$614,MATCH($B54,'DEQ Pollutant List'!$B$7:$B$614,0))),"")</f>
        <v>600</v>
      </c>
      <c r="E54" s="96">
        <v>0</v>
      </c>
      <c r="F54" s="97">
        <v>3.4186674499999997E-3</v>
      </c>
      <c r="G54" s="98">
        <f t="shared" si="0"/>
        <v>3.4186674499999997E-3</v>
      </c>
      <c r="H54" s="99" t="s">
        <v>1218</v>
      </c>
      <c r="I54" s="100" t="s">
        <v>1380</v>
      </c>
      <c r="J54" s="97">
        <f>VLOOKUP($A54,'2. Emissions Units &amp; Activities'!$A$15:$M$25,8,0)*'3. Pollutant Emissions - EF'!$F54*(1-'3. Pollutant Emissions - EF'!$E54)</f>
        <v>7.8223213656939992</v>
      </c>
      <c r="K54" s="101"/>
      <c r="L54" s="99"/>
      <c r="M54" s="97">
        <f>VLOOKUP($A54,'2. Emissions Units &amp; Activities'!$A$15:$M$25,11,0)*'3. Pollutant Emissions - EF'!$G54*(1-'3. Pollutant Emissions - EF'!$E54)</f>
        <v>9.0252820679999984E-2</v>
      </c>
      <c r="N54" s="101"/>
      <c r="O54" s="99"/>
    </row>
    <row r="55" spans="1:15" x14ac:dyDescent="0.25">
      <c r="A55" s="79" t="s">
        <v>1367</v>
      </c>
      <c r="B55" s="80" t="s">
        <v>1082</v>
      </c>
      <c r="C55" s="81" t="str">
        <f>IFERROR(IF(B55="No CAS","",INDEX('DEQ Pollutant List'!$C$7:$C$614,MATCH('3. Pollutant Emissions - EF'!B55,'DEQ Pollutant List'!$B$7:$B$614,0))),"")</f>
        <v>Toxaphene (Polychlorinated camphenes)</v>
      </c>
      <c r="D55" s="73">
        <f>IFERROR(IF(OR($B55="",$B55="No CAS"),INDEX('DEQ Pollutant List'!$A$7:$A$614,MATCH($C55,'DEQ Pollutant List'!$C$7:$C$614,0)),INDEX('DEQ Pollutant List'!$A$7:$A$614,MATCH($B55,'DEQ Pollutant List'!$B$7:$B$614,0))),"")</f>
        <v>606</v>
      </c>
      <c r="E55" s="96">
        <v>0</v>
      </c>
      <c r="F55" s="97">
        <v>2.39609605E-4</v>
      </c>
      <c r="G55" s="98">
        <f t="shared" si="0"/>
        <v>2.39609605E-4</v>
      </c>
      <c r="H55" s="99" t="s">
        <v>1218</v>
      </c>
      <c r="I55" s="100" t="s">
        <v>1380</v>
      </c>
      <c r="J55" s="97">
        <f>VLOOKUP($A55,'2. Emissions Units &amp; Activities'!$A$15:$M$25,8,0)*'3. Pollutant Emissions - EF'!$F55*(1-'3. Pollutant Emissions - EF'!$E55)</f>
        <v>0.54825552939259992</v>
      </c>
      <c r="K55" s="101"/>
      <c r="L55" s="99"/>
      <c r="M55" s="97">
        <f>VLOOKUP($A55,'2. Emissions Units &amp; Activities'!$A$15:$M$25,11,0)*'3. Pollutant Emissions - EF'!$G55*(1-'3. Pollutant Emissions - EF'!$E55)</f>
        <v>6.3256935719999997E-3</v>
      </c>
      <c r="N55" s="101"/>
      <c r="O55" s="99"/>
    </row>
    <row r="56" spans="1:15" x14ac:dyDescent="0.25">
      <c r="A56" s="79" t="s">
        <v>1367</v>
      </c>
      <c r="B56" s="80" t="s">
        <v>1092</v>
      </c>
      <c r="C56" s="81" t="str">
        <f>IFERROR(IF(B56="No CAS","",INDEX('DEQ Pollutant List'!$C$7:$C$614,MATCH('3. Pollutant Emissions - EF'!B56,'DEQ Pollutant List'!$B$7:$B$614,0))),"")</f>
        <v>Trichloroethene (TCE, Trichloroethylene)</v>
      </c>
      <c r="D56" s="73">
        <f>IFERROR(IF(OR($B56="",$B56="No CAS"),INDEX('DEQ Pollutant List'!$A$7:$A$614,MATCH($C56,'DEQ Pollutant List'!$C$7:$C$614,0)),INDEX('DEQ Pollutant List'!$A$7:$A$614,MATCH($B56,'DEQ Pollutant List'!$B$7:$B$614,0))),"")</f>
        <v>608</v>
      </c>
      <c r="E56" s="96">
        <v>0</v>
      </c>
      <c r="F56" s="97">
        <v>2.6288417999999994E-4</v>
      </c>
      <c r="G56" s="98">
        <f t="shared" si="0"/>
        <v>2.6288417999999994E-4</v>
      </c>
      <c r="H56" s="99" t="s">
        <v>1218</v>
      </c>
      <c r="I56" s="100" t="s">
        <v>1380</v>
      </c>
      <c r="J56" s="97">
        <f>VLOOKUP($A56,'2. Emissions Units &amp; Activities'!$A$15:$M$25,8,0)*'3. Pollutant Emissions - EF'!$F56*(1-'3. Pollutant Emissions - EF'!$E56)</f>
        <v>0.6015105499415998</v>
      </c>
      <c r="K56" s="101"/>
      <c r="L56" s="99"/>
      <c r="M56" s="97">
        <f>VLOOKUP($A56,'2. Emissions Units &amp; Activities'!$A$15:$M$25,11,0)*'3. Pollutant Emissions - EF'!$G56*(1-'3. Pollutant Emissions - EF'!$E56)</f>
        <v>6.9401423519999984E-3</v>
      </c>
      <c r="N56" s="101"/>
      <c r="O56" s="99"/>
    </row>
    <row r="57" spans="1:15" x14ac:dyDescent="0.25">
      <c r="A57" s="79" t="s">
        <v>1367</v>
      </c>
      <c r="B57" s="80" t="s">
        <v>1137</v>
      </c>
      <c r="C57" s="81" t="str">
        <f>IFERROR(IF(B57="No CAS","",INDEX('DEQ Pollutant List'!$C$7:$C$614,MATCH('3. Pollutant Emissions - EF'!B57,'DEQ Pollutant List'!$B$7:$B$614,0))),"")</f>
        <v>Vinyl chloride</v>
      </c>
      <c r="D57" s="73">
        <f>IFERROR(IF(OR($B57="",$B57="No CAS"),INDEX('DEQ Pollutant List'!$A$7:$A$614,MATCH($C57,'DEQ Pollutant List'!$C$7:$C$614,0)),INDEX('DEQ Pollutant List'!$A$7:$A$614,MATCH($B57,'DEQ Pollutant List'!$B$7:$B$614,0))),"")</f>
        <v>624</v>
      </c>
      <c r="E57" s="96">
        <v>0</v>
      </c>
      <c r="F57" s="97">
        <v>5.8970677750000001E-7</v>
      </c>
      <c r="G57" s="98">
        <f t="shared" si="0"/>
        <v>5.8970677750000001E-7</v>
      </c>
      <c r="H57" s="99" t="s">
        <v>1218</v>
      </c>
      <c r="I57" s="100" t="s">
        <v>1380</v>
      </c>
      <c r="J57" s="97">
        <f>VLOOKUP($A57,'2. Emissions Units &amp; Activities'!$A$15:$M$25,8,0)*'3. Pollutant Emissions - EF'!$F57*(1-'3. Pollutant Emissions - EF'!$E57)</f>
        <v>1.3493198717333E-3</v>
      </c>
      <c r="K57" s="101"/>
      <c r="L57" s="99"/>
      <c r="M57" s="97">
        <f>VLOOKUP($A57,'2. Emissions Units &amp; Activities'!$A$15:$M$25,11,0)*'3. Pollutant Emissions - EF'!$G57*(1-'3. Pollutant Emissions - EF'!$E57)</f>
        <v>1.5568258925999999E-5</v>
      </c>
      <c r="N57" s="101"/>
      <c r="O57" s="99"/>
    </row>
    <row r="58" spans="1:15" x14ac:dyDescent="0.25">
      <c r="A58" s="79" t="s">
        <v>1367</v>
      </c>
      <c r="B58" s="80" t="s">
        <v>1143</v>
      </c>
      <c r="C58" s="81" t="str">
        <f>IFERROR(IF(B58="No CAS","",INDEX('DEQ Pollutant List'!$C$7:$C$614,MATCH('3. Pollutant Emissions - EF'!B58,'DEQ Pollutant List'!$B$7:$B$614,0))),"")</f>
        <v>Vinylidene chloride</v>
      </c>
      <c r="D58" s="73">
        <f>IFERROR(IF(OR($B58="",$B58="No CAS"),INDEX('DEQ Pollutant List'!$A$7:$A$614,MATCH($C58,'DEQ Pollutant List'!$C$7:$C$614,0)),INDEX('DEQ Pollutant List'!$A$7:$A$614,MATCH($B58,'DEQ Pollutant List'!$B$7:$B$614,0))),"")</f>
        <v>627</v>
      </c>
      <c r="E58" s="96">
        <v>0</v>
      </c>
      <c r="F58" s="97">
        <v>6.5873650000000016E-5</v>
      </c>
      <c r="G58" s="98">
        <f t="shared" si="0"/>
        <v>6.5873650000000016E-5</v>
      </c>
      <c r="H58" s="99" t="s">
        <v>1218</v>
      </c>
      <c r="I58" s="100" t="s">
        <v>1380</v>
      </c>
      <c r="J58" s="97">
        <f>VLOOKUP($A58,'2. Emissions Units &amp; Activities'!$A$15:$M$25,8,0)*'3. Pollutant Emissions - EF'!$F58*(1-'3. Pollutant Emissions - EF'!$E58)</f>
        <v>0.15072681603800003</v>
      </c>
      <c r="K58" s="101"/>
      <c r="L58" s="99"/>
      <c r="M58" s="97">
        <f>VLOOKUP($A58,'2. Emissions Units &amp; Activities'!$A$15:$M$25,11,0)*'3. Pollutant Emissions - EF'!$G58*(1-'3. Pollutant Emissions - EF'!$E58)</f>
        <v>1.7390643600000003E-3</v>
      </c>
      <c r="N58" s="101"/>
      <c r="O58" s="99"/>
    </row>
    <row r="59" spans="1:15" x14ac:dyDescent="0.25">
      <c r="A59" s="79" t="s">
        <v>1366</v>
      </c>
      <c r="B59" s="80" t="s">
        <v>333</v>
      </c>
      <c r="C59" s="81" t="str">
        <f>IFERROR(IF(B59="No CAS","",INDEX('DEQ Pollutant List'!$C$7:$C$614,MATCH('3. Pollutant Emissions - EF'!B59,'DEQ Pollutant List'!$B$7:$B$614,0))),"")</f>
        <v>p-Dichlorobenzene (1,4-Dichlorobenzene)</v>
      </c>
      <c r="D59" s="73">
        <f>IFERROR(IF(OR($B59="",$B59="No CAS"),INDEX('DEQ Pollutant List'!$A$7:$A$614,MATCH($C59,'DEQ Pollutant List'!$C$7:$C$614,0)),INDEX('DEQ Pollutant List'!$A$7:$A$614,MATCH($B59,'DEQ Pollutant List'!$B$7:$B$614,0))),"")</f>
        <v>112</v>
      </c>
      <c r="E59" s="96">
        <v>0</v>
      </c>
      <c r="F59" s="97">
        <v>1.0705882352941176E-4</v>
      </c>
      <c r="G59" s="98">
        <f t="shared" si="0"/>
        <v>1.0705882352941176E-4</v>
      </c>
      <c r="H59" s="99" t="s">
        <v>1378</v>
      </c>
      <c r="I59" s="100" t="s">
        <v>1387</v>
      </c>
      <c r="J59" s="97">
        <f>VLOOKUP($A59,'2. Emissions Units &amp; Activities'!$A$15:$M$25,8,0)*'3. Pollutant Emissions - EF'!$F59*(1-'3. Pollutant Emissions - EF'!$E59)</f>
        <v>1.5951764705882351E-4</v>
      </c>
      <c r="K59" s="101"/>
      <c r="L59" s="99"/>
      <c r="M59" s="97">
        <f>VLOOKUP($A59,'2. Emissions Units &amp; Activities'!$A$15:$M$25,11,0)*'3. Pollutant Emissions - EF'!$G59*(1-'3. Pollutant Emissions - EF'!$E59)</f>
        <v>8.4576470588235288E-5</v>
      </c>
      <c r="N59" s="101"/>
      <c r="O59" s="99"/>
    </row>
    <row r="60" spans="1:15" x14ac:dyDescent="0.25">
      <c r="A60" s="79" t="s">
        <v>1366</v>
      </c>
      <c r="B60" s="80" t="s">
        <v>930</v>
      </c>
      <c r="C60" s="81" t="str">
        <f>IFERROR(IF(B60="No CAS","",INDEX('DEQ Pollutant List'!$C$7:$C$614,MATCH('3. Pollutant Emissions - EF'!B60,'DEQ Pollutant List'!$B$7:$B$614,0))),"")</f>
        <v>2-Methyl naphthalene</v>
      </c>
      <c r="D60" s="73">
        <f>IFERROR(IF(OR($B60="",$B60="No CAS"),INDEX('DEQ Pollutant List'!$A$7:$A$614,MATCH($C60,'DEQ Pollutant List'!$C$7:$C$614,0)),INDEX('DEQ Pollutant List'!$A$7:$A$614,MATCH($B60,'DEQ Pollutant List'!$B$7:$B$614,0))),"")</f>
        <v>427</v>
      </c>
      <c r="E60" s="96">
        <v>0</v>
      </c>
      <c r="F60" s="97">
        <v>2.1411764705882351E-6</v>
      </c>
      <c r="G60" s="98">
        <f t="shared" si="0"/>
        <v>2.1411764705882351E-6</v>
      </c>
      <c r="H60" s="99" t="s">
        <v>1378</v>
      </c>
      <c r="I60" s="100" t="s">
        <v>1387</v>
      </c>
      <c r="J60" s="97">
        <f>VLOOKUP($A60,'2. Emissions Units &amp; Activities'!$A$15:$M$25,8,0)*'3. Pollutant Emissions - EF'!$F60*(1-'3. Pollutant Emissions - EF'!$E60)</f>
        <v>3.1903529411764703E-6</v>
      </c>
      <c r="K60" s="101"/>
      <c r="L60" s="99"/>
      <c r="M60" s="97">
        <f>VLOOKUP($A60,'2. Emissions Units &amp; Activities'!$A$15:$M$25,11,0)*'3. Pollutant Emissions - EF'!$G60*(1-'3. Pollutant Emissions - EF'!$E60)</f>
        <v>1.6915294117647059E-6</v>
      </c>
      <c r="N60" s="101"/>
      <c r="O60" s="99"/>
    </row>
    <row r="61" spans="1:15" x14ac:dyDescent="0.25">
      <c r="A61" s="79" t="s">
        <v>1366</v>
      </c>
      <c r="B61" s="80" t="s">
        <v>950</v>
      </c>
      <c r="C61" s="81" t="str">
        <f>IFERROR(IF(B61="No CAS","",INDEX('DEQ Pollutant List'!$C$7:$C$614,MATCH('3. Pollutant Emissions - EF'!B61,'DEQ Pollutant List'!$B$7:$B$614,0))),"")</f>
        <v>3-Methylcholanthrene</v>
      </c>
      <c r="D61" s="73">
        <f>IFERROR(IF(OR($B61="",$B61="No CAS"),INDEX('DEQ Pollutant List'!$A$7:$A$614,MATCH($C61,'DEQ Pollutant List'!$C$7:$C$614,0)),INDEX('DEQ Pollutant List'!$A$7:$A$614,MATCH($B61,'DEQ Pollutant List'!$B$7:$B$614,0))),"")</f>
        <v>439</v>
      </c>
      <c r="E61" s="96">
        <v>0</v>
      </c>
      <c r="F61" s="97">
        <v>1.6058823529411765E-7</v>
      </c>
      <c r="G61" s="98">
        <f t="shared" si="0"/>
        <v>1.6058823529411765E-7</v>
      </c>
      <c r="H61" s="99" t="s">
        <v>1378</v>
      </c>
      <c r="I61" s="100" t="s">
        <v>1387</v>
      </c>
      <c r="J61" s="97">
        <f>VLOOKUP($A61,'2. Emissions Units &amp; Activities'!$A$15:$M$25,8,0)*'3. Pollutant Emissions - EF'!$F61*(1-'3. Pollutant Emissions - EF'!$E61)</f>
        <v>2.3927647058823528E-7</v>
      </c>
      <c r="K61" s="101"/>
      <c r="L61" s="99"/>
      <c r="M61" s="97">
        <f>VLOOKUP($A61,'2. Emissions Units &amp; Activities'!$A$15:$M$25,11,0)*'3. Pollutant Emissions - EF'!$G61*(1-'3. Pollutant Emissions - EF'!$E61)</f>
        <v>1.2686470588235296E-7</v>
      </c>
      <c r="N61" s="101"/>
      <c r="O61" s="99"/>
    </row>
    <row r="62" spans="1:15" x14ac:dyDescent="0.25">
      <c r="A62" s="79" t="s">
        <v>1366</v>
      </c>
      <c r="B62" s="80" t="s">
        <v>944</v>
      </c>
      <c r="C62" s="81" t="str">
        <f>IFERROR(IF(B62="No CAS","",INDEX('DEQ Pollutant List'!$C$7:$C$614,MATCH('3. Pollutant Emissions - EF'!B62,'DEQ Pollutant List'!$B$7:$B$614,0))),"")</f>
        <v>7,12-Dimethylbenz[a]anthracene</v>
      </c>
      <c r="D62" s="73">
        <f>IFERROR(IF(OR($B62="",$B62="No CAS"),INDEX('DEQ Pollutant List'!$A$7:$A$614,MATCH($C62,'DEQ Pollutant List'!$C$7:$C$614,0)),INDEX('DEQ Pollutant List'!$A$7:$A$614,MATCH($B62,'DEQ Pollutant List'!$B$7:$B$614,0))),"")</f>
        <v>436</v>
      </c>
      <c r="E62" s="96">
        <v>0</v>
      </c>
      <c r="F62" s="97">
        <v>1.4274509803921569E-6</v>
      </c>
      <c r="G62" s="98">
        <f t="shared" si="0"/>
        <v>1.4274509803921569E-6</v>
      </c>
      <c r="H62" s="99" t="s">
        <v>1378</v>
      </c>
      <c r="I62" s="100" t="s">
        <v>1387</v>
      </c>
      <c r="J62" s="97">
        <f>VLOOKUP($A62,'2. Emissions Units &amp; Activities'!$A$15:$M$25,8,0)*'3. Pollutant Emissions - EF'!$F62*(1-'3. Pollutant Emissions - EF'!$E62)</f>
        <v>2.1269019607843138E-6</v>
      </c>
      <c r="K62" s="101"/>
      <c r="L62" s="99"/>
      <c r="M62" s="97">
        <f>VLOOKUP($A62,'2. Emissions Units &amp; Activities'!$A$15:$M$25,11,0)*'3. Pollutant Emissions - EF'!$G62*(1-'3. Pollutant Emissions - EF'!$E62)</f>
        <v>1.1276862745098039E-6</v>
      </c>
      <c r="N62" s="101"/>
      <c r="O62" s="99"/>
    </row>
    <row r="63" spans="1:15" x14ac:dyDescent="0.25">
      <c r="A63" s="79" t="s">
        <v>1366</v>
      </c>
      <c r="B63" s="80" t="s">
        <v>876</v>
      </c>
      <c r="C63" s="81" t="str">
        <f>IFERROR(IF(B63="No CAS","",INDEX('DEQ Pollutant List'!$C$7:$C$614,MATCH('3. Pollutant Emissions - EF'!B63,'DEQ Pollutant List'!$B$7:$B$614,0))),"")</f>
        <v>Acenaphthene</v>
      </c>
      <c r="D63" s="73">
        <f>IFERROR(IF(OR($B63="",$B63="No CAS"),INDEX('DEQ Pollutant List'!$A$7:$A$614,MATCH($C63,'DEQ Pollutant List'!$C$7:$C$614,0)),INDEX('DEQ Pollutant List'!$A$7:$A$614,MATCH($B63,'DEQ Pollutant List'!$B$7:$B$614,0))),"")</f>
        <v>402</v>
      </c>
      <c r="E63" s="96">
        <v>0</v>
      </c>
      <c r="F63" s="97">
        <v>1.6058823529411765E-7</v>
      </c>
      <c r="G63" s="98">
        <f t="shared" si="0"/>
        <v>1.6058823529411765E-7</v>
      </c>
      <c r="H63" s="99" t="s">
        <v>1378</v>
      </c>
      <c r="I63" s="100" t="s">
        <v>1387</v>
      </c>
      <c r="J63" s="97">
        <f>VLOOKUP($A63,'2. Emissions Units &amp; Activities'!$A$15:$M$25,8,0)*'3. Pollutant Emissions - EF'!$F63*(1-'3. Pollutant Emissions - EF'!$E63)</f>
        <v>2.3927647058823528E-7</v>
      </c>
      <c r="K63" s="101"/>
      <c r="L63" s="99"/>
      <c r="M63" s="97">
        <f>VLOOKUP($A63,'2. Emissions Units &amp; Activities'!$A$15:$M$25,11,0)*'3. Pollutant Emissions - EF'!$G63*(1-'3. Pollutant Emissions - EF'!$E63)</f>
        <v>1.2686470588235296E-7</v>
      </c>
      <c r="N63" s="101"/>
      <c r="O63" s="99"/>
    </row>
    <row r="64" spans="1:15" x14ac:dyDescent="0.25">
      <c r="A64" s="79" t="s">
        <v>1366</v>
      </c>
      <c r="B64" s="80" t="s">
        <v>880</v>
      </c>
      <c r="C64" s="81" t="str">
        <f>IFERROR(IF(B64="No CAS","",INDEX('DEQ Pollutant List'!$C$7:$C$614,MATCH('3. Pollutant Emissions - EF'!B64,'DEQ Pollutant List'!$B$7:$B$614,0))),"")</f>
        <v>Anthracene</v>
      </c>
      <c r="D64" s="73">
        <f>IFERROR(IF(OR($B64="",$B64="No CAS"),INDEX('DEQ Pollutant List'!$A$7:$A$614,MATCH($C64,'DEQ Pollutant List'!$C$7:$C$614,0)),INDEX('DEQ Pollutant List'!$A$7:$A$614,MATCH($B64,'DEQ Pollutant List'!$B$7:$B$614,0))),"")</f>
        <v>404</v>
      </c>
      <c r="E64" s="96">
        <v>0</v>
      </c>
      <c r="F64" s="97">
        <v>2.141176470588235E-7</v>
      </c>
      <c r="G64" s="98">
        <f t="shared" si="0"/>
        <v>2.141176470588235E-7</v>
      </c>
      <c r="H64" s="99" t="s">
        <v>1378</v>
      </c>
      <c r="I64" s="100" t="s">
        <v>1387</v>
      </c>
      <c r="J64" s="97">
        <f>VLOOKUP($A64,'2. Emissions Units &amp; Activities'!$A$15:$M$25,8,0)*'3. Pollutant Emissions - EF'!$F64*(1-'3. Pollutant Emissions - EF'!$E64)</f>
        <v>3.1903529411764701E-7</v>
      </c>
      <c r="K64" s="101"/>
      <c r="L64" s="99"/>
      <c r="M64" s="97">
        <f>VLOOKUP($A64,'2. Emissions Units &amp; Activities'!$A$15:$M$25,11,0)*'3. Pollutant Emissions - EF'!$G64*(1-'3. Pollutant Emissions - EF'!$E64)</f>
        <v>1.6915294117647058E-7</v>
      </c>
      <c r="N64" s="101"/>
      <c r="O64" s="99"/>
    </row>
    <row r="65" spans="1:15" x14ac:dyDescent="0.25">
      <c r="A65" s="79" t="s">
        <v>1366</v>
      </c>
      <c r="B65" s="80" t="s">
        <v>884</v>
      </c>
      <c r="C65" s="81" t="str">
        <f>IFERROR(IF(B65="No CAS","",INDEX('DEQ Pollutant List'!$C$7:$C$614,MATCH('3. Pollutant Emissions - EF'!B65,'DEQ Pollutant List'!$B$7:$B$614,0))),"")</f>
        <v>Benz[a]anthracene</v>
      </c>
      <c r="D65" s="73">
        <f>IFERROR(IF(OR($B65="",$B65="No CAS"),INDEX('DEQ Pollutant List'!$A$7:$A$614,MATCH($C65,'DEQ Pollutant List'!$C$7:$C$614,0)),INDEX('DEQ Pollutant List'!$A$7:$A$614,MATCH($B65,'DEQ Pollutant List'!$B$7:$B$614,0))),"")</f>
        <v>405</v>
      </c>
      <c r="E65" s="96">
        <v>0</v>
      </c>
      <c r="F65" s="97">
        <v>1.6058823529411765E-7</v>
      </c>
      <c r="G65" s="98">
        <f t="shared" si="0"/>
        <v>1.6058823529411765E-7</v>
      </c>
      <c r="H65" s="99" t="s">
        <v>1378</v>
      </c>
      <c r="I65" s="100" t="s">
        <v>1387</v>
      </c>
      <c r="J65" s="97">
        <f>VLOOKUP($A65,'2. Emissions Units &amp; Activities'!$A$15:$M$25,8,0)*'3. Pollutant Emissions - EF'!$F65*(1-'3. Pollutant Emissions - EF'!$E65)</f>
        <v>2.3927647058823528E-7</v>
      </c>
      <c r="K65" s="101"/>
      <c r="L65" s="99"/>
      <c r="M65" s="97">
        <f>VLOOKUP($A65,'2. Emissions Units &amp; Activities'!$A$15:$M$25,11,0)*'3. Pollutant Emissions - EF'!$G65*(1-'3. Pollutant Emissions - EF'!$E65)</f>
        <v>1.2686470588235296E-7</v>
      </c>
      <c r="N65" s="101"/>
      <c r="O65" s="99"/>
    </row>
    <row r="66" spans="1:15" x14ac:dyDescent="0.25">
      <c r="A66" s="79" t="s">
        <v>1366</v>
      </c>
      <c r="B66" s="80" t="s">
        <v>102</v>
      </c>
      <c r="C66" s="81" t="str">
        <f>IFERROR(IF(B66="No CAS","",INDEX('DEQ Pollutant List'!$C$7:$C$614,MATCH('3. Pollutant Emissions - EF'!B66,'DEQ Pollutant List'!$B$7:$B$614,0))),"")</f>
        <v>Benzene</v>
      </c>
      <c r="D66" s="73">
        <f>IFERROR(IF(OR($B66="",$B66="No CAS"),INDEX('DEQ Pollutant List'!$A$7:$A$614,MATCH($C66,'DEQ Pollutant List'!$C$7:$C$614,0)),INDEX('DEQ Pollutant List'!$A$7:$A$614,MATCH($B66,'DEQ Pollutant List'!$B$7:$B$614,0))),"")</f>
        <v>46</v>
      </c>
      <c r="E66" s="96">
        <v>0</v>
      </c>
      <c r="F66" s="97">
        <v>1.8735294117647059E-4</v>
      </c>
      <c r="G66" s="98">
        <f t="shared" si="0"/>
        <v>1.8735294117647059E-4</v>
      </c>
      <c r="H66" s="99" t="s">
        <v>1378</v>
      </c>
      <c r="I66" s="100" t="s">
        <v>1387</v>
      </c>
      <c r="J66" s="97">
        <f>VLOOKUP($A66,'2. Emissions Units &amp; Activities'!$A$15:$M$25,8,0)*'3. Pollutant Emissions - EF'!$F66*(1-'3. Pollutant Emissions - EF'!$E66)</f>
        <v>2.7915588235294115E-4</v>
      </c>
      <c r="K66" s="101"/>
      <c r="L66" s="99"/>
      <c r="M66" s="97">
        <f>VLOOKUP($A66,'2. Emissions Units &amp; Activities'!$A$15:$M$25,11,0)*'3. Pollutant Emissions - EF'!$G66*(1-'3. Pollutant Emissions - EF'!$E66)</f>
        <v>1.4800882352941177E-4</v>
      </c>
      <c r="N66" s="101"/>
      <c r="O66" s="99"/>
    </row>
    <row r="67" spans="1:15" x14ac:dyDescent="0.25">
      <c r="A67" s="79" t="s">
        <v>1366</v>
      </c>
      <c r="B67" s="80" t="s">
        <v>886</v>
      </c>
      <c r="C67" s="81" t="str">
        <f>IFERROR(IF(B67="No CAS","",INDEX('DEQ Pollutant List'!$C$7:$C$614,MATCH('3. Pollutant Emissions - EF'!B67,'DEQ Pollutant List'!$B$7:$B$614,0))),"")</f>
        <v>Benzo[a]pyrene</v>
      </c>
      <c r="D67" s="73">
        <f>IFERROR(IF(OR($B67="",$B67="No CAS"),INDEX('DEQ Pollutant List'!$A$7:$A$614,MATCH($C67,'DEQ Pollutant List'!$C$7:$C$614,0)),INDEX('DEQ Pollutant List'!$A$7:$A$614,MATCH($B67,'DEQ Pollutant List'!$B$7:$B$614,0))),"")</f>
        <v>406</v>
      </c>
      <c r="E67" s="96">
        <v>0</v>
      </c>
      <c r="F67" s="97">
        <v>1.0705882352941175E-7</v>
      </c>
      <c r="G67" s="98">
        <f t="shared" si="0"/>
        <v>1.0705882352941175E-7</v>
      </c>
      <c r="H67" s="99" t="s">
        <v>1378</v>
      </c>
      <c r="I67" s="100" t="s">
        <v>1387</v>
      </c>
      <c r="J67" s="97">
        <f>VLOOKUP($A67,'2. Emissions Units &amp; Activities'!$A$15:$M$25,8,0)*'3. Pollutant Emissions - EF'!$F67*(1-'3. Pollutant Emissions - EF'!$E67)</f>
        <v>1.595176470588235E-7</v>
      </c>
      <c r="K67" s="101"/>
      <c r="L67" s="99"/>
      <c r="M67" s="97">
        <f>VLOOKUP($A67,'2. Emissions Units &amp; Activities'!$A$15:$M$25,11,0)*'3. Pollutant Emissions - EF'!$G67*(1-'3. Pollutant Emissions - EF'!$E67)</f>
        <v>8.4576470588235292E-8</v>
      </c>
      <c r="N67" s="101"/>
      <c r="O67" s="99"/>
    </row>
    <row r="68" spans="1:15" x14ac:dyDescent="0.25">
      <c r="A68" s="79" t="s">
        <v>1366</v>
      </c>
      <c r="B68" s="80" t="s">
        <v>888</v>
      </c>
      <c r="C68" s="81" t="str">
        <f>IFERROR(IF(B68="No CAS","",INDEX('DEQ Pollutant List'!$C$7:$C$614,MATCH('3. Pollutant Emissions - EF'!B68,'DEQ Pollutant List'!$B$7:$B$614,0))),"")</f>
        <v>Benzo[b]fluoranthene</v>
      </c>
      <c r="D68" s="73">
        <f>IFERROR(IF(OR($B68="",$B68="No CAS"),INDEX('DEQ Pollutant List'!$A$7:$A$614,MATCH($C68,'DEQ Pollutant List'!$C$7:$C$614,0)),INDEX('DEQ Pollutant List'!$A$7:$A$614,MATCH($B68,'DEQ Pollutant List'!$B$7:$B$614,0))),"")</f>
        <v>407</v>
      </c>
      <c r="E68" s="96">
        <v>0</v>
      </c>
      <c r="F68" s="97">
        <v>1.6058823529411765E-7</v>
      </c>
      <c r="G68" s="98">
        <f t="shared" si="0"/>
        <v>1.6058823529411765E-7</v>
      </c>
      <c r="H68" s="99" t="s">
        <v>1378</v>
      </c>
      <c r="I68" s="100" t="s">
        <v>1387</v>
      </c>
      <c r="J68" s="97">
        <f>VLOOKUP($A68,'2. Emissions Units &amp; Activities'!$A$15:$M$25,8,0)*'3. Pollutant Emissions - EF'!$F68*(1-'3. Pollutant Emissions - EF'!$E68)</f>
        <v>2.3927647058823528E-7</v>
      </c>
      <c r="K68" s="101"/>
      <c r="L68" s="99"/>
      <c r="M68" s="97">
        <f>VLOOKUP($A68,'2. Emissions Units &amp; Activities'!$A$15:$M$25,11,0)*'3. Pollutant Emissions - EF'!$G68*(1-'3. Pollutant Emissions - EF'!$E68)</f>
        <v>1.2686470588235296E-7</v>
      </c>
      <c r="N68" s="101"/>
      <c r="O68" s="99"/>
    </row>
    <row r="69" spans="1:15" x14ac:dyDescent="0.25">
      <c r="A69" s="79" t="s">
        <v>1366</v>
      </c>
      <c r="B69" s="80" t="s">
        <v>894</v>
      </c>
      <c r="C69" s="81" t="str">
        <f>IFERROR(IF(B69="No CAS","",INDEX('DEQ Pollutant List'!$C$7:$C$614,MATCH('3. Pollutant Emissions - EF'!B69,'DEQ Pollutant List'!$B$7:$B$614,0))),"")</f>
        <v>Benzo[g,h,i]perylene</v>
      </c>
      <c r="D69" s="73">
        <f>IFERROR(IF(OR($B69="",$B69="No CAS"),INDEX('DEQ Pollutant List'!$A$7:$A$614,MATCH($C69,'DEQ Pollutant List'!$C$7:$C$614,0)),INDEX('DEQ Pollutant List'!$A$7:$A$614,MATCH($B69,'DEQ Pollutant List'!$B$7:$B$614,0))),"")</f>
        <v>410</v>
      </c>
      <c r="E69" s="96">
        <v>0</v>
      </c>
      <c r="F69" s="97">
        <v>1.0705882352941175E-7</v>
      </c>
      <c r="G69" s="98">
        <f t="shared" si="0"/>
        <v>1.0705882352941175E-7</v>
      </c>
      <c r="H69" s="99" t="s">
        <v>1378</v>
      </c>
      <c r="I69" s="100" t="s">
        <v>1387</v>
      </c>
      <c r="J69" s="97">
        <f>VLOOKUP($A69,'2. Emissions Units &amp; Activities'!$A$15:$M$25,8,0)*'3. Pollutant Emissions - EF'!$F69*(1-'3. Pollutant Emissions - EF'!$E69)</f>
        <v>1.595176470588235E-7</v>
      </c>
      <c r="K69" s="101"/>
      <c r="L69" s="99"/>
      <c r="M69" s="97">
        <f>VLOOKUP($A69,'2. Emissions Units &amp; Activities'!$A$15:$M$25,11,0)*'3. Pollutant Emissions - EF'!$G69*(1-'3. Pollutant Emissions - EF'!$E69)</f>
        <v>8.4576470588235292E-8</v>
      </c>
      <c r="N69" s="101"/>
      <c r="O69" s="99"/>
    </row>
    <row r="70" spans="1:15" x14ac:dyDescent="0.25">
      <c r="A70" s="79" t="s">
        <v>1366</v>
      </c>
      <c r="B70" s="80" t="s">
        <v>898</v>
      </c>
      <c r="C70" s="81" t="str">
        <f>IFERROR(IF(B70="No CAS","",INDEX('DEQ Pollutant List'!$C$7:$C$614,MATCH('3. Pollutant Emissions - EF'!B70,'DEQ Pollutant List'!$B$7:$B$614,0))),"")</f>
        <v>Benzo[k]fluoranthene</v>
      </c>
      <c r="D70" s="73">
        <f>IFERROR(IF(OR($B70="",$B70="No CAS"),INDEX('DEQ Pollutant List'!$A$7:$A$614,MATCH($C70,'DEQ Pollutant List'!$C$7:$C$614,0)),INDEX('DEQ Pollutant List'!$A$7:$A$614,MATCH($B70,'DEQ Pollutant List'!$B$7:$B$614,0))),"")</f>
        <v>412</v>
      </c>
      <c r="E70" s="96">
        <v>0</v>
      </c>
      <c r="F70" s="97">
        <v>1.6058823529411765E-7</v>
      </c>
      <c r="G70" s="98">
        <f t="shared" si="0"/>
        <v>1.6058823529411765E-7</v>
      </c>
      <c r="H70" s="99" t="s">
        <v>1378</v>
      </c>
      <c r="I70" s="100" t="s">
        <v>1387</v>
      </c>
      <c r="J70" s="97">
        <f>VLOOKUP($A70,'2. Emissions Units &amp; Activities'!$A$15:$M$25,8,0)*'3. Pollutant Emissions - EF'!$F70*(1-'3. Pollutant Emissions - EF'!$E70)</f>
        <v>2.3927647058823528E-7</v>
      </c>
      <c r="K70" s="101"/>
      <c r="L70" s="99"/>
      <c r="M70" s="97">
        <f>VLOOKUP($A70,'2. Emissions Units &amp; Activities'!$A$15:$M$25,11,0)*'3. Pollutant Emissions - EF'!$G70*(1-'3. Pollutant Emissions - EF'!$E70)</f>
        <v>1.2686470588235296E-7</v>
      </c>
      <c r="N70" s="101"/>
      <c r="O70" s="99"/>
    </row>
    <row r="71" spans="1:15" x14ac:dyDescent="0.25">
      <c r="A71" s="79" t="s">
        <v>1366</v>
      </c>
      <c r="B71" s="80" t="s">
        <v>902</v>
      </c>
      <c r="C71" s="81" t="str">
        <f>IFERROR(IF(B71="No CAS","",INDEX('DEQ Pollutant List'!$C$7:$C$614,MATCH('3. Pollutant Emissions - EF'!B71,'DEQ Pollutant List'!$B$7:$B$614,0))),"")</f>
        <v>Chrysene</v>
      </c>
      <c r="D71" s="73">
        <f>IFERROR(IF(OR($B71="",$B71="No CAS"),INDEX('DEQ Pollutant List'!$A$7:$A$614,MATCH($C71,'DEQ Pollutant List'!$C$7:$C$614,0)),INDEX('DEQ Pollutant List'!$A$7:$A$614,MATCH($B71,'DEQ Pollutant List'!$B$7:$B$614,0))),"")</f>
        <v>414</v>
      </c>
      <c r="E71" s="96">
        <v>0</v>
      </c>
      <c r="F71" s="97">
        <v>1.6058823529411765E-7</v>
      </c>
      <c r="G71" s="98">
        <f t="shared" si="0"/>
        <v>1.6058823529411765E-7</v>
      </c>
      <c r="H71" s="99" t="s">
        <v>1378</v>
      </c>
      <c r="I71" s="100" t="s">
        <v>1387</v>
      </c>
      <c r="J71" s="97">
        <f>VLOOKUP($A71,'2. Emissions Units &amp; Activities'!$A$15:$M$25,8,0)*'3. Pollutant Emissions - EF'!$F71*(1-'3. Pollutant Emissions - EF'!$E71)</f>
        <v>2.3927647058823528E-7</v>
      </c>
      <c r="K71" s="101"/>
      <c r="L71" s="99"/>
      <c r="M71" s="97">
        <f>VLOOKUP($A71,'2. Emissions Units &amp; Activities'!$A$15:$M$25,11,0)*'3. Pollutant Emissions - EF'!$G71*(1-'3. Pollutant Emissions - EF'!$E71)</f>
        <v>1.2686470588235296E-7</v>
      </c>
      <c r="N71" s="101"/>
      <c r="O71" s="99"/>
    </row>
    <row r="72" spans="1:15" x14ac:dyDescent="0.25">
      <c r="A72" s="79" t="s">
        <v>1366</v>
      </c>
      <c r="B72" s="80" t="s">
        <v>912</v>
      </c>
      <c r="C72" s="81" t="str">
        <f>IFERROR(IF(B72="No CAS","",INDEX('DEQ Pollutant List'!$C$7:$C$614,MATCH('3. Pollutant Emissions - EF'!B72,'DEQ Pollutant List'!$B$7:$B$614,0))),"")</f>
        <v>Dibenz[a,h]anthracene</v>
      </c>
      <c r="D72" s="73">
        <f>IFERROR(IF(OR($B72="",$B72="No CAS"),INDEX('DEQ Pollutant List'!$A$7:$A$614,MATCH($C72,'DEQ Pollutant List'!$C$7:$C$614,0)),INDEX('DEQ Pollutant List'!$A$7:$A$614,MATCH($B72,'DEQ Pollutant List'!$B$7:$B$614,0))),"")</f>
        <v>419</v>
      </c>
      <c r="E72" s="96">
        <v>0</v>
      </c>
      <c r="F72" s="97">
        <v>1.0705882352941175E-7</v>
      </c>
      <c r="G72" s="98">
        <f t="shared" si="0"/>
        <v>1.0705882352941175E-7</v>
      </c>
      <c r="H72" s="99" t="s">
        <v>1378</v>
      </c>
      <c r="I72" s="100" t="s">
        <v>1387</v>
      </c>
      <c r="J72" s="97">
        <f>VLOOKUP($A72,'2. Emissions Units &amp; Activities'!$A$15:$M$25,8,0)*'3. Pollutant Emissions - EF'!$F72*(1-'3. Pollutant Emissions - EF'!$E72)</f>
        <v>1.595176470588235E-7</v>
      </c>
      <c r="K72" s="101"/>
      <c r="L72" s="99"/>
      <c r="M72" s="97">
        <f>VLOOKUP($A72,'2. Emissions Units &amp; Activities'!$A$15:$M$25,11,0)*'3. Pollutant Emissions - EF'!$G72*(1-'3. Pollutant Emissions - EF'!$E72)</f>
        <v>8.4576470588235292E-8</v>
      </c>
      <c r="N72" s="101"/>
      <c r="O72" s="99"/>
    </row>
    <row r="73" spans="1:15" x14ac:dyDescent="0.25">
      <c r="A73" s="79" t="s">
        <v>1366</v>
      </c>
      <c r="B73" s="80" t="s">
        <v>924</v>
      </c>
      <c r="C73" s="81" t="str">
        <f>IFERROR(IF(B73="No CAS","",INDEX('DEQ Pollutant List'!$C$7:$C$614,MATCH('3. Pollutant Emissions - EF'!B73,'DEQ Pollutant List'!$B$7:$B$614,0))),"")</f>
        <v>Fluoranthene</v>
      </c>
      <c r="D73" s="73">
        <f>IFERROR(IF(OR($B73="",$B73="No CAS"),INDEX('DEQ Pollutant List'!$A$7:$A$614,MATCH($C73,'DEQ Pollutant List'!$C$7:$C$614,0)),INDEX('DEQ Pollutant List'!$A$7:$A$614,MATCH($B73,'DEQ Pollutant List'!$B$7:$B$614,0))),"")</f>
        <v>424</v>
      </c>
      <c r="E73" s="96">
        <v>0</v>
      </c>
      <c r="F73" s="97">
        <v>2.6764705882352938E-7</v>
      </c>
      <c r="G73" s="98">
        <f t="shared" si="0"/>
        <v>2.6764705882352938E-7</v>
      </c>
      <c r="H73" s="99" t="s">
        <v>1378</v>
      </c>
      <c r="I73" s="100" t="s">
        <v>1387</v>
      </c>
      <c r="J73" s="97">
        <f>VLOOKUP($A73,'2. Emissions Units &amp; Activities'!$A$15:$M$25,8,0)*'3. Pollutant Emissions - EF'!$F73*(1-'3. Pollutant Emissions - EF'!$E73)</f>
        <v>3.9879411764705878E-7</v>
      </c>
      <c r="K73" s="101"/>
      <c r="L73" s="99"/>
      <c r="M73" s="97">
        <f>VLOOKUP($A73,'2. Emissions Units &amp; Activities'!$A$15:$M$25,11,0)*'3. Pollutant Emissions - EF'!$G73*(1-'3. Pollutant Emissions - EF'!$E73)</f>
        <v>2.1144117647058824E-7</v>
      </c>
      <c r="N73" s="101"/>
      <c r="O73" s="99"/>
    </row>
    <row r="74" spans="1:15" x14ac:dyDescent="0.25">
      <c r="A74" s="79" t="s">
        <v>1366</v>
      </c>
      <c r="B74" s="80" t="s">
        <v>926</v>
      </c>
      <c r="C74" s="81" t="str">
        <f>IFERROR(IF(B74="No CAS","",INDEX('DEQ Pollutant List'!$C$7:$C$614,MATCH('3. Pollutant Emissions - EF'!B74,'DEQ Pollutant List'!$B$7:$B$614,0))),"")</f>
        <v>Fluorene</v>
      </c>
      <c r="D74" s="73">
        <f>IFERROR(IF(OR($B74="",$B74="No CAS"),INDEX('DEQ Pollutant List'!$A$7:$A$614,MATCH($C74,'DEQ Pollutant List'!$C$7:$C$614,0)),INDEX('DEQ Pollutant List'!$A$7:$A$614,MATCH($B74,'DEQ Pollutant List'!$B$7:$B$614,0))),"")</f>
        <v>425</v>
      </c>
      <c r="E74" s="96">
        <v>0</v>
      </c>
      <c r="F74" s="97">
        <v>2.4980392156862747E-7</v>
      </c>
      <c r="G74" s="98">
        <f t="shared" si="0"/>
        <v>2.4980392156862747E-7</v>
      </c>
      <c r="H74" s="99" t="s">
        <v>1378</v>
      </c>
      <c r="I74" s="100" t="s">
        <v>1387</v>
      </c>
      <c r="J74" s="97">
        <f>VLOOKUP($A74,'2. Emissions Units &amp; Activities'!$A$15:$M$25,8,0)*'3. Pollutant Emissions - EF'!$F74*(1-'3. Pollutant Emissions - EF'!$E74)</f>
        <v>3.7220784313725495E-7</v>
      </c>
      <c r="K74" s="101"/>
      <c r="L74" s="99"/>
      <c r="M74" s="97">
        <f>VLOOKUP($A74,'2. Emissions Units &amp; Activities'!$A$15:$M$25,11,0)*'3. Pollutant Emissions - EF'!$G74*(1-'3. Pollutant Emissions - EF'!$E74)</f>
        <v>1.973450980392157E-7</v>
      </c>
      <c r="N74" s="101"/>
      <c r="O74" s="99"/>
    </row>
    <row r="75" spans="1:15" x14ac:dyDescent="0.25">
      <c r="A75" s="79" t="s">
        <v>1366</v>
      </c>
      <c r="B75" s="80" t="s">
        <v>482</v>
      </c>
      <c r="C75" s="81" t="str">
        <f>IFERROR(IF(B75="No CAS","",INDEX('DEQ Pollutant List'!$C$7:$C$614,MATCH('3. Pollutant Emissions - EF'!B75,'DEQ Pollutant List'!$B$7:$B$614,0))),"")</f>
        <v>Formaldehyde</v>
      </c>
      <c r="D75" s="73">
        <f>IFERROR(IF(OR($B75="",$B75="No CAS"),INDEX('DEQ Pollutant List'!$A$7:$A$614,MATCH($C75,'DEQ Pollutant List'!$C$7:$C$614,0)),INDEX('DEQ Pollutant List'!$A$7:$A$614,MATCH($B75,'DEQ Pollutant List'!$B$7:$B$614,0))),"")</f>
        <v>250</v>
      </c>
      <c r="E75" s="96">
        <v>0</v>
      </c>
      <c r="F75" s="97">
        <v>6.6911764705882351E-3</v>
      </c>
      <c r="G75" s="98">
        <f t="shared" si="0"/>
        <v>6.6911764705882351E-3</v>
      </c>
      <c r="H75" s="99" t="s">
        <v>1378</v>
      </c>
      <c r="I75" s="100" t="s">
        <v>1387</v>
      </c>
      <c r="J75" s="97">
        <f>VLOOKUP($A75,'2. Emissions Units &amp; Activities'!$A$15:$M$25,8,0)*'3. Pollutant Emissions - EF'!$F75*(1-'3. Pollutant Emissions - EF'!$E75)</f>
        <v>9.9698529411764696E-3</v>
      </c>
      <c r="K75" s="101"/>
      <c r="L75" s="99"/>
      <c r="M75" s="97">
        <f>VLOOKUP($A75,'2. Emissions Units &amp; Activities'!$A$15:$M$25,11,0)*'3. Pollutant Emissions - EF'!$G75*(1-'3. Pollutant Emissions - EF'!$E75)</f>
        <v>5.2860294117647059E-3</v>
      </c>
      <c r="N75" s="101"/>
      <c r="O75" s="99"/>
    </row>
    <row r="76" spans="1:15" x14ac:dyDescent="0.25">
      <c r="A76" s="79" t="s">
        <v>1366</v>
      </c>
      <c r="B76" s="80" t="s">
        <v>525</v>
      </c>
      <c r="C76" s="81" t="str">
        <f>IFERROR(IF(B76="No CAS","",INDEX('DEQ Pollutant List'!$C$7:$C$614,MATCH('3. Pollutant Emissions - EF'!B76,'DEQ Pollutant List'!$B$7:$B$614,0))),"")</f>
        <v>Hexane</v>
      </c>
      <c r="D76" s="73">
        <f>IFERROR(IF(OR($B76="",$B76="No CAS"),INDEX('DEQ Pollutant List'!$A$7:$A$614,MATCH($C76,'DEQ Pollutant List'!$C$7:$C$614,0)),INDEX('DEQ Pollutant List'!$A$7:$A$614,MATCH($B76,'DEQ Pollutant List'!$B$7:$B$614,0))),"")</f>
        <v>289</v>
      </c>
      <c r="E76" s="96">
        <v>0</v>
      </c>
      <c r="F76" s="97">
        <v>0.16058823529411764</v>
      </c>
      <c r="G76" s="98">
        <f t="shared" si="0"/>
        <v>0.16058823529411764</v>
      </c>
      <c r="H76" s="99" t="s">
        <v>1378</v>
      </c>
      <c r="I76" s="100" t="s">
        <v>1387</v>
      </c>
      <c r="J76" s="97">
        <f>VLOOKUP($A76,'2. Emissions Units &amp; Activities'!$A$15:$M$25,8,0)*'3. Pollutant Emissions - EF'!$F76*(1-'3. Pollutant Emissions - EF'!$E76)</f>
        <v>0.23927647058823528</v>
      </c>
      <c r="K76" s="101"/>
      <c r="L76" s="99"/>
      <c r="M76" s="97">
        <f>VLOOKUP($A76,'2. Emissions Units &amp; Activities'!$A$15:$M$25,11,0)*'3. Pollutant Emissions - EF'!$G76*(1-'3. Pollutant Emissions - EF'!$E76)</f>
        <v>0.12686470588235293</v>
      </c>
      <c r="N76" s="101"/>
      <c r="O76" s="99"/>
    </row>
    <row r="77" spans="1:15" x14ac:dyDescent="0.25">
      <c r="A77" s="79" t="s">
        <v>1366</v>
      </c>
      <c r="B77" s="80" t="s">
        <v>928</v>
      </c>
      <c r="C77" s="81" t="str">
        <f>IFERROR(IF(B77="No CAS","",INDEX('DEQ Pollutant List'!$C$7:$C$614,MATCH('3. Pollutant Emissions - EF'!B77,'DEQ Pollutant List'!$B$7:$B$614,0))),"")</f>
        <v>Indeno[1,2,3-cd]pyrene</v>
      </c>
      <c r="D77" s="73">
        <f>IFERROR(IF(OR($B77="",$B77="No CAS"),INDEX('DEQ Pollutant List'!$A$7:$A$614,MATCH($C77,'DEQ Pollutant List'!$C$7:$C$614,0)),INDEX('DEQ Pollutant List'!$A$7:$A$614,MATCH($B77,'DEQ Pollutant List'!$B$7:$B$614,0))),"")</f>
        <v>426</v>
      </c>
      <c r="E77" s="96">
        <v>0</v>
      </c>
      <c r="F77" s="97">
        <v>1.6058823529411765E-7</v>
      </c>
      <c r="G77" s="98">
        <f t="shared" si="0"/>
        <v>1.6058823529411765E-7</v>
      </c>
      <c r="H77" s="99" t="s">
        <v>1378</v>
      </c>
      <c r="I77" s="100" t="s">
        <v>1387</v>
      </c>
      <c r="J77" s="97">
        <f>VLOOKUP($A77,'2. Emissions Units &amp; Activities'!$A$15:$M$25,8,0)*'3. Pollutant Emissions - EF'!$F77*(1-'3. Pollutant Emissions - EF'!$E77)</f>
        <v>2.3927647058823528E-7</v>
      </c>
      <c r="K77" s="101"/>
      <c r="L77" s="99"/>
      <c r="M77" s="97">
        <f>VLOOKUP($A77,'2. Emissions Units &amp; Activities'!$A$15:$M$25,11,0)*'3. Pollutant Emissions - EF'!$G77*(1-'3. Pollutant Emissions - EF'!$E77)</f>
        <v>1.2686470588235296E-7</v>
      </c>
      <c r="N77" s="101"/>
      <c r="O77" s="99"/>
    </row>
    <row r="78" spans="1:15" x14ac:dyDescent="0.25">
      <c r="A78" s="79" t="s">
        <v>1366</v>
      </c>
      <c r="B78" s="80" t="s">
        <v>633</v>
      </c>
      <c r="C78" s="81" t="str">
        <f>IFERROR(IF(B78="No CAS","",INDEX('DEQ Pollutant List'!$C$7:$C$614,MATCH('3. Pollutant Emissions - EF'!B78,'DEQ Pollutant List'!$B$7:$B$614,0))),"")</f>
        <v>Naphthalene</v>
      </c>
      <c r="D78" s="73">
        <f>IFERROR(IF(OR($B78="",$B78="No CAS"),INDEX('DEQ Pollutant List'!$A$7:$A$614,MATCH($C78,'DEQ Pollutant List'!$C$7:$C$614,0)),INDEX('DEQ Pollutant List'!$A$7:$A$614,MATCH($B78,'DEQ Pollutant List'!$B$7:$B$614,0))),"")</f>
        <v>428</v>
      </c>
      <c r="E78" s="96">
        <v>0</v>
      </c>
      <c r="F78" s="97">
        <v>5.4421568627450972E-5</v>
      </c>
      <c r="G78" s="98">
        <f t="shared" si="0"/>
        <v>5.4421568627450972E-5</v>
      </c>
      <c r="H78" s="99" t="s">
        <v>1378</v>
      </c>
      <c r="I78" s="100" t="s">
        <v>1387</v>
      </c>
      <c r="J78" s="97">
        <f>VLOOKUP($A78,'2. Emissions Units &amp; Activities'!$A$15:$M$25,8,0)*'3. Pollutant Emissions - EF'!$F78*(1-'3. Pollutant Emissions - EF'!$E78)</f>
        <v>8.108813725490195E-5</v>
      </c>
      <c r="K78" s="101"/>
      <c r="L78" s="99"/>
      <c r="M78" s="97">
        <f>VLOOKUP($A78,'2. Emissions Units &amp; Activities'!$A$15:$M$25,11,0)*'3. Pollutant Emissions - EF'!$G78*(1-'3. Pollutant Emissions - EF'!$E78)</f>
        <v>4.2993039215686267E-5</v>
      </c>
      <c r="N78" s="101"/>
      <c r="O78" s="99"/>
    </row>
    <row r="79" spans="1:15" x14ac:dyDescent="0.25">
      <c r="A79" s="79" t="s">
        <v>1366</v>
      </c>
      <c r="B79" s="80" t="s">
        <v>934</v>
      </c>
      <c r="C79" s="81" t="str">
        <f>IFERROR(IF(B79="No CAS","",INDEX('DEQ Pollutant List'!$C$7:$C$614,MATCH('3. Pollutant Emissions - EF'!B79,'DEQ Pollutant List'!$B$7:$B$614,0))),"")</f>
        <v>Phenanthrene</v>
      </c>
      <c r="D79" s="73">
        <f>IFERROR(IF(OR($B79="",$B79="No CAS"),INDEX('DEQ Pollutant List'!$A$7:$A$614,MATCH($C79,'DEQ Pollutant List'!$C$7:$C$614,0)),INDEX('DEQ Pollutant List'!$A$7:$A$614,MATCH($B79,'DEQ Pollutant List'!$B$7:$B$614,0))),"")</f>
        <v>430</v>
      </c>
      <c r="E79" s="96">
        <v>0</v>
      </c>
      <c r="F79" s="97">
        <v>1.5166666666666666E-6</v>
      </c>
      <c r="G79" s="98">
        <f t="shared" si="0"/>
        <v>1.5166666666666666E-6</v>
      </c>
      <c r="H79" s="99" t="s">
        <v>1378</v>
      </c>
      <c r="I79" s="100" t="s">
        <v>1387</v>
      </c>
      <c r="J79" s="97">
        <f>VLOOKUP($A79,'2. Emissions Units &amp; Activities'!$A$15:$M$25,8,0)*'3. Pollutant Emissions - EF'!$F79*(1-'3. Pollutant Emissions - EF'!$E79)</f>
        <v>2.2598333333333334E-6</v>
      </c>
      <c r="K79" s="101"/>
      <c r="L79" s="99"/>
      <c r="M79" s="97">
        <f>VLOOKUP($A79,'2. Emissions Units &amp; Activities'!$A$15:$M$25,11,0)*'3. Pollutant Emissions - EF'!$G79*(1-'3. Pollutant Emissions - EF'!$E79)</f>
        <v>1.1981666666666666E-6</v>
      </c>
      <c r="N79" s="101"/>
      <c r="O79" s="99"/>
    </row>
    <row r="80" spans="1:15" x14ac:dyDescent="0.25">
      <c r="A80" s="79" t="s">
        <v>1366</v>
      </c>
      <c r="B80" s="80" t="s">
        <v>936</v>
      </c>
      <c r="C80" s="81" t="str">
        <f>IFERROR(IF(B80="No CAS","",INDEX('DEQ Pollutant List'!$C$7:$C$614,MATCH('3. Pollutant Emissions - EF'!B80,'DEQ Pollutant List'!$B$7:$B$614,0))),"")</f>
        <v>Pyrene</v>
      </c>
      <c r="D80" s="73">
        <f>IFERROR(IF(OR($B80="",$B80="No CAS"),INDEX('DEQ Pollutant List'!$A$7:$A$614,MATCH($C80,'DEQ Pollutant List'!$C$7:$C$614,0)),INDEX('DEQ Pollutant List'!$A$7:$A$614,MATCH($B80,'DEQ Pollutant List'!$B$7:$B$614,0))),"")</f>
        <v>431</v>
      </c>
      <c r="E80" s="96">
        <v>0</v>
      </c>
      <c r="F80" s="97">
        <v>4.4607843137254908E-7</v>
      </c>
      <c r="G80" s="98">
        <f t="shared" si="0"/>
        <v>4.4607843137254908E-7</v>
      </c>
      <c r="H80" s="99" t="s">
        <v>1378</v>
      </c>
      <c r="I80" s="100" t="s">
        <v>1387</v>
      </c>
      <c r="J80" s="97">
        <f>VLOOKUP($A80,'2. Emissions Units &amp; Activities'!$A$15:$M$25,8,0)*'3. Pollutant Emissions - EF'!$F80*(1-'3. Pollutant Emissions - EF'!$E80)</f>
        <v>6.6465686274509811E-7</v>
      </c>
      <c r="K80" s="101"/>
      <c r="L80" s="99"/>
      <c r="M80" s="97">
        <f>VLOOKUP($A80,'2. Emissions Units &amp; Activities'!$A$15:$M$25,11,0)*'3. Pollutant Emissions - EF'!$G80*(1-'3. Pollutant Emissions - EF'!$E80)</f>
        <v>3.5240196078431378E-7</v>
      </c>
      <c r="N80" s="101"/>
      <c r="O80" s="99"/>
    </row>
    <row r="81" spans="1:15" x14ac:dyDescent="0.25">
      <c r="A81" s="79" t="s">
        <v>1366</v>
      </c>
      <c r="B81" s="80" t="s">
        <v>1062</v>
      </c>
      <c r="C81" s="81" t="str">
        <f>IFERROR(IF(B81="No CAS","",INDEX('DEQ Pollutant List'!$C$7:$C$614,MATCH('3. Pollutant Emissions - EF'!B81,'DEQ Pollutant List'!$B$7:$B$614,0))),"")</f>
        <v>Toluene</v>
      </c>
      <c r="D81" s="73">
        <f>IFERROR(IF(OR($B81="",$B81="No CAS"),INDEX('DEQ Pollutant List'!$A$7:$A$614,MATCH($C81,'DEQ Pollutant List'!$C$7:$C$614,0)),INDEX('DEQ Pollutant List'!$A$7:$A$614,MATCH($B81,'DEQ Pollutant List'!$B$7:$B$614,0))),"")</f>
        <v>600</v>
      </c>
      <c r="E81" s="96">
        <v>0</v>
      </c>
      <c r="F81" s="97">
        <v>3.0333333333333335E-4</v>
      </c>
      <c r="G81" s="98">
        <f t="shared" ref="G81:G144" si="1">F81</f>
        <v>3.0333333333333335E-4</v>
      </c>
      <c r="H81" s="99" t="s">
        <v>1378</v>
      </c>
      <c r="I81" s="100" t="s">
        <v>1387</v>
      </c>
      <c r="J81" s="97">
        <f>VLOOKUP($A81,'2. Emissions Units &amp; Activities'!$A$15:$M$25,8,0)*'3. Pollutant Emissions - EF'!$F81*(1-'3. Pollutant Emissions - EF'!$E81)</f>
        <v>4.5196666666666668E-4</v>
      </c>
      <c r="K81" s="101"/>
      <c r="L81" s="99"/>
      <c r="M81" s="97">
        <f>VLOOKUP($A81,'2. Emissions Units &amp; Activities'!$A$15:$M$25,11,0)*'3. Pollutant Emissions - EF'!$G81*(1-'3. Pollutant Emissions - EF'!$E81)</f>
        <v>2.3963333333333335E-4</v>
      </c>
      <c r="N81" s="101"/>
      <c r="O81" s="99"/>
    </row>
    <row r="82" spans="1:15" x14ac:dyDescent="0.25">
      <c r="A82" s="79" t="s">
        <v>1365</v>
      </c>
      <c r="B82" s="80" t="s">
        <v>1088</v>
      </c>
      <c r="C82" s="81" t="str">
        <f>IFERROR(IF(B82="No CAS","",INDEX('DEQ Pollutant List'!$C$7:$C$614,MATCH('3. Pollutant Emissions - EF'!B82,'DEQ Pollutant List'!$B$7:$B$614,0))),"")</f>
        <v>1,1,1-Trichloroethane (Methyl chloroform)</v>
      </c>
      <c r="D82" s="73">
        <f>IFERROR(IF(OR($B82="",$B82="No CAS"),INDEX('DEQ Pollutant List'!$A$7:$A$614,MATCH($C82,'DEQ Pollutant List'!$C$7:$C$614,0)),INDEX('DEQ Pollutant List'!$A$7:$A$614,MATCH($B82,'DEQ Pollutant List'!$B$7:$B$614,0))),"")</f>
        <v>326</v>
      </c>
      <c r="E82" s="96">
        <v>0</v>
      </c>
      <c r="F82" s="97">
        <v>3.1199999999999999E-4</v>
      </c>
      <c r="G82" s="98">
        <f t="shared" si="1"/>
        <v>3.1199999999999999E-4</v>
      </c>
      <c r="H82" s="99" t="s">
        <v>1379</v>
      </c>
      <c r="I82" s="100" t="s">
        <v>1380</v>
      </c>
      <c r="J82" s="97">
        <f>VLOOKUP($A82,'2. Emissions Units &amp; Activities'!$A$15:$M$25,8,0)*'3. Pollutant Emissions - EF'!$F82*(1-'3. Pollutant Emissions - EF'!$E82)</f>
        <v>0</v>
      </c>
      <c r="K82" s="101"/>
      <c r="L82" s="99"/>
      <c r="M82" s="97">
        <f>VLOOKUP($A82,'2. Emissions Units &amp; Activities'!$A$15:$M$25,11,0)*'3. Pollutant Emissions - EF'!$G82*(1-'3. Pollutant Emissions - EF'!$E82)</f>
        <v>0</v>
      </c>
      <c r="N82" s="101"/>
      <c r="O82" s="99"/>
    </row>
    <row r="83" spans="1:15" x14ac:dyDescent="0.25">
      <c r="A83" s="79" t="s">
        <v>1365</v>
      </c>
      <c r="B83" s="80" t="s">
        <v>1044</v>
      </c>
      <c r="C83" s="81" t="str">
        <f>IFERROR(IF(B83="No CAS","",INDEX('DEQ Pollutant List'!$C$7:$C$614,MATCH('3. Pollutant Emissions - EF'!B83,'DEQ Pollutant List'!$B$7:$B$614,0))),"")</f>
        <v>1,1,2,2-Tetrachloroethane</v>
      </c>
      <c r="D83" s="73">
        <f>IFERROR(IF(OR($B83="",$B83="No CAS"),INDEX('DEQ Pollutant List'!$A$7:$A$614,MATCH($C83,'DEQ Pollutant List'!$C$7:$C$614,0)),INDEX('DEQ Pollutant List'!$A$7:$A$614,MATCH($B83,'DEQ Pollutant List'!$B$7:$B$614,0))),"")</f>
        <v>594</v>
      </c>
      <c r="E83" s="96">
        <v>0</v>
      </c>
      <c r="F83" s="97">
        <v>2.15E-3</v>
      </c>
      <c r="G83" s="98">
        <f t="shared" si="1"/>
        <v>2.15E-3</v>
      </c>
      <c r="H83" s="99" t="s">
        <v>1379</v>
      </c>
      <c r="I83" s="100" t="s">
        <v>1380</v>
      </c>
      <c r="J83" s="97">
        <f>VLOOKUP($A83,'2. Emissions Units &amp; Activities'!$A$15:$M$25,8,0)*'3. Pollutant Emissions - EF'!$F83*(1-'3. Pollutant Emissions - EF'!$E83)</f>
        <v>0</v>
      </c>
      <c r="K83" s="101"/>
      <c r="L83" s="99"/>
      <c r="M83" s="97">
        <f>VLOOKUP($A83,'2. Emissions Units &amp; Activities'!$A$15:$M$25,11,0)*'3. Pollutant Emissions - EF'!$G83*(1-'3. Pollutant Emissions - EF'!$E83)</f>
        <v>0</v>
      </c>
      <c r="N83" s="101"/>
      <c r="O83" s="99"/>
    </row>
    <row r="84" spans="1:15" x14ac:dyDescent="0.25">
      <c r="A84" s="79" t="s">
        <v>1365</v>
      </c>
      <c r="B84" s="80" t="s">
        <v>341</v>
      </c>
      <c r="C84" s="81" t="str">
        <f>IFERROR(IF(B84="No CAS","",INDEX('DEQ Pollutant List'!$C$7:$C$614,MATCH('3. Pollutant Emissions - EF'!B84,'DEQ Pollutant List'!$B$7:$B$614,0))),"")</f>
        <v>1,1-Dichloroethane (Ethylidene dichloride)</v>
      </c>
      <c r="D84" s="73">
        <f>IFERROR(IF(OR($B84="",$B84="No CAS"),INDEX('DEQ Pollutant List'!$A$7:$A$614,MATCH($C84,'DEQ Pollutant List'!$C$7:$C$614,0)),INDEX('DEQ Pollutant List'!$A$7:$A$614,MATCH($B84,'DEQ Pollutant List'!$B$7:$B$614,0))),"")</f>
        <v>193</v>
      </c>
      <c r="E84" s="96">
        <v>0</v>
      </c>
      <c r="F84" s="97">
        <v>1.1000000000000001E-3</v>
      </c>
      <c r="G84" s="98">
        <f t="shared" si="1"/>
        <v>1.1000000000000001E-3</v>
      </c>
      <c r="H84" s="99" t="s">
        <v>1379</v>
      </c>
      <c r="I84" s="100" t="s">
        <v>1380</v>
      </c>
      <c r="J84" s="97">
        <f>VLOOKUP($A84,'2. Emissions Units &amp; Activities'!$A$15:$M$25,8,0)*'3. Pollutant Emissions - EF'!$F84*(1-'3. Pollutant Emissions - EF'!$E84)</f>
        <v>0</v>
      </c>
      <c r="K84" s="101"/>
      <c r="L84" s="99"/>
      <c r="M84" s="97">
        <f>VLOOKUP($A84,'2. Emissions Units &amp; Activities'!$A$15:$M$25,11,0)*'3. Pollutant Emissions - EF'!$G84*(1-'3. Pollutant Emissions - EF'!$E84)</f>
        <v>0</v>
      </c>
      <c r="N84" s="101"/>
      <c r="O84" s="99"/>
    </row>
    <row r="85" spans="1:15" x14ac:dyDescent="0.25">
      <c r="A85" s="79" t="s">
        <v>1365</v>
      </c>
      <c r="B85" s="80" t="s">
        <v>1143</v>
      </c>
      <c r="C85" s="81" t="str">
        <f>IFERROR(IF(B85="No CAS","",INDEX('DEQ Pollutant List'!$C$7:$C$614,MATCH('3. Pollutant Emissions - EF'!B85,'DEQ Pollutant List'!$B$7:$B$614,0))),"")</f>
        <v>Vinylidene chloride</v>
      </c>
      <c r="D85" s="73">
        <f>IFERROR(IF(OR($B85="",$B85="No CAS"),INDEX('DEQ Pollutant List'!$A$7:$A$614,MATCH($C85,'DEQ Pollutant List'!$C$7:$C$614,0)),INDEX('DEQ Pollutant List'!$A$7:$A$614,MATCH($B85,'DEQ Pollutant List'!$B$7:$B$614,0))),"")</f>
        <v>627</v>
      </c>
      <c r="E85" s="96">
        <v>0</v>
      </c>
      <c r="F85" s="97">
        <v>2.2699999999999999E-4</v>
      </c>
      <c r="G85" s="98">
        <f t="shared" si="1"/>
        <v>2.2699999999999999E-4</v>
      </c>
      <c r="H85" s="99" t="s">
        <v>1379</v>
      </c>
      <c r="I85" s="100" t="s">
        <v>1380</v>
      </c>
      <c r="J85" s="97">
        <f>VLOOKUP($A85,'2. Emissions Units &amp; Activities'!$A$15:$M$25,8,0)*'3. Pollutant Emissions - EF'!$F85*(1-'3. Pollutant Emissions - EF'!$E85)</f>
        <v>0</v>
      </c>
      <c r="K85" s="101"/>
      <c r="L85" s="99"/>
      <c r="M85" s="97">
        <f>VLOOKUP($A85,'2. Emissions Units &amp; Activities'!$A$15:$M$25,11,0)*'3. Pollutant Emissions - EF'!$G85*(1-'3. Pollutant Emissions - EF'!$E85)</f>
        <v>0</v>
      </c>
      <c r="N85" s="101"/>
      <c r="O85" s="99"/>
    </row>
    <row r="86" spans="1:15" x14ac:dyDescent="0.25">
      <c r="A86" s="79" t="s">
        <v>1365</v>
      </c>
      <c r="B86" s="80" t="s">
        <v>451</v>
      </c>
      <c r="C86" s="81" t="str">
        <f>IFERROR(IF(B86="No CAS","",INDEX('DEQ Pollutant List'!$C$7:$C$614,MATCH('3. Pollutant Emissions - EF'!B86,'DEQ Pollutant List'!$B$7:$B$614,0))),"")</f>
        <v>Ethylene dichloride (EDC, 1,2-Dichloroethane)</v>
      </c>
      <c r="D86" s="73">
        <f>IFERROR(IF(OR($B86="",$B86="No CAS"),INDEX('DEQ Pollutant List'!$A$7:$A$614,MATCH($C86,'DEQ Pollutant List'!$C$7:$C$614,0)),INDEX('DEQ Pollutant List'!$A$7:$A$614,MATCH($B86,'DEQ Pollutant List'!$B$7:$B$614,0))),"")</f>
        <v>233</v>
      </c>
      <c r="E86" s="96">
        <v>0</v>
      </c>
      <c r="F86" s="97">
        <v>6.0699999999999999E-3</v>
      </c>
      <c r="G86" s="98">
        <f t="shared" si="1"/>
        <v>6.0699999999999999E-3</v>
      </c>
      <c r="H86" s="99" t="s">
        <v>1379</v>
      </c>
      <c r="I86" s="100" t="s">
        <v>1380</v>
      </c>
      <c r="J86" s="97">
        <f>VLOOKUP($A86,'2. Emissions Units &amp; Activities'!$A$15:$M$25,8,0)*'3. Pollutant Emissions - EF'!$F86*(1-'3. Pollutant Emissions - EF'!$E86)</f>
        <v>0</v>
      </c>
      <c r="K86" s="101"/>
      <c r="L86" s="99"/>
      <c r="M86" s="97">
        <f>VLOOKUP($A86,'2. Emissions Units &amp; Activities'!$A$15:$M$25,11,0)*'3. Pollutant Emissions - EF'!$G86*(1-'3. Pollutant Emissions - EF'!$E86)</f>
        <v>0</v>
      </c>
      <c r="N86" s="101"/>
      <c r="O86" s="99"/>
    </row>
    <row r="87" spans="1:15" x14ac:dyDescent="0.25">
      <c r="A87" s="79" t="s">
        <v>1365</v>
      </c>
      <c r="B87" s="80" t="s">
        <v>351</v>
      </c>
      <c r="C87" s="81" t="str">
        <f>IFERROR(IF(B87="No CAS","",INDEX('DEQ Pollutant List'!$C$7:$C$614,MATCH('3. Pollutant Emissions - EF'!B87,'DEQ Pollutant List'!$B$7:$B$614,0))),"")</f>
        <v>1,2-Dichloropropane (Propylene dichloride)</v>
      </c>
      <c r="D87" s="73">
        <f>IFERROR(IF(OR($B87="",$B87="No CAS"),INDEX('DEQ Pollutant List'!$A$7:$A$614,MATCH($C87,'DEQ Pollutant List'!$C$7:$C$614,0)),INDEX('DEQ Pollutant List'!$A$7:$A$614,MATCH($B87,'DEQ Pollutant List'!$B$7:$B$614,0))),"")</f>
        <v>195</v>
      </c>
      <c r="E87" s="96">
        <v>0</v>
      </c>
      <c r="F87" s="97">
        <v>2.6400000000000002E-4</v>
      </c>
      <c r="G87" s="98">
        <f t="shared" si="1"/>
        <v>2.6400000000000002E-4</v>
      </c>
      <c r="H87" s="99" t="s">
        <v>1379</v>
      </c>
      <c r="I87" s="100" t="s">
        <v>1380</v>
      </c>
      <c r="J87" s="97">
        <f>VLOOKUP($A87,'2. Emissions Units &amp; Activities'!$A$15:$M$25,8,0)*'3. Pollutant Emissions - EF'!$F87*(1-'3. Pollutant Emissions - EF'!$E87)</f>
        <v>0</v>
      </c>
      <c r="K87" s="101"/>
      <c r="L87" s="99"/>
      <c r="M87" s="97">
        <f>VLOOKUP($A87,'2. Emissions Units &amp; Activities'!$A$15:$M$25,11,0)*'3. Pollutant Emissions - EF'!$G87*(1-'3. Pollutant Emissions - EF'!$E87)</f>
        <v>0</v>
      </c>
      <c r="N87" s="101"/>
      <c r="O87" s="99"/>
    </row>
    <row r="88" spans="1:15" x14ac:dyDescent="0.25">
      <c r="A88" s="79" t="s">
        <v>1365</v>
      </c>
      <c r="B88" s="80" t="s">
        <v>333</v>
      </c>
      <c r="C88" s="81" t="str">
        <f>IFERROR(IF(B88="No CAS","",INDEX('DEQ Pollutant List'!$C$7:$C$614,MATCH('3. Pollutant Emissions - EF'!B88,'DEQ Pollutant List'!$B$7:$B$614,0))),"")</f>
        <v>p-Dichlorobenzene (1,4-Dichlorobenzene)</v>
      </c>
      <c r="D88" s="73">
        <f>IFERROR(IF(OR($B88="",$B88="No CAS"),INDEX('DEQ Pollutant List'!$A$7:$A$614,MATCH($C88,'DEQ Pollutant List'!$C$7:$C$614,0)),INDEX('DEQ Pollutant List'!$A$7:$A$614,MATCH($B88,'DEQ Pollutant List'!$B$7:$B$614,0))),"")</f>
        <v>112</v>
      </c>
      <c r="E88" s="96">
        <v>0</v>
      </c>
      <c r="F88" s="97">
        <v>1.23E-3</v>
      </c>
      <c r="G88" s="98">
        <f t="shared" si="1"/>
        <v>1.23E-3</v>
      </c>
      <c r="H88" s="99" t="s">
        <v>1379</v>
      </c>
      <c r="I88" s="100" t="s">
        <v>1380</v>
      </c>
      <c r="J88" s="97">
        <f>VLOOKUP($A88,'2. Emissions Units &amp; Activities'!$A$15:$M$25,8,0)*'3. Pollutant Emissions - EF'!$F88*(1-'3. Pollutant Emissions - EF'!$E88)</f>
        <v>0</v>
      </c>
      <c r="K88" s="101"/>
      <c r="L88" s="99"/>
      <c r="M88" s="97">
        <f>VLOOKUP($A88,'2. Emissions Units &amp; Activities'!$A$15:$M$25,11,0)*'3. Pollutant Emissions - EF'!$G88*(1-'3. Pollutant Emissions - EF'!$E88)</f>
        <v>0</v>
      </c>
      <c r="N88" s="101"/>
      <c r="O88" s="99"/>
    </row>
    <row r="89" spans="1:15" x14ac:dyDescent="0.25">
      <c r="A89" s="79" t="s">
        <v>1365</v>
      </c>
      <c r="B89" s="80" t="s">
        <v>32</v>
      </c>
      <c r="C89" s="81" t="str">
        <f>IFERROR(IF(B89="No CAS","",INDEX('DEQ Pollutant List'!$C$7:$C$614,MATCH('3. Pollutant Emissions - EF'!B89,'DEQ Pollutant List'!$B$7:$B$614,0))),"")</f>
        <v>Acrylonitrile</v>
      </c>
      <c r="D89" s="73">
        <f>IFERROR(IF(OR($B89="",$B89="No CAS"),INDEX('DEQ Pollutant List'!$A$7:$A$614,MATCH($C89,'DEQ Pollutant List'!$C$7:$C$614,0)),INDEX('DEQ Pollutant List'!$A$7:$A$614,MATCH($B89,'DEQ Pollutant List'!$B$7:$B$614,0))),"")</f>
        <v>8</v>
      </c>
      <c r="E89" s="96">
        <v>0</v>
      </c>
      <c r="F89" s="97">
        <v>1.06E-4</v>
      </c>
      <c r="G89" s="98">
        <f t="shared" si="1"/>
        <v>1.06E-4</v>
      </c>
      <c r="H89" s="99" t="s">
        <v>1379</v>
      </c>
      <c r="I89" s="100" t="s">
        <v>1380</v>
      </c>
      <c r="J89" s="97">
        <f>VLOOKUP($A89,'2. Emissions Units &amp; Activities'!$A$15:$M$25,8,0)*'3. Pollutant Emissions - EF'!$F89*(1-'3. Pollutant Emissions - EF'!$E89)</f>
        <v>0</v>
      </c>
      <c r="K89" s="101"/>
      <c r="L89" s="99"/>
      <c r="M89" s="97">
        <f>VLOOKUP($A89,'2. Emissions Units &amp; Activities'!$A$15:$M$25,11,0)*'3. Pollutant Emissions - EF'!$G89*(1-'3. Pollutant Emissions - EF'!$E89)</f>
        <v>0</v>
      </c>
      <c r="N89" s="101"/>
      <c r="O89" s="99"/>
    </row>
    <row r="90" spans="1:15" x14ac:dyDescent="0.25">
      <c r="A90" s="79" t="s">
        <v>1365</v>
      </c>
      <c r="B90" s="80" t="s">
        <v>102</v>
      </c>
      <c r="C90" s="81" t="str">
        <f>IFERROR(IF(B90="No CAS","",INDEX('DEQ Pollutant List'!$C$7:$C$614,MATCH('3. Pollutant Emissions - EF'!B90,'DEQ Pollutant List'!$B$7:$B$614,0))),"")</f>
        <v>Benzene</v>
      </c>
      <c r="D90" s="73">
        <f>IFERROR(IF(OR($B90="",$B90="No CAS"),INDEX('DEQ Pollutant List'!$A$7:$A$614,MATCH($C90,'DEQ Pollutant List'!$C$7:$C$614,0)),INDEX('DEQ Pollutant List'!$A$7:$A$614,MATCH($B90,'DEQ Pollutant List'!$B$7:$B$614,0))),"")</f>
        <v>46</v>
      </c>
      <c r="E90" s="96">
        <v>0</v>
      </c>
      <c r="F90" s="97">
        <v>7.4000000000000003E-3</v>
      </c>
      <c r="G90" s="98">
        <f t="shared" si="1"/>
        <v>7.4000000000000003E-3</v>
      </c>
      <c r="H90" s="99" t="s">
        <v>1379</v>
      </c>
      <c r="I90" s="100" t="s">
        <v>1380</v>
      </c>
      <c r="J90" s="97">
        <f>VLOOKUP($A90,'2. Emissions Units &amp; Activities'!$A$15:$M$25,8,0)*'3. Pollutant Emissions - EF'!$F90*(1-'3. Pollutant Emissions - EF'!$E90)</f>
        <v>0</v>
      </c>
      <c r="K90" s="101"/>
      <c r="L90" s="99"/>
      <c r="M90" s="97">
        <f>VLOOKUP($A90,'2. Emissions Units &amp; Activities'!$A$15:$M$25,11,0)*'3. Pollutant Emissions - EF'!$G90*(1-'3. Pollutant Emissions - EF'!$E90)</f>
        <v>0</v>
      </c>
      <c r="N90" s="101"/>
      <c r="O90" s="99"/>
    </row>
    <row r="91" spans="1:15" x14ac:dyDescent="0.25">
      <c r="A91" s="79" t="s">
        <v>1365</v>
      </c>
      <c r="B91" s="80" t="s">
        <v>180</v>
      </c>
      <c r="C91" s="81" t="str">
        <f>IFERROR(IF(B91="No CAS","",INDEX('DEQ Pollutant List'!$C$7:$C$614,MATCH('3. Pollutant Emissions - EF'!B91,'DEQ Pollutant List'!$B$7:$B$614,0))),"")</f>
        <v>Carbon disulfide</v>
      </c>
      <c r="D91" s="73">
        <f>IFERROR(IF(OR($B91="",$B91="No CAS"),INDEX('DEQ Pollutant List'!$A$7:$A$614,MATCH($C91,'DEQ Pollutant List'!$C$7:$C$614,0)),INDEX('DEQ Pollutant List'!$A$7:$A$614,MATCH($B91,'DEQ Pollutant List'!$B$7:$B$614,0))),"")</f>
        <v>90</v>
      </c>
      <c r="E91" s="96">
        <v>0</v>
      </c>
      <c r="F91" s="97">
        <v>8.9099999999999997E-4</v>
      </c>
      <c r="G91" s="98">
        <f t="shared" si="1"/>
        <v>8.9099999999999997E-4</v>
      </c>
      <c r="H91" s="99" t="s">
        <v>1379</v>
      </c>
      <c r="I91" s="100" t="s">
        <v>1380</v>
      </c>
      <c r="J91" s="97">
        <f>VLOOKUP($A91,'2. Emissions Units &amp; Activities'!$A$15:$M$25,8,0)*'3. Pollutant Emissions - EF'!$F91*(1-'3. Pollutant Emissions - EF'!$E91)</f>
        <v>0</v>
      </c>
      <c r="K91" s="101"/>
      <c r="L91" s="99"/>
      <c r="M91" s="97">
        <f>VLOOKUP($A91,'2. Emissions Units &amp; Activities'!$A$15:$M$25,11,0)*'3. Pollutant Emissions - EF'!$G91*(1-'3. Pollutant Emissions - EF'!$E91)</f>
        <v>0</v>
      </c>
      <c r="N91" s="101"/>
      <c r="O91" s="99"/>
    </row>
    <row r="92" spans="1:15" x14ac:dyDescent="0.25">
      <c r="A92" s="79" t="s">
        <v>1365</v>
      </c>
      <c r="B92" s="80" t="s">
        <v>182</v>
      </c>
      <c r="C92" s="81" t="str">
        <f>IFERROR(IF(B92="No CAS","",INDEX('DEQ Pollutant List'!$C$7:$C$614,MATCH('3. Pollutant Emissions - EF'!B92,'DEQ Pollutant List'!$B$7:$B$614,0))),"")</f>
        <v>Carbon tetrachloride</v>
      </c>
      <c r="D92" s="73">
        <f>IFERROR(IF(OR($B92="",$B92="No CAS"),INDEX('DEQ Pollutant List'!$A$7:$A$614,MATCH($C92,'DEQ Pollutant List'!$C$7:$C$614,0)),INDEX('DEQ Pollutant List'!$A$7:$A$614,MATCH($B92,'DEQ Pollutant List'!$B$7:$B$614,0))),"")</f>
        <v>91</v>
      </c>
      <c r="E92" s="96">
        <v>0</v>
      </c>
      <c r="F92" s="97">
        <v>3.6000000000000002E-4</v>
      </c>
      <c r="G92" s="98">
        <f t="shared" si="1"/>
        <v>3.6000000000000002E-4</v>
      </c>
      <c r="H92" s="99" t="s">
        <v>1379</v>
      </c>
      <c r="I92" s="100" t="s">
        <v>1380</v>
      </c>
      <c r="J92" s="97">
        <f>VLOOKUP($A92,'2. Emissions Units &amp; Activities'!$A$15:$M$25,8,0)*'3. Pollutant Emissions - EF'!$F92*(1-'3. Pollutant Emissions - EF'!$E92)</f>
        <v>0</v>
      </c>
      <c r="K92" s="101"/>
      <c r="L92" s="99"/>
      <c r="M92" s="97">
        <f>VLOOKUP($A92,'2. Emissions Units &amp; Activities'!$A$15:$M$25,11,0)*'3. Pollutant Emissions - EF'!$G92*(1-'3. Pollutant Emissions - EF'!$E92)</f>
        <v>0</v>
      </c>
      <c r="N92" s="101"/>
      <c r="O92" s="99"/>
    </row>
    <row r="93" spans="1:15" x14ac:dyDescent="0.25">
      <c r="A93" s="79" t="s">
        <v>1365</v>
      </c>
      <c r="B93" s="80" t="s">
        <v>184</v>
      </c>
      <c r="C93" s="81" t="str">
        <f>IFERROR(IF(B93="No CAS","",INDEX('DEQ Pollutant List'!$C$7:$C$614,MATCH('3. Pollutant Emissions - EF'!B93,'DEQ Pollutant List'!$B$7:$B$614,0))),"")</f>
        <v>Carbonyl sulfide</v>
      </c>
      <c r="D93" s="73">
        <f>IFERROR(IF(OR($B93="",$B93="No CAS"),INDEX('DEQ Pollutant List'!$A$7:$A$614,MATCH($C93,'DEQ Pollutant List'!$C$7:$C$614,0)),INDEX('DEQ Pollutant List'!$A$7:$A$614,MATCH($B93,'DEQ Pollutant List'!$B$7:$B$614,0))),"")</f>
        <v>92</v>
      </c>
      <c r="E93" s="96">
        <v>0</v>
      </c>
      <c r="F93" s="97">
        <v>6.7000000000000002E-4</v>
      </c>
      <c r="G93" s="98">
        <f t="shared" si="1"/>
        <v>6.7000000000000002E-4</v>
      </c>
      <c r="H93" s="99" t="s">
        <v>1379</v>
      </c>
      <c r="I93" s="100" t="s">
        <v>1380</v>
      </c>
      <c r="J93" s="97">
        <f>VLOOKUP($A93,'2. Emissions Units &amp; Activities'!$A$15:$M$25,8,0)*'3. Pollutant Emissions - EF'!$F93*(1-'3. Pollutant Emissions - EF'!$E93)</f>
        <v>0</v>
      </c>
      <c r="K93" s="101"/>
      <c r="L93" s="99"/>
      <c r="M93" s="97">
        <f>VLOOKUP($A93,'2. Emissions Units &amp; Activities'!$A$15:$M$25,11,0)*'3. Pollutant Emissions - EF'!$G93*(1-'3. Pollutant Emissions - EF'!$E93)</f>
        <v>0</v>
      </c>
      <c r="N93" s="101"/>
      <c r="O93" s="99"/>
    </row>
    <row r="94" spans="1:15" x14ac:dyDescent="0.25">
      <c r="A94" s="79" t="s">
        <v>1365</v>
      </c>
      <c r="B94" s="80" t="s">
        <v>217</v>
      </c>
      <c r="C94" s="81" t="str">
        <f>IFERROR(IF(B94="No CAS","",INDEX('DEQ Pollutant List'!$C$7:$C$614,MATCH('3. Pollutant Emissions - EF'!B94,'DEQ Pollutant List'!$B$7:$B$614,0))),"")</f>
        <v>Chlorobenzene</v>
      </c>
      <c r="D94" s="73">
        <f>IFERROR(IF(OR($B94="",$B94="No CAS"),INDEX('DEQ Pollutant List'!$A$7:$A$614,MATCH($C94,'DEQ Pollutant List'!$C$7:$C$614,0)),INDEX('DEQ Pollutant List'!$A$7:$A$614,MATCH($B94,'DEQ Pollutant List'!$B$7:$B$614,0))),"")</f>
        <v>108</v>
      </c>
      <c r="E94" s="96">
        <v>0</v>
      </c>
      <c r="F94" s="97">
        <v>2.63E-4</v>
      </c>
      <c r="G94" s="98">
        <f t="shared" si="1"/>
        <v>2.63E-4</v>
      </c>
      <c r="H94" s="99" t="s">
        <v>1379</v>
      </c>
      <c r="I94" s="100" t="s">
        <v>1380</v>
      </c>
      <c r="J94" s="97">
        <f>VLOOKUP($A94,'2. Emissions Units &amp; Activities'!$A$15:$M$25,8,0)*'3. Pollutant Emissions - EF'!$F94*(1-'3. Pollutant Emissions - EF'!$E94)</f>
        <v>0</v>
      </c>
      <c r="K94" s="101"/>
      <c r="L94" s="99"/>
      <c r="M94" s="97">
        <f>VLOOKUP($A94,'2. Emissions Units &amp; Activities'!$A$15:$M$25,11,0)*'3. Pollutant Emissions - EF'!$G94*(1-'3. Pollutant Emissions - EF'!$E94)</f>
        <v>0</v>
      </c>
      <c r="N94" s="101"/>
      <c r="O94" s="99"/>
    </row>
    <row r="95" spans="1:15" x14ac:dyDescent="0.25">
      <c r="A95" s="79" t="s">
        <v>1365</v>
      </c>
      <c r="B95" s="80" t="s">
        <v>227</v>
      </c>
      <c r="C95" s="81" t="str">
        <f>IFERROR(IF(B95="No CAS","",INDEX('DEQ Pollutant List'!$C$7:$C$614,MATCH('3. Pollutant Emissions - EF'!B95,'DEQ Pollutant List'!$B$7:$B$614,0))),"")</f>
        <v>Chloroform</v>
      </c>
      <c r="D95" s="73">
        <f>IFERROR(IF(OR($B95="",$B95="No CAS"),INDEX('DEQ Pollutant List'!$A$7:$A$614,MATCH($C95,'DEQ Pollutant List'!$C$7:$C$614,0)),INDEX('DEQ Pollutant List'!$A$7:$A$614,MATCH($B95,'DEQ Pollutant List'!$B$7:$B$614,0))),"")</f>
        <v>118</v>
      </c>
      <c r="E95" s="96">
        <v>0</v>
      </c>
      <c r="F95" s="97">
        <v>2.7900000000000001E-4</v>
      </c>
      <c r="G95" s="98">
        <f t="shared" si="1"/>
        <v>2.7900000000000001E-4</v>
      </c>
      <c r="H95" s="99" t="s">
        <v>1379</v>
      </c>
      <c r="I95" s="100" t="s">
        <v>1380</v>
      </c>
      <c r="J95" s="97">
        <f>VLOOKUP($A95,'2. Emissions Units &amp; Activities'!$A$15:$M$25,8,0)*'3. Pollutant Emissions - EF'!$F95*(1-'3. Pollutant Emissions - EF'!$E95)</f>
        <v>0</v>
      </c>
      <c r="K95" s="101"/>
      <c r="L95" s="99"/>
      <c r="M95" s="97">
        <f>VLOOKUP($A95,'2. Emissions Units &amp; Activities'!$A$15:$M$25,11,0)*'3. Pollutant Emissions - EF'!$G95*(1-'3. Pollutant Emissions - EF'!$E95)</f>
        <v>0</v>
      </c>
      <c r="N95" s="101"/>
      <c r="O95" s="99"/>
    </row>
    <row r="96" spans="1:15" x14ac:dyDescent="0.25">
      <c r="A96" s="79" t="s">
        <v>1365</v>
      </c>
      <c r="B96" s="80" t="s">
        <v>445</v>
      </c>
      <c r="C96" s="81" t="str">
        <f>IFERROR(IF(B96="No CAS","",INDEX('DEQ Pollutant List'!$C$7:$C$614,MATCH('3. Pollutant Emissions - EF'!B96,'DEQ Pollutant List'!$B$7:$B$614,0))),"")</f>
        <v>Ethyl benzene</v>
      </c>
      <c r="D96" s="73">
        <f>IFERROR(IF(OR($B96="",$B96="No CAS"),INDEX('DEQ Pollutant List'!$A$7:$A$614,MATCH($C96,'DEQ Pollutant List'!$C$7:$C$614,0)),INDEX('DEQ Pollutant List'!$A$7:$A$614,MATCH($B96,'DEQ Pollutant List'!$B$7:$B$614,0))),"")</f>
        <v>229</v>
      </c>
      <c r="E96" s="96">
        <v>0</v>
      </c>
      <c r="F96" s="97">
        <v>3.9600000000000003E-2</v>
      </c>
      <c r="G96" s="98">
        <f t="shared" si="1"/>
        <v>3.9600000000000003E-2</v>
      </c>
      <c r="H96" s="99" t="s">
        <v>1379</v>
      </c>
      <c r="I96" s="100" t="s">
        <v>1380</v>
      </c>
      <c r="J96" s="97">
        <f>VLOOKUP($A96,'2. Emissions Units &amp; Activities'!$A$15:$M$25,8,0)*'3. Pollutant Emissions - EF'!$F96*(1-'3. Pollutant Emissions - EF'!$E96)</f>
        <v>0</v>
      </c>
      <c r="K96" s="101"/>
      <c r="L96" s="99"/>
      <c r="M96" s="97">
        <f>VLOOKUP($A96,'2. Emissions Units &amp; Activities'!$A$15:$M$25,11,0)*'3. Pollutant Emissions - EF'!$G96*(1-'3. Pollutant Emissions - EF'!$E96)</f>
        <v>0</v>
      </c>
      <c r="N96" s="101"/>
      <c r="O96" s="99"/>
    </row>
    <row r="97" spans="1:15" x14ac:dyDescent="0.25">
      <c r="A97" s="79" t="s">
        <v>1365</v>
      </c>
      <c r="B97" s="80" t="s">
        <v>225</v>
      </c>
      <c r="C97" s="81" t="str">
        <f>IFERROR(IF(B97="No CAS","",INDEX('DEQ Pollutant List'!$C$7:$C$614,MATCH('3. Pollutant Emissions - EF'!B97,'DEQ Pollutant List'!$B$7:$B$614,0))),"")</f>
        <v>Chloroethane (Ethyl chloride)</v>
      </c>
      <c r="D97" s="73">
        <f>IFERROR(IF(OR($B97="",$B97="No CAS"),INDEX('DEQ Pollutant List'!$A$7:$A$614,MATCH($C97,'DEQ Pollutant List'!$C$7:$C$614,0)),INDEX('DEQ Pollutant List'!$A$7:$A$614,MATCH($B97,'DEQ Pollutant List'!$B$7:$B$614,0))),"")</f>
        <v>230</v>
      </c>
      <c r="E97" s="96">
        <v>0</v>
      </c>
      <c r="F97" s="97">
        <v>1.33E-3</v>
      </c>
      <c r="G97" s="98">
        <f t="shared" si="1"/>
        <v>1.33E-3</v>
      </c>
      <c r="H97" s="99" t="s">
        <v>1379</v>
      </c>
      <c r="I97" s="100" t="s">
        <v>1380</v>
      </c>
      <c r="J97" s="97">
        <f>VLOOKUP($A97,'2. Emissions Units &amp; Activities'!$A$15:$M$25,8,0)*'3. Pollutant Emissions - EF'!$F97*(1-'3. Pollutant Emissions - EF'!$E97)</f>
        <v>0</v>
      </c>
      <c r="K97" s="101"/>
      <c r="L97" s="99"/>
      <c r="M97" s="97">
        <f>VLOOKUP($A97,'2. Emissions Units &amp; Activities'!$A$15:$M$25,11,0)*'3. Pollutant Emissions - EF'!$G97*(1-'3. Pollutant Emissions - EF'!$E97)</f>
        <v>0</v>
      </c>
      <c r="N97" s="101"/>
      <c r="O97" s="99"/>
    </row>
    <row r="98" spans="1:15" x14ac:dyDescent="0.25">
      <c r="A98" s="79" t="s">
        <v>1365</v>
      </c>
      <c r="B98" s="80" t="s">
        <v>449</v>
      </c>
      <c r="C98" s="81" t="str">
        <f>IFERROR(IF(B98="No CAS","",INDEX('DEQ Pollutant List'!$C$7:$C$614,MATCH('3. Pollutant Emissions - EF'!B98,'DEQ Pollutant List'!$B$7:$B$614,0))),"")</f>
        <v>Ethylene dibromide (EDB, 1,2-Dibromoethane)</v>
      </c>
      <c r="D98" s="73">
        <f>IFERROR(IF(OR($B98="",$B98="No CAS"),INDEX('DEQ Pollutant List'!$A$7:$A$614,MATCH($C98,'DEQ Pollutant List'!$C$7:$C$614,0)),INDEX('DEQ Pollutant List'!$A$7:$A$614,MATCH($B98,'DEQ Pollutant List'!$B$7:$B$614,0))),"")</f>
        <v>232</v>
      </c>
      <c r="E98" s="96">
        <v>0</v>
      </c>
      <c r="F98" s="97">
        <v>4.4000000000000002E-4</v>
      </c>
      <c r="G98" s="98">
        <f t="shared" si="1"/>
        <v>4.4000000000000002E-4</v>
      </c>
      <c r="H98" s="99" t="s">
        <v>1379</v>
      </c>
      <c r="I98" s="100" t="s">
        <v>1380</v>
      </c>
      <c r="J98" s="97">
        <f>VLOOKUP($A98,'2. Emissions Units &amp; Activities'!$A$15:$M$25,8,0)*'3. Pollutant Emissions - EF'!$F98*(1-'3. Pollutant Emissions - EF'!$E98)</f>
        <v>0</v>
      </c>
      <c r="K98" s="101"/>
      <c r="L98" s="99"/>
      <c r="M98" s="97">
        <f>VLOOKUP($A98,'2. Emissions Units &amp; Activities'!$A$15:$M$25,11,0)*'3. Pollutant Emissions - EF'!$G98*(1-'3. Pollutant Emissions - EF'!$E98)</f>
        <v>0</v>
      </c>
      <c r="N98" s="101"/>
      <c r="O98" s="99"/>
    </row>
    <row r="99" spans="1:15" x14ac:dyDescent="0.25">
      <c r="A99" s="79" t="s">
        <v>1365</v>
      </c>
      <c r="B99" s="80" t="s">
        <v>525</v>
      </c>
      <c r="C99" s="81" t="str">
        <f>IFERROR(IF(B99="No CAS","",INDEX('DEQ Pollutant List'!$C$7:$C$614,MATCH('3. Pollutant Emissions - EF'!B99,'DEQ Pollutant List'!$B$7:$B$614,0))),"")</f>
        <v>Hexane</v>
      </c>
      <c r="D99" s="73">
        <f>IFERROR(IF(OR($B99="",$B99="No CAS"),INDEX('DEQ Pollutant List'!$A$7:$A$614,MATCH($C99,'DEQ Pollutant List'!$C$7:$C$614,0)),INDEX('DEQ Pollutant List'!$A$7:$A$614,MATCH($B99,'DEQ Pollutant List'!$B$7:$B$614,0))),"")</f>
        <v>289</v>
      </c>
      <c r="E99" s="96">
        <v>0</v>
      </c>
      <c r="F99" s="97">
        <v>1.12E-2</v>
      </c>
      <c r="G99" s="98">
        <f t="shared" si="1"/>
        <v>1.12E-2</v>
      </c>
      <c r="H99" s="99" t="s">
        <v>1379</v>
      </c>
      <c r="I99" s="100" t="s">
        <v>1380</v>
      </c>
      <c r="J99" s="97">
        <f>VLOOKUP($A99,'2. Emissions Units &amp; Activities'!$A$15:$M$25,8,0)*'3. Pollutant Emissions - EF'!$F99*(1-'3. Pollutant Emissions - EF'!$E99)</f>
        <v>0</v>
      </c>
      <c r="K99" s="101"/>
      <c r="L99" s="99"/>
      <c r="M99" s="97">
        <f>VLOOKUP($A99,'2. Emissions Units &amp; Activities'!$A$15:$M$25,11,0)*'3. Pollutant Emissions - EF'!$G99*(1-'3. Pollutant Emissions - EF'!$E99)</f>
        <v>0</v>
      </c>
      <c r="N99" s="101"/>
      <c r="O99" s="99"/>
    </row>
    <row r="100" spans="1:15" x14ac:dyDescent="0.25">
      <c r="A100" s="79" t="s">
        <v>1365</v>
      </c>
      <c r="B100" s="80" t="s">
        <v>531</v>
      </c>
      <c r="C100" s="81" t="str">
        <f>IFERROR(IF(B100="No CAS","",INDEX('DEQ Pollutant List'!$C$7:$C$614,MATCH('3. Pollutant Emissions - EF'!B100,'DEQ Pollutant List'!$B$7:$B$614,0))),"")</f>
        <v>Hydrochloric acid</v>
      </c>
      <c r="D100" s="73">
        <f>IFERROR(IF(OR($B100="",$B100="No CAS"),INDEX('DEQ Pollutant List'!$A$7:$A$614,MATCH($C100,'DEQ Pollutant List'!$C$7:$C$614,0)),INDEX('DEQ Pollutant List'!$A$7:$A$614,MATCH($B100,'DEQ Pollutant List'!$B$7:$B$614,0))),"")</f>
        <v>292</v>
      </c>
      <c r="E100" s="96">
        <v>0</v>
      </c>
      <c r="F100" s="97">
        <v>9.5500000000000002E-2</v>
      </c>
      <c r="G100" s="98">
        <f t="shared" si="1"/>
        <v>9.5500000000000002E-2</v>
      </c>
      <c r="H100" s="99" t="s">
        <v>1379</v>
      </c>
      <c r="I100" s="100" t="s">
        <v>1380</v>
      </c>
      <c r="J100" s="97">
        <f>VLOOKUP($A100,'2. Emissions Units &amp; Activities'!$A$15:$M$25,8,0)*'3. Pollutant Emissions - EF'!$F100*(1-'3. Pollutant Emissions - EF'!$E100)</f>
        <v>0</v>
      </c>
      <c r="K100" s="101"/>
      <c r="L100" s="99"/>
      <c r="M100" s="97">
        <f>VLOOKUP($A100,'2. Emissions Units &amp; Activities'!$A$15:$M$25,11,0)*'3. Pollutant Emissions - EF'!$G100*(1-'3. Pollutant Emissions - EF'!$E100)</f>
        <v>0</v>
      </c>
      <c r="N100" s="101"/>
      <c r="O100" s="99"/>
    </row>
    <row r="101" spans="1:15" x14ac:dyDescent="0.25">
      <c r="A101" s="79" t="s">
        <v>1365</v>
      </c>
      <c r="B101" s="80" t="s">
        <v>229</v>
      </c>
      <c r="C101" s="81" t="str">
        <f>IFERROR(IF(B101="No CAS","",INDEX('DEQ Pollutant List'!$C$7:$C$614,MATCH('3. Pollutant Emissions - EF'!B101,'DEQ Pollutant List'!$B$7:$B$614,0))),"")</f>
        <v>Chloromethane (Methyl chloride)</v>
      </c>
      <c r="D101" s="73">
        <f>IFERROR(IF(OR($B101="",$B101="No CAS"),INDEX('DEQ Pollutant List'!$A$7:$A$614,MATCH($C101,'DEQ Pollutant List'!$C$7:$C$614,0)),INDEX('DEQ Pollutant List'!$A$7:$A$614,MATCH($B101,'DEQ Pollutant List'!$B$7:$B$614,0))),"")</f>
        <v>325</v>
      </c>
      <c r="E101" s="96">
        <v>0</v>
      </c>
      <c r="F101" s="97">
        <v>2.3599999999999999E-4</v>
      </c>
      <c r="G101" s="98">
        <f t="shared" si="1"/>
        <v>2.3599999999999999E-4</v>
      </c>
      <c r="H101" s="99" t="s">
        <v>1379</v>
      </c>
      <c r="I101" s="100" t="s">
        <v>1380</v>
      </c>
      <c r="J101" s="97">
        <f>VLOOKUP($A101,'2. Emissions Units &amp; Activities'!$A$15:$M$25,8,0)*'3. Pollutant Emissions - EF'!$F101*(1-'3. Pollutant Emissions - EF'!$E101)</f>
        <v>0</v>
      </c>
      <c r="K101" s="101"/>
      <c r="L101" s="99"/>
      <c r="M101" s="97">
        <f>VLOOKUP($A101,'2. Emissions Units &amp; Activities'!$A$15:$M$25,11,0)*'3. Pollutant Emissions - EF'!$G101*(1-'3. Pollutant Emissions - EF'!$E101)</f>
        <v>0</v>
      </c>
      <c r="N101" s="101"/>
      <c r="O101" s="99"/>
    </row>
    <row r="102" spans="1:15" x14ac:dyDescent="0.25">
      <c r="A102" s="79" t="s">
        <v>1365</v>
      </c>
      <c r="B102" s="80" t="s">
        <v>345</v>
      </c>
      <c r="C102" s="81" t="str">
        <f>IFERROR(IF(B102="No CAS","",INDEX('DEQ Pollutant List'!$C$7:$C$614,MATCH('3. Pollutant Emissions - EF'!B102,'DEQ Pollutant List'!$B$7:$B$614,0))),"")</f>
        <v>Dichloromethane (Methylene chloride)</v>
      </c>
      <c r="D102" s="73">
        <f>IFERROR(IF(OR($B102="",$B102="No CAS"),INDEX('DEQ Pollutant List'!$A$7:$A$614,MATCH($C102,'DEQ Pollutant List'!$C$7:$C$614,0)),INDEX('DEQ Pollutant List'!$A$7:$A$614,MATCH($B102,'DEQ Pollutant List'!$B$7:$B$614,0))),"")</f>
        <v>328</v>
      </c>
      <c r="E102" s="96">
        <v>0</v>
      </c>
      <c r="F102" s="97">
        <v>5.2100000000000002E-3</v>
      </c>
      <c r="G102" s="98">
        <f t="shared" si="1"/>
        <v>5.2100000000000002E-3</v>
      </c>
      <c r="H102" s="99" t="s">
        <v>1379</v>
      </c>
      <c r="I102" s="100" t="s">
        <v>1380</v>
      </c>
      <c r="J102" s="97">
        <f>VLOOKUP($A102,'2. Emissions Units &amp; Activities'!$A$15:$M$25,8,0)*'3. Pollutant Emissions - EF'!$F102*(1-'3. Pollutant Emissions - EF'!$E102)</f>
        <v>0</v>
      </c>
      <c r="K102" s="101"/>
      <c r="L102" s="99"/>
      <c r="M102" s="97">
        <f>VLOOKUP($A102,'2. Emissions Units &amp; Activities'!$A$15:$M$25,11,0)*'3. Pollutant Emissions - EF'!$G102*(1-'3. Pollutant Emissions - EF'!$E102)</f>
        <v>0</v>
      </c>
      <c r="N102" s="101"/>
      <c r="O102" s="99"/>
    </row>
    <row r="103" spans="1:15" x14ac:dyDescent="0.25">
      <c r="A103" s="79" t="s">
        <v>1365</v>
      </c>
      <c r="B103" s="80" t="s">
        <v>598</v>
      </c>
      <c r="C103" s="81" t="str">
        <f>IFERROR(IF(B103="No CAS","",INDEX('DEQ Pollutant List'!$C$7:$C$614,MATCH('3. Pollutant Emissions - EF'!B103,'DEQ Pollutant List'!$B$7:$B$614,0))),"")</f>
        <v>Methyl isobutyl ketone (MIBK, Hexone)</v>
      </c>
      <c r="D103" s="73">
        <f>IFERROR(IF(OR($B103="",$B103="No CAS"),INDEX('DEQ Pollutant List'!$A$7:$A$614,MATCH($C103,'DEQ Pollutant List'!$C$7:$C$614,0)),INDEX('DEQ Pollutant List'!$A$7:$A$614,MATCH($B103,'DEQ Pollutant List'!$B$7:$B$614,0))),"")</f>
        <v>337</v>
      </c>
      <c r="E103" s="96">
        <v>0</v>
      </c>
      <c r="F103" s="97">
        <v>1.4500000000000001E-2</v>
      </c>
      <c r="G103" s="98">
        <f t="shared" si="1"/>
        <v>1.4500000000000001E-2</v>
      </c>
      <c r="H103" s="99" t="s">
        <v>1379</v>
      </c>
      <c r="I103" s="100" t="s">
        <v>1380</v>
      </c>
      <c r="J103" s="97">
        <f>VLOOKUP($A103,'2. Emissions Units &amp; Activities'!$A$15:$M$25,8,0)*'3. Pollutant Emissions - EF'!$F103*(1-'3. Pollutant Emissions - EF'!$E103)</f>
        <v>0</v>
      </c>
      <c r="K103" s="101"/>
      <c r="L103" s="99"/>
      <c r="M103" s="97">
        <f>VLOOKUP($A103,'2. Emissions Units &amp; Activities'!$A$15:$M$25,11,0)*'3. Pollutant Emissions - EF'!$G103*(1-'3. Pollutant Emissions - EF'!$E103)</f>
        <v>0</v>
      </c>
      <c r="N103" s="101"/>
      <c r="O103" s="99"/>
    </row>
    <row r="104" spans="1:15" x14ac:dyDescent="0.25">
      <c r="A104" s="79" t="s">
        <v>1365</v>
      </c>
      <c r="B104" s="80" t="s">
        <v>1148</v>
      </c>
      <c r="C104" s="81" t="str">
        <f>IFERROR(IF(B104="No CAS","",INDEX('DEQ Pollutant List'!$C$7:$C$614,MATCH('3. Pollutant Emissions - EF'!B104,'DEQ Pollutant List'!$B$7:$B$614,0))),"")</f>
        <v>o-Xylene</v>
      </c>
      <c r="D104" s="73">
        <f>IFERROR(IF(OR($B104="",$B104="No CAS"),INDEX('DEQ Pollutant List'!$A$7:$A$614,MATCH($C104,'DEQ Pollutant List'!$C$7:$C$614,0)),INDEX('DEQ Pollutant List'!$A$7:$A$614,MATCH($B104,'DEQ Pollutant List'!$B$7:$B$614,0))),"")</f>
        <v>630</v>
      </c>
      <c r="E104" s="96">
        <v>0</v>
      </c>
      <c r="F104" s="97">
        <v>0.115</v>
      </c>
      <c r="G104" s="98">
        <f t="shared" si="1"/>
        <v>0.115</v>
      </c>
      <c r="H104" s="99" t="s">
        <v>1379</v>
      </c>
      <c r="I104" s="100" t="s">
        <v>1380</v>
      </c>
      <c r="J104" s="97">
        <f>VLOOKUP($A104,'2. Emissions Units &amp; Activities'!$A$15:$M$25,8,0)*'3. Pollutant Emissions - EF'!$F104*(1-'3. Pollutant Emissions - EF'!$E104)</f>
        <v>0</v>
      </c>
      <c r="K104" s="101"/>
      <c r="L104" s="99"/>
      <c r="M104" s="97">
        <f>VLOOKUP($A104,'2. Emissions Units &amp; Activities'!$A$15:$M$25,11,0)*'3. Pollutant Emissions - EF'!$G104*(1-'3. Pollutant Emissions - EF'!$E104)</f>
        <v>0</v>
      </c>
      <c r="N104" s="101"/>
      <c r="O104" s="99"/>
    </row>
    <row r="105" spans="1:15" x14ac:dyDescent="0.25">
      <c r="A105" s="79" t="s">
        <v>1365</v>
      </c>
      <c r="B105" s="80" t="s">
        <v>1046</v>
      </c>
      <c r="C105" s="81" t="str">
        <f>IFERROR(IF(B105="No CAS","",INDEX('DEQ Pollutant List'!$C$7:$C$614,MATCH('3. Pollutant Emissions - EF'!B105,'DEQ Pollutant List'!$B$7:$B$614,0))),"")</f>
        <v>Tetrachloroethene (Perchloroethylene)</v>
      </c>
      <c r="D105" s="73">
        <f>IFERROR(IF(OR($B105="",$B105="No CAS"),INDEX('DEQ Pollutant List'!$A$7:$A$614,MATCH($C105,'DEQ Pollutant List'!$C$7:$C$614,0)),INDEX('DEQ Pollutant List'!$A$7:$A$614,MATCH($B105,'DEQ Pollutant List'!$B$7:$B$614,0))),"")</f>
        <v>488</v>
      </c>
      <c r="E105" s="96">
        <v>0</v>
      </c>
      <c r="F105" s="97">
        <v>6.1000000000000004E-3</v>
      </c>
      <c r="G105" s="98">
        <f t="shared" si="1"/>
        <v>6.1000000000000004E-3</v>
      </c>
      <c r="H105" s="99" t="s">
        <v>1379</v>
      </c>
      <c r="I105" s="100" t="s">
        <v>1380</v>
      </c>
      <c r="J105" s="97">
        <f>VLOOKUP($A105,'2. Emissions Units &amp; Activities'!$A$15:$M$25,8,0)*'3. Pollutant Emissions - EF'!$F105*(1-'3. Pollutant Emissions - EF'!$E105)</f>
        <v>0</v>
      </c>
      <c r="K105" s="101"/>
      <c r="L105" s="99"/>
      <c r="M105" s="97">
        <f>VLOOKUP($A105,'2. Emissions Units &amp; Activities'!$A$15:$M$25,11,0)*'3. Pollutant Emissions - EF'!$G105*(1-'3. Pollutant Emissions - EF'!$E105)</f>
        <v>0</v>
      </c>
      <c r="N105" s="101"/>
      <c r="O105" s="99"/>
    </row>
    <row r="106" spans="1:15" x14ac:dyDescent="0.25">
      <c r="A106" s="79" t="s">
        <v>1365</v>
      </c>
      <c r="B106" s="80" t="s">
        <v>1062</v>
      </c>
      <c r="C106" s="81" t="str">
        <f>IFERROR(IF(B106="No CAS","",INDEX('DEQ Pollutant List'!$C$7:$C$614,MATCH('3. Pollutant Emissions - EF'!B106,'DEQ Pollutant List'!$B$7:$B$614,0))),"")</f>
        <v>Toluene</v>
      </c>
      <c r="D106" s="73">
        <f>IFERROR(IF(OR($B106="",$B106="No CAS"),INDEX('DEQ Pollutant List'!$A$7:$A$614,MATCH($C106,'DEQ Pollutant List'!$C$7:$C$614,0)),INDEX('DEQ Pollutant List'!$A$7:$A$614,MATCH($B106,'DEQ Pollutant List'!$B$7:$B$614,0))),"")</f>
        <v>600</v>
      </c>
      <c r="E106" s="96">
        <v>0</v>
      </c>
      <c r="F106" s="97">
        <v>0.13300000000000001</v>
      </c>
      <c r="G106" s="98">
        <f t="shared" si="1"/>
        <v>0.13300000000000001</v>
      </c>
      <c r="H106" s="99" t="s">
        <v>1379</v>
      </c>
      <c r="I106" s="100" t="s">
        <v>1380</v>
      </c>
      <c r="J106" s="97">
        <f>VLOOKUP($A106,'2. Emissions Units &amp; Activities'!$A$15:$M$25,8,0)*'3. Pollutant Emissions - EF'!$F106*(1-'3. Pollutant Emissions - EF'!$E106)</f>
        <v>0</v>
      </c>
      <c r="K106" s="101"/>
      <c r="L106" s="99"/>
      <c r="M106" s="97">
        <f>VLOOKUP($A106,'2. Emissions Units &amp; Activities'!$A$15:$M$25,11,0)*'3. Pollutant Emissions - EF'!$G106*(1-'3. Pollutant Emissions - EF'!$E106)</f>
        <v>0</v>
      </c>
      <c r="N106" s="101"/>
      <c r="O106" s="99"/>
    </row>
    <row r="107" spans="1:15" x14ac:dyDescent="0.25">
      <c r="A107" s="79" t="s">
        <v>1365</v>
      </c>
      <c r="B107" s="80" t="s">
        <v>1092</v>
      </c>
      <c r="C107" s="81" t="str">
        <f>IFERROR(IF(B107="No CAS","",INDEX('DEQ Pollutant List'!$C$7:$C$614,MATCH('3. Pollutant Emissions - EF'!B107,'DEQ Pollutant List'!$B$7:$B$614,0))),"")</f>
        <v>Trichloroethene (TCE, Trichloroethylene)</v>
      </c>
      <c r="D107" s="73">
        <f>IFERROR(IF(OR($B107="",$B107="No CAS"),INDEX('DEQ Pollutant List'!$A$7:$A$614,MATCH($C107,'DEQ Pollutant List'!$C$7:$C$614,0)),INDEX('DEQ Pollutant List'!$A$7:$A$614,MATCH($B107,'DEQ Pollutant List'!$B$7:$B$614,0))),"")</f>
        <v>608</v>
      </c>
      <c r="E107" s="96">
        <v>0</v>
      </c>
      <c r="F107" s="97">
        <v>2.4199999999999998E-3</v>
      </c>
      <c r="G107" s="98">
        <f t="shared" si="1"/>
        <v>2.4199999999999998E-3</v>
      </c>
      <c r="H107" s="99" t="s">
        <v>1379</v>
      </c>
      <c r="I107" s="100" t="s">
        <v>1380</v>
      </c>
      <c r="J107" s="97">
        <f>VLOOKUP($A107,'2. Emissions Units &amp; Activities'!$A$15:$M$25,8,0)*'3. Pollutant Emissions - EF'!$F107*(1-'3. Pollutant Emissions - EF'!$E107)</f>
        <v>0</v>
      </c>
      <c r="K107" s="101"/>
      <c r="L107" s="99"/>
      <c r="M107" s="97">
        <f>VLOOKUP($A107,'2. Emissions Units &amp; Activities'!$A$15:$M$25,11,0)*'3. Pollutant Emissions - EF'!$G107*(1-'3. Pollutant Emissions - EF'!$E107)</f>
        <v>0</v>
      </c>
      <c r="N107" s="101"/>
      <c r="O107" s="99"/>
    </row>
    <row r="108" spans="1:15" x14ac:dyDescent="0.25">
      <c r="A108" s="79" t="s">
        <v>1365</v>
      </c>
      <c r="B108" s="80" t="s">
        <v>1137</v>
      </c>
      <c r="C108" s="81" t="str">
        <f>IFERROR(IF(B108="No CAS","",INDEX('DEQ Pollutant List'!$C$7:$C$614,MATCH('3. Pollutant Emissions - EF'!B108,'DEQ Pollutant List'!$B$7:$B$614,0))),"")</f>
        <v>Vinyl chloride</v>
      </c>
      <c r="D108" s="73">
        <f>IFERROR(IF(OR($B108="",$B108="No CAS"),INDEX('DEQ Pollutant List'!$A$7:$A$614,MATCH($C108,'DEQ Pollutant List'!$C$7:$C$614,0)),INDEX('DEQ Pollutant List'!$A$7:$A$614,MATCH($B108,'DEQ Pollutant List'!$B$7:$B$614,0))),"")</f>
        <v>624</v>
      </c>
      <c r="E108" s="96">
        <v>0</v>
      </c>
      <c r="F108" s="97">
        <v>2.82E-3</v>
      </c>
      <c r="G108" s="98">
        <f t="shared" si="1"/>
        <v>2.82E-3</v>
      </c>
      <c r="H108" s="99" t="s">
        <v>1379</v>
      </c>
      <c r="I108" s="100" t="s">
        <v>1380</v>
      </c>
      <c r="J108" s="97">
        <f>VLOOKUP($A108,'2. Emissions Units &amp; Activities'!$A$15:$M$25,8,0)*'3. Pollutant Emissions - EF'!$F108*(1-'3. Pollutant Emissions - EF'!$E108)</f>
        <v>0</v>
      </c>
      <c r="K108" s="101"/>
      <c r="L108" s="99"/>
      <c r="M108" s="97">
        <f>VLOOKUP($A108,'2. Emissions Units &amp; Activities'!$A$15:$M$25,11,0)*'3. Pollutant Emissions - EF'!$G108*(1-'3. Pollutant Emissions - EF'!$E108)</f>
        <v>0</v>
      </c>
      <c r="N108" s="101"/>
      <c r="O108" s="99"/>
    </row>
    <row r="109" spans="1:15" x14ac:dyDescent="0.25">
      <c r="A109" s="79" t="s">
        <v>1364</v>
      </c>
      <c r="B109" s="80" t="s">
        <v>333</v>
      </c>
      <c r="C109" s="81" t="str">
        <f>IFERROR(IF(B109="No CAS","",INDEX('DEQ Pollutant List'!$C$7:$C$614,MATCH('3. Pollutant Emissions - EF'!B109,'DEQ Pollutant List'!$B$7:$B$614,0))),"")</f>
        <v>p-Dichlorobenzene (1,4-Dichlorobenzene)</v>
      </c>
      <c r="D109" s="73">
        <f>IFERROR(IF(OR($B109="",$B109="No CAS"),INDEX('DEQ Pollutant List'!$A$7:$A$614,MATCH($C109,'DEQ Pollutant List'!$C$7:$C$614,0)),INDEX('DEQ Pollutant List'!$A$7:$A$614,MATCH($B109,'DEQ Pollutant List'!$B$7:$B$614,0))),"")</f>
        <v>112</v>
      </c>
      <c r="E109" s="96">
        <v>0</v>
      </c>
      <c r="F109" s="97">
        <v>1.0705882352941176E-4</v>
      </c>
      <c r="G109" s="98">
        <f t="shared" si="1"/>
        <v>1.0705882352941176E-4</v>
      </c>
      <c r="H109" s="99" t="s">
        <v>1378</v>
      </c>
      <c r="I109" s="100" t="s">
        <v>1387</v>
      </c>
      <c r="J109" s="97">
        <f>VLOOKUP($A109,'2. Emissions Units &amp; Activities'!$A$15:$M$25,8,0)*'3. Pollutant Emissions - EF'!$F109*(1-'3. Pollutant Emissions - EF'!$E109)</f>
        <v>9.0453999999999986E-3</v>
      </c>
      <c r="K109" s="101"/>
      <c r="L109" s="99"/>
      <c r="M109" s="97">
        <f>VLOOKUP($A109,'2. Emissions Units &amp; Activities'!$A$15:$M$25,11,0)*'3. Pollutant Emissions - EF'!$G109*(1-'3. Pollutant Emissions - EF'!$E109)</f>
        <v>4.2395294117647054E-4</v>
      </c>
      <c r="N109" s="101"/>
      <c r="O109" s="99"/>
    </row>
    <row r="110" spans="1:15" x14ac:dyDescent="0.25">
      <c r="A110" s="79" t="s">
        <v>1364</v>
      </c>
      <c r="B110" s="80" t="s">
        <v>930</v>
      </c>
      <c r="C110" s="81" t="str">
        <f>IFERROR(IF(B110="No CAS","",INDEX('DEQ Pollutant List'!$C$7:$C$614,MATCH('3. Pollutant Emissions - EF'!B110,'DEQ Pollutant List'!$B$7:$B$614,0))),"")</f>
        <v>2-Methyl naphthalene</v>
      </c>
      <c r="D110" s="73">
        <f>IFERROR(IF(OR($B110="",$B110="No CAS"),INDEX('DEQ Pollutant List'!$A$7:$A$614,MATCH($C110,'DEQ Pollutant List'!$C$7:$C$614,0)),INDEX('DEQ Pollutant List'!$A$7:$A$614,MATCH($B110,'DEQ Pollutant List'!$B$7:$B$614,0))),"")</f>
        <v>427</v>
      </c>
      <c r="E110" s="96">
        <v>0</v>
      </c>
      <c r="F110" s="97">
        <v>2.1411764705882351E-6</v>
      </c>
      <c r="G110" s="98">
        <f t="shared" si="1"/>
        <v>2.1411764705882351E-6</v>
      </c>
      <c r="H110" s="99" t="s">
        <v>1378</v>
      </c>
      <c r="I110" s="100" t="s">
        <v>1387</v>
      </c>
      <c r="J110" s="97">
        <f>VLOOKUP($A110,'2. Emissions Units &amp; Activities'!$A$15:$M$25,8,0)*'3. Pollutant Emissions - EF'!$F110*(1-'3. Pollutant Emissions - EF'!$E110)</f>
        <v>1.8090799999999997E-4</v>
      </c>
      <c r="K110" s="101"/>
      <c r="L110" s="99"/>
      <c r="M110" s="97">
        <f>VLOOKUP($A110,'2. Emissions Units &amp; Activities'!$A$15:$M$25,11,0)*'3. Pollutant Emissions - EF'!$G110*(1-'3. Pollutant Emissions - EF'!$E110)</f>
        <v>8.4790588235294109E-6</v>
      </c>
      <c r="N110" s="101"/>
      <c r="O110" s="99"/>
    </row>
    <row r="111" spans="1:15" x14ac:dyDescent="0.25">
      <c r="A111" s="79" t="s">
        <v>1364</v>
      </c>
      <c r="B111" s="80" t="s">
        <v>950</v>
      </c>
      <c r="C111" s="81" t="str">
        <f>IFERROR(IF(B111="No CAS","",INDEX('DEQ Pollutant List'!$C$7:$C$614,MATCH('3. Pollutant Emissions - EF'!B111,'DEQ Pollutant List'!$B$7:$B$614,0))),"")</f>
        <v>3-Methylcholanthrene</v>
      </c>
      <c r="D111" s="73">
        <f>IFERROR(IF(OR($B111="",$B111="No CAS"),INDEX('DEQ Pollutant List'!$A$7:$A$614,MATCH($C111,'DEQ Pollutant List'!$C$7:$C$614,0)),INDEX('DEQ Pollutant List'!$A$7:$A$614,MATCH($B111,'DEQ Pollutant List'!$B$7:$B$614,0))),"")</f>
        <v>439</v>
      </c>
      <c r="E111" s="96">
        <v>0</v>
      </c>
      <c r="F111" s="97">
        <v>1.6058823529411765E-7</v>
      </c>
      <c r="G111" s="98">
        <f t="shared" si="1"/>
        <v>1.6058823529411765E-7</v>
      </c>
      <c r="H111" s="99" t="s">
        <v>1378</v>
      </c>
      <c r="I111" s="100" t="s">
        <v>1387</v>
      </c>
      <c r="J111" s="97">
        <f>VLOOKUP($A111,'2. Emissions Units &amp; Activities'!$A$15:$M$25,8,0)*'3. Pollutant Emissions - EF'!$F111*(1-'3. Pollutant Emissions - EF'!$E111)</f>
        <v>1.35681E-5</v>
      </c>
      <c r="K111" s="101"/>
      <c r="L111" s="99"/>
      <c r="M111" s="97">
        <f>VLOOKUP($A111,'2. Emissions Units &amp; Activities'!$A$15:$M$25,11,0)*'3. Pollutant Emissions - EF'!$G111*(1-'3. Pollutant Emissions - EF'!$E111)</f>
        <v>6.3592941176470588E-7</v>
      </c>
      <c r="N111" s="101"/>
      <c r="O111" s="99"/>
    </row>
    <row r="112" spans="1:15" x14ac:dyDescent="0.25">
      <c r="A112" s="79" t="s">
        <v>1364</v>
      </c>
      <c r="B112" s="80" t="s">
        <v>944</v>
      </c>
      <c r="C112" s="81" t="str">
        <f>IFERROR(IF(B112="No CAS","",INDEX('DEQ Pollutant List'!$C$7:$C$614,MATCH('3. Pollutant Emissions - EF'!B112,'DEQ Pollutant List'!$B$7:$B$614,0))),"")</f>
        <v>7,12-Dimethylbenz[a]anthracene</v>
      </c>
      <c r="D112" s="73">
        <f>IFERROR(IF(OR($B112="",$B112="No CAS"),INDEX('DEQ Pollutant List'!$A$7:$A$614,MATCH($C112,'DEQ Pollutant List'!$C$7:$C$614,0)),INDEX('DEQ Pollutant List'!$A$7:$A$614,MATCH($B112,'DEQ Pollutant List'!$B$7:$B$614,0))),"")</f>
        <v>436</v>
      </c>
      <c r="E112" s="96">
        <v>0</v>
      </c>
      <c r="F112" s="97">
        <v>1.4274509803921569E-6</v>
      </c>
      <c r="G112" s="98">
        <f t="shared" si="1"/>
        <v>1.4274509803921569E-6</v>
      </c>
      <c r="H112" s="99" t="s">
        <v>1378</v>
      </c>
      <c r="I112" s="100" t="s">
        <v>1387</v>
      </c>
      <c r="J112" s="97">
        <f>VLOOKUP($A112,'2. Emissions Units &amp; Activities'!$A$15:$M$25,8,0)*'3. Pollutant Emissions - EF'!$F112*(1-'3. Pollutant Emissions - EF'!$E112)</f>
        <v>1.2060533333333334E-4</v>
      </c>
      <c r="K112" s="101"/>
      <c r="L112" s="99"/>
      <c r="M112" s="97">
        <f>VLOOKUP($A112,'2. Emissions Units &amp; Activities'!$A$15:$M$25,11,0)*'3. Pollutant Emissions - EF'!$G112*(1-'3. Pollutant Emissions - EF'!$E112)</f>
        <v>5.6527058823529417E-6</v>
      </c>
      <c r="N112" s="101"/>
      <c r="O112" s="99"/>
    </row>
    <row r="113" spans="1:15" x14ac:dyDescent="0.25">
      <c r="A113" s="79" t="s">
        <v>1364</v>
      </c>
      <c r="B113" s="80" t="s">
        <v>876</v>
      </c>
      <c r="C113" s="81" t="str">
        <f>IFERROR(IF(B113="No CAS","",INDEX('DEQ Pollutant List'!$C$7:$C$614,MATCH('3. Pollutant Emissions - EF'!B113,'DEQ Pollutant List'!$B$7:$B$614,0))),"")</f>
        <v>Acenaphthene</v>
      </c>
      <c r="D113" s="73">
        <f>IFERROR(IF(OR($B113="",$B113="No CAS"),INDEX('DEQ Pollutant List'!$A$7:$A$614,MATCH($C113,'DEQ Pollutant List'!$C$7:$C$614,0)),INDEX('DEQ Pollutant List'!$A$7:$A$614,MATCH($B113,'DEQ Pollutant List'!$B$7:$B$614,0))),"")</f>
        <v>402</v>
      </c>
      <c r="E113" s="96">
        <v>0</v>
      </c>
      <c r="F113" s="97">
        <v>1.6058823529411765E-7</v>
      </c>
      <c r="G113" s="98">
        <f t="shared" si="1"/>
        <v>1.6058823529411765E-7</v>
      </c>
      <c r="H113" s="99" t="s">
        <v>1378</v>
      </c>
      <c r="I113" s="100" t="s">
        <v>1387</v>
      </c>
      <c r="J113" s="97">
        <f>VLOOKUP($A113,'2. Emissions Units &amp; Activities'!$A$15:$M$25,8,0)*'3. Pollutant Emissions - EF'!$F113*(1-'3. Pollutant Emissions - EF'!$E113)</f>
        <v>1.35681E-5</v>
      </c>
      <c r="K113" s="101"/>
      <c r="L113" s="99"/>
      <c r="M113" s="97">
        <f>VLOOKUP($A113,'2. Emissions Units &amp; Activities'!$A$15:$M$25,11,0)*'3. Pollutant Emissions - EF'!$G113*(1-'3. Pollutant Emissions - EF'!$E113)</f>
        <v>6.3592941176470588E-7</v>
      </c>
      <c r="N113" s="101"/>
      <c r="O113" s="99"/>
    </row>
    <row r="114" spans="1:15" x14ac:dyDescent="0.25">
      <c r="A114" s="79" t="s">
        <v>1364</v>
      </c>
      <c r="B114" s="80" t="s">
        <v>880</v>
      </c>
      <c r="C114" s="81" t="str">
        <f>IFERROR(IF(B114="No CAS","",INDEX('DEQ Pollutant List'!$C$7:$C$614,MATCH('3. Pollutant Emissions - EF'!B114,'DEQ Pollutant List'!$B$7:$B$614,0))),"")</f>
        <v>Anthracene</v>
      </c>
      <c r="D114" s="73">
        <f>IFERROR(IF(OR($B114="",$B114="No CAS"),INDEX('DEQ Pollutant List'!$A$7:$A$614,MATCH($C114,'DEQ Pollutant List'!$C$7:$C$614,0)),INDEX('DEQ Pollutant List'!$A$7:$A$614,MATCH($B114,'DEQ Pollutant List'!$B$7:$B$614,0))),"")</f>
        <v>404</v>
      </c>
      <c r="E114" s="96">
        <v>0</v>
      </c>
      <c r="F114" s="97">
        <v>2.141176470588235E-7</v>
      </c>
      <c r="G114" s="98">
        <f t="shared" si="1"/>
        <v>2.141176470588235E-7</v>
      </c>
      <c r="H114" s="99" t="s">
        <v>1378</v>
      </c>
      <c r="I114" s="100" t="s">
        <v>1387</v>
      </c>
      <c r="J114" s="97">
        <f>VLOOKUP($A114,'2. Emissions Units &amp; Activities'!$A$15:$M$25,8,0)*'3. Pollutant Emissions - EF'!$F114*(1-'3. Pollutant Emissions - EF'!$E114)</f>
        <v>1.8090799999999996E-5</v>
      </c>
      <c r="K114" s="101"/>
      <c r="L114" s="99"/>
      <c r="M114" s="97">
        <f>VLOOKUP($A114,'2. Emissions Units &amp; Activities'!$A$15:$M$25,11,0)*'3. Pollutant Emissions - EF'!$G114*(1-'3. Pollutant Emissions - EF'!$E114)</f>
        <v>8.4790588235294107E-7</v>
      </c>
      <c r="N114" s="101"/>
      <c r="O114" s="99"/>
    </row>
    <row r="115" spans="1:15" x14ac:dyDescent="0.25">
      <c r="A115" s="79" t="s">
        <v>1364</v>
      </c>
      <c r="B115" s="80" t="s">
        <v>884</v>
      </c>
      <c r="C115" s="81" t="str">
        <f>IFERROR(IF(B115="No CAS","",INDEX('DEQ Pollutant List'!$C$7:$C$614,MATCH('3. Pollutant Emissions - EF'!B115,'DEQ Pollutant List'!$B$7:$B$614,0))),"")</f>
        <v>Benz[a]anthracene</v>
      </c>
      <c r="D115" s="73">
        <f>IFERROR(IF(OR($B115="",$B115="No CAS"),INDEX('DEQ Pollutant List'!$A$7:$A$614,MATCH($C115,'DEQ Pollutant List'!$C$7:$C$614,0)),INDEX('DEQ Pollutant List'!$A$7:$A$614,MATCH($B115,'DEQ Pollutant List'!$B$7:$B$614,0))),"")</f>
        <v>405</v>
      </c>
      <c r="E115" s="96">
        <v>0</v>
      </c>
      <c r="F115" s="97">
        <v>1.6058823529411765E-7</v>
      </c>
      <c r="G115" s="98">
        <f t="shared" si="1"/>
        <v>1.6058823529411765E-7</v>
      </c>
      <c r="H115" s="99" t="s">
        <v>1378</v>
      </c>
      <c r="I115" s="100" t="s">
        <v>1387</v>
      </c>
      <c r="J115" s="97">
        <f>VLOOKUP($A115,'2. Emissions Units &amp; Activities'!$A$15:$M$25,8,0)*'3. Pollutant Emissions - EF'!$F115*(1-'3. Pollutant Emissions - EF'!$E115)</f>
        <v>1.35681E-5</v>
      </c>
      <c r="K115" s="101"/>
      <c r="L115" s="99"/>
      <c r="M115" s="97">
        <f>VLOOKUP($A115,'2. Emissions Units &amp; Activities'!$A$15:$M$25,11,0)*'3. Pollutant Emissions - EF'!$G115*(1-'3. Pollutant Emissions - EF'!$E115)</f>
        <v>6.3592941176470588E-7</v>
      </c>
      <c r="N115" s="101"/>
      <c r="O115" s="99"/>
    </row>
    <row r="116" spans="1:15" x14ac:dyDescent="0.25">
      <c r="A116" s="79" t="s">
        <v>1364</v>
      </c>
      <c r="B116" s="80" t="s">
        <v>102</v>
      </c>
      <c r="C116" s="81" t="str">
        <f>IFERROR(IF(B116="No CAS","",INDEX('DEQ Pollutant List'!$C$7:$C$614,MATCH('3. Pollutant Emissions - EF'!B116,'DEQ Pollutant List'!$B$7:$B$614,0))),"")</f>
        <v>Benzene</v>
      </c>
      <c r="D116" s="73">
        <f>IFERROR(IF(OR($B116="",$B116="No CAS"),INDEX('DEQ Pollutant List'!$A$7:$A$614,MATCH($C116,'DEQ Pollutant List'!$C$7:$C$614,0)),INDEX('DEQ Pollutant List'!$A$7:$A$614,MATCH($B116,'DEQ Pollutant List'!$B$7:$B$614,0))),"")</f>
        <v>46</v>
      </c>
      <c r="E116" s="96">
        <v>0</v>
      </c>
      <c r="F116" s="97">
        <v>1.8735294117647059E-4</v>
      </c>
      <c r="G116" s="98">
        <f t="shared" si="1"/>
        <v>1.8735294117647059E-4</v>
      </c>
      <c r="H116" s="99" t="s">
        <v>1378</v>
      </c>
      <c r="I116" s="100" t="s">
        <v>1387</v>
      </c>
      <c r="J116" s="97">
        <f>VLOOKUP($A116,'2. Emissions Units &amp; Activities'!$A$15:$M$25,8,0)*'3. Pollutant Emissions - EF'!$F116*(1-'3. Pollutant Emissions - EF'!$E116)</f>
        <v>1.5829449999999998E-2</v>
      </c>
      <c r="K116" s="101"/>
      <c r="L116" s="99"/>
      <c r="M116" s="97">
        <f>VLOOKUP($A116,'2. Emissions Units &amp; Activities'!$A$15:$M$25,11,0)*'3. Pollutant Emissions - EF'!$G116*(1-'3. Pollutant Emissions - EF'!$E116)</f>
        <v>7.4191764705882355E-4</v>
      </c>
      <c r="N116" s="101"/>
      <c r="O116" s="99"/>
    </row>
    <row r="117" spans="1:15" x14ac:dyDescent="0.25">
      <c r="A117" s="79" t="s">
        <v>1364</v>
      </c>
      <c r="B117" s="80" t="s">
        <v>886</v>
      </c>
      <c r="C117" s="81" t="str">
        <f>IFERROR(IF(B117="No CAS","",INDEX('DEQ Pollutant List'!$C$7:$C$614,MATCH('3. Pollutant Emissions - EF'!B117,'DEQ Pollutant List'!$B$7:$B$614,0))),"")</f>
        <v>Benzo[a]pyrene</v>
      </c>
      <c r="D117" s="73">
        <f>IFERROR(IF(OR($B117="",$B117="No CAS"),INDEX('DEQ Pollutant List'!$A$7:$A$614,MATCH($C117,'DEQ Pollutant List'!$C$7:$C$614,0)),INDEX('DEQ Pollutant List'!$A$7:$A$614,MATCH($B117,'DEQ Pollutant List'!$B$7:$B$614,0))),"")</f>
        <v>406</v>
      </c>
      <c r="E117" s="96">
        <v>0</v>
      </c>
      <c r="F117" s="97">
        <v>1.0705882352941175E-7</v>
      </c>
      <c r="G117" s="98">
        <f t="shared" si="1"/>
        <v>1.0705882352941175E-7</v>
      </c>
      <c r="H117" s="99" t="s">
        <v>1378</v>
      </c>
      <c r="I117" s="100" t="s">
        <v>1387</v>
      </c>
      <c r="J117" s="97">
        <f>VLOOKUP($A117,'2. Emissions Units &amp; Activities'!$A$15:$M$25,8,0)*'3. Pollutant Emissions - EF'!$F117*(1-'3. Pollutant Emissions - EF'!$E117)</f>
        <v>9.0453999999999981E-6</v>
      </c>
      <c r="K117" s="101"/>
      <c r="L117" s="99"/>
      <c r="M117" s="97">
        <f>VLOOKUP($A117,'2. Emissions Units &amp; Activities'!$A$15:$M$25,11,0)*'3. Pollutant Emissions - EF'!$G117*(1-'3. Pollutant Emissions - EF'!$E117)</f>
        <v>4.2395294117647054E-7</v>
      </c>
      <c r="N117" s="101"/>
      <c r="O117" s="99"/>
    </row>
    <row r="118" spans="1:15" x14ac:dyDescent="0.25">
      <c r="A118" s="79" t="s">
        <v>1364</v>
      </c>
      <c r="B118" s="80" t="s">
        <v>888</v>
      </c>
      <c r="C118" s="81" t="str">
        <f>IFERROR(IF(B118="No CAS","",INDEX('DEQ Pollutant List'!$C$7:$C$614,MATCH('3. Pollutant Emissions - EF'!B118,'DEQ Pollutant List'!$B$7:$B$614,0))),"")</f>
        <v>Benzo[b]fluoranthene</v>
      </c>
      <c r="D118" s="73">
        <f>IFERROR(IF(OR($B118="",$B118="No CAS"),INDEX('DEQ Pollutant List'!$A$7:$A$614,MATCH($C118,'DEQ Pollutant List'!$C$7:$C$614,0)),INDEX('DEQ Pollutant List'!$A$7:$A$614,MATCH($B118,'DEQ Pollutant List'!$B$7:$B$614,0))),"")</f>
        <v>407</v>
      </c>
      <c r="E118" s="96">
        <v>0</v>
      </c>
      <c r="F118" s="97">
        <v>1.6058823529411765E-7</v>
      </c>
      <c r="G118" s="98">
        <f t="shared" si="1"/>
        <v>1.6058823529411765E-7</v>
      </c>
      <c r="H118" s="99" t="s">
        <v>1378</v>
      </c>
      <c r="I118" s="100" t="s">
        <v>1387</v>
      </c>
      <c r="J118" s="97">
        <f>VLOOKUP($A118,'2. Emissions Units &amp; Activities'!$A$15:$M$25,8,0)*'3. Pollutant Emissions - EF'!$F118*(1-'3. Pollutant Emissions - EF'!$E118)</f>
        <v>1.35681E-5</v>
      </c>
      <c r="K118" s="101"/>
      <c r="L118" s="99"/>
      <c r="M118" s="97">
        <f>VLOOKUP($A118,'2. Emissions Units &amp; Activities'!$A$15:$M$25,11,0)*'3. Pollutant Emissions - EF'!$G118*(1-'3. Pollutant Emissions - EF'!$E118)</f>
        <v>6.3592941176470588E-7</v>
      </c>
      <c r="N118" s="101"/>
      <c r="O118" s="99"/>
    </row>
    <row r="119" spans="1:15" x14ac:dyDescent="0.25">
      <c r="A119" s="79" t="s">
        <v>1364</v>
      </c>
      <c r="B119" s="80" t="s">
        <v>894</v>
      </c>
      <c r="C119" s="81" t="str">
        <f>IFERROR(IF(B119="No CAS","",INDEX('DEQ Pollutant List'!$C$7:$C$614,MATCH('3. Pollutant Emissions - EF'!B119,'DEQ Pollutant List'!$B$7:$B$614,0))),"")</f>
        <v>Benzo[g,h,i]perylene</v>
      </c>
      <c r="D119" s="73">
        <f>IFERROR(IF(OR($B119="",$B119="No CAS"),INDEX('DEQ Pollutant List'!$A$7:$A$614,MATCH($C119,'DEQ Pollutant List'!$C$7:$C$614,0)),INDEX('DEQ Pollutant List'!$A$7:$A$614,MATCH($B119,'DEQ Pollutant List'!$B$7:$B$614,0))),"")</f>
        <v>410</v>
      </c>
      <c r="E119" s="96">
        <v>0</v>
      </c>
      <c r="F119" s="97">
        <v>1.0705882352941175E-7</v>
      </c>
      <c r="G119" s="98">
        <f t="shared" si="1"/>
        <v>1.0705882352941175E-7</v>
      </c>
      <c r="H119" s="99" t="s">
        <v>1378</v>
      </c>
      <c r="I119" s="100" t="s">
        <v>1387</v>
      </c>
      <c r="J119" s="97">
        <f>VLOOKUP($A119,'2. Emissions Units &amp; Activities'!$A$15:$M$25,8,0)*'3. Pollutant Emissions - EF'!$F119*(1-'3. Pollutant Emissions - EF'!$E119)</f>
        <v>9.0453999999999981E-6</v>
      </c>
      <c r="K119" s="101"/>
      <c r="L119" s="99"/>
      <c r="M119" s="97">
        <f>VLOOKUP($A119,'2. Emissions Units &amp; Activities'!$A$15:$M$25,11,0)*'3. Pollutant Emissions - EF'!$G119*(1-'3. Pollutant Emissions - EF'!$E119)</f>
        <v>4.2395294117647054E-7</v>
      </c>
      <c r="N119" s="101"/>
      <c r="O119" s="99"/>
    </row>
    <row r="120" spans="1:15" x14ac:dyDescent="0.25">
      <c r="A120" s="79" t="s">
        <v>1364</v>
      </c>
      <c r="B120" s="80" t="s">
        <v>898</v>
      </c>
      <c r="C120" s="81" t="str">
        <f>IFERROR(IF(B120="No CAS","",INDEX('DEQ Pollutant List'!$C$7:$C$614,MATCH('3. Pollutant Emissions - EF'!B120,'DEQ Pollutant List'!$B$7:$B$614,0))),"")</f>
        <v>Benzo[k]fluoranthene</v>
      </c>
      <c r="D120" s="73">
        <f>IFERROR(IF(OR($B120="",$B120="No CAS"),INDEX('DEQ Pollutant List'!$A$7:$A$614,MATCH($C120,'DEQ Pollutant List'!$C$7:$C$614,0)),INDEX('DEQ Pollutant List'!$A$7:$A$614,MATCH($B120,'DEQ Pollutant List'!$B$7:$B$614,0))),"")</f>
        <v>412</v>
      </c>
      <c r="E120" s="96">
        <v>0</v>
      </c>
      <c r="F120" s="97">
        <v>1.6058823529411765E-7</v>
      </c>
      <c r="G120" s="98">
        <f t="shared" si="1"/>
        <v>1.6058823529411765E-7</v>
      </c>
      <c r="H120" s="99" t="s">
        <v>1378</v>
      </c>
      <c r="I120" s="100" t="s">
        <v>1387</v>
      </c>
      <c r="J120" s="97">
        <f>VLOOKUP($A120,'2. Emissions Units &amp; Activities'!$A$15:$M$25,8,0)*'3. Pollutant Emissions - EF'!$F120*(1-'3. Pollutant Emissions - EF'!$E120)</f>
        <v>1.35681E-5</v>
      </c>
      <c r="K120" s="101"/>
      <c r="L120" s="99"/>
      <c r="M120" s="97">
        <f>VLOOKUP($A120,'2. Emissions Units &amp; Activities'!$A$15:$M$25,11,0)*'3. Pollutant Emissions - EF'!$G120*(1-'3. Pollutant Emissions - EF'!$E120)</f>
        <v>6.3592941176470588E-7</v>
      </c>
      <c r="N120" s="101"/>
      <c r="O120" s="99"/>
    </row>
    <row r="121" spans="1:15" x14ac:dyDescent="0.25">
      <c r="A121" s="79" t="s">
        <v>1364</v>
      </c>
      <c r="B121" s="80" t="s">
        <v>902</v>
      </c>
      <c r="C121" s="81" t="str">
        <f>IFERROR(IF(B121="No CAS","",INDEX('DEQ Pollutant List'!$C$7:$C$614,MATCH('3. Pollutant Emissions - EF'!B121,'DEQ Pollutant List'!$B$7:$B$614,0))),"")</f>
        <v>Chrysene</v>
      </c>
      <c r="D121" s="73">
        <f>IFERROR(IF(OR($B121="",$B121="No CAS"),INDEX('DEQ Pollutant List'!$A$7:$A$614,MATCH($C121,'DEQ Pollutant List'!$C$7:$C$614,0)),INDEX('DEQ Pollutant List'!$A$7:$A$614,MATCH($B121,'DEQ Pollutant List'!$B$7:$B$614,0))),"")</f>
        <v>414</v>
      </c>
      <c r="E121" s="96">
        <v>0</v>
      </c>
      <c r="F121" s="97">
        <v>1.6058823529411765E-7</v>
      </c>
      <c r="G121" s="98">
        <f t="shared" si="1"/>
        <v>1.6058823529411765E-7</v>
      </c>
      <c r="H121" s="99" t="s">
        <v>1378</v>
      </c>
      <c r="I121" s="100" t="s">
        <v>1387</v>
      </c>
      <c r="J121" s="97">
        <f>VLOOKUP($A121,'2. Emissions Units &amp; Activities'!$A$15:$M$25,8,0)*'3. Pollutant Emissions - EF'!$F121*(1-'3. Pollutant Emissions - EF'!$E121)</f>
        <v>1.35681E-5</v>
      </c>
      <c r="K121" s="101"/>
      <c r="L121" s="99"/>
      <c r="M121" s="97">
        <f>VLOOKUP($A121,'2. Emissions Units &amp; Activities'!$A$15:$M$25,11,0)*'3. Pollutant Emissions - EF'!$G121*(1-'3. Pollutant Emissions - EF'!$E121)</f>
        <v>6.3592941176470588E-7</v>
      </c>
      <c r="N121" s="101"/>
      <c r="O121" s="99"/>
    </row>
    <row r="122" spans="1:15" x14ac:dyDescent="0.25">
      <c r="A122" s="79" t="s">
        <v>1364</v>
      </c>
      <c r="B122" s="80" t="s">
        <v>912</v>
      </c>
      <c r="C122" s="81" t="str">
        <f>IFERROR(IF(B122="No CAS","",INDEX('DEQ Pollutant List'!$C$7:$C$614,MATCH('3. Pollutant Emissions - EF'!B122,'DEQ Pollutant List'!$B$7:$B$614,0))),"")</f>
        <v>Dibenz[a,h]anthracene</v>
      </c>
      <c r="D122" s="73">
        <f>IFERROR(IF(OR($B122="",$B122="No CAS"),INDEX('DEQ Pollutant List'!$A$7:$A$614,MATCH($C122,'DEQ Pollutant List'!$C$7:$C$614,0)),INDEX('DEQ Pollutant List'!$A$7:$A$614,MATCH($B122,'DEQ Pollutant List'!$B$7:$B$614,0))),"")</f>
        <v>419</v>
      </c>
      <c r="E122" s="96">
        <v>0</v>
      </c>
      <c r="F122" s="97">
        <v>1.0705882352941175E-7</v>
      </c>
      <c r="G122" s="98">
        <f t="shared" si="1"/>
        <v>1.0705882352941175E-7</v>
      </c>
      <c r="H122" s="99" t="s">
        <v>1378</v>
      </c>
      <c r="I122" s="100" t="s">
        <v>1387</v>
      </c>
      <c r="J122" s="97">
        <f>VLOOKUP($A122,'2. Emissions Units &amp; Activities'!$A$15:$M$25,8,0)*'3. Pollutant Emissions - EF'!$F122*(1-'3. Pollutant Emissions - EF'!$E122)</f>
        <v>9.0453999999999981E-6</v>
      </c>
      <c r="K122" s="101"/>
      <c r="L122" s="99"/>
      <c r="M122" s="97">
        <f>VLOOKUP($A122,'2. Emissions Units &amp; Activities'!$A$15:$M$25,11,0)*'3. Pollutant Emissions - EF'!$G122*(1-'3. Pollutant Emissions - EF'!$E122)</f>
        <v>4.2395294117647054E-7</v>
      </c>
      <c r="N122" s="101"/>
      <c r="O122" s="99"/>
    </row>
    <row r="123" spans="1:15" x14ac:dyDescent="0.25">
      <c r="A123" s="79" t="s">
        <v>1364</v>
      </c>
      <c r="B123" s="80" t="s">
        <v>924</v>
      </c>
      <c r="C123" s="81" t="str">
        <f>IFERROR(IF(B123="No CAS","",INDEX('DEQ Pollutant List'!$C$7:$C$614,MATCH('3. Pollutant Emissions - EF'!B123,'DEQ Pollutant List'!$B$7:$B$614,0))),"")</f>
        <v>Fluoranthene</v>
      </c>
      <c r="D123" s="73">
        <f>IFERROR(IF(OR($B123="",$B123="No CAS"),INDEX('DEQ Pollutant List'!$A$7:$A$614,MATCH($C123,'DEQ Pollutant List'!$C$7:$C$614,0)),INDEX('DEQ Pollutant List'!$A$7:$A$614,MATCH($B123,'DEQ Pollutant List'!$B$7:$B$614,0))),"")</f>
        <v>424</v>
      </c>
      <c r="E123" s="96">
        <v>0</v>
      </c>
      <c r="F123" s="97">
        <v>2.6764705882352938E-7</v>
      </c>
      <c r="G123" s="98">
        <f t="shared" si="1"/>
        <v>2.6764705882352938E-7</v>
      </c>
      <c r="H123" s="99" t="s">
        <v>1378</v>
      </c>
      <c r="I123" s="100" t="s">
        <v>1387</v>
      </c>
      <c r="J123" s="97">
        <f>VLOOKUP($A123,'2. Emissions Units &amp; Activities'!$A$15:$M$25,8,0)*'3. Pollutant Emissions - EF'!$F123*(1-'3. Pollutant Emissions - EF'!$E123)</f>
        <v>2.2613499999999996E-5</v>
      </c>
      <c r="K123" s="101"/>
      <c r="L123" s="99"/>
      <c r="M123" s="97">
        <f>VLOOKUP($A123,'2. Emissions Units &amp; Activities'!$A$15:$M$25,11,0)*'3. Pollutant Emissions - EF'!$G123*(1-'3. Pollutant Emissions - EF'!$E123)</f>
        <v>1.0598823529411764E-6</v>
      </c>
      <c r="N123" s="101"/>
      <c r="O123" s="99"/>
    </row>
    <row r="124" spans="1:15" x14ac:dyDescent="0.25">
      <c r="A124" s="79" t="s">
        <v>1364</v>
      </c>
      <c r="B124" s="80" t="s">
        <v>926</v>
      </c>
      <c r="C124" s="81" t="str">
        <f>IFERROR(IF(B124="No CAS","",INDEX('DEQ Pollutant List'!$C$7:$C$614,MATCH('3. Pollutant Emissions - EF'!B124,'DEQ Pollutant List'!$B$7:$B$614,0))),"")</f>
        <v>Fluorene</v>
      </c>
      <c r="D124" s="73">
        <f>IFERROR(IF(OR($B124="",$B124="No CAS"),INDEX('DEQ Pollutant List'!$A$7:$A$614,MATCH($C124,'DEQ Pollutant List'!$C$7:$C$614,0)),INDEX('DEQ Pollutant List'!$A$7:$A$614,MATCH($B124,'DEQ Pollutant List'!$B$7:$B$614,0))),"")</f>
        <v>425</v>
      </c>
      <c r="E124" s="96">
        <v>0</v>
      </c>
      <c r="F124" s="97">
        <v>2.4980392156862747E-7</v>
      </c>
      <c r="G124" s="98">
        <f t="shared" si="1"/>
        <v>2.4980392156862747E-7</v>
      </c>
      <c r="H124" s="99" t="s">
        <v>1378</v>
      </c>
      <c r="I124" s="100" t="s">
        <v>1387</v>
      </c>
      <c r="J124" s="97">
        <f>VLOOKUP($A124,'2. Emissions Units &amp; Activities'!$A$15:$M$25,8,0)*'3. Pollutant Emissions - EF'!$F124*(1-'3. Pollutant Emissions - EF'!$E124)</f>
        <v>2.1105933333333334E-5</v>
      </c>
      <c r="K124" s="101"/>
      <c r="L124" s="99"/>
      <c r="M124" s="97">
        <f>VLOOKUP($A124,'2. Emissions Units &amp; Activities'!$A$15:$M$25,11,0)*'3. Pollutant Emissions - EF'!$G124*(1-'3. Pollutant Emissions - EF'!$E124)</f>
        <v>9.8922352941176485E-7</v>
      </c>
      <c r="N124" s="101"/>
      <c r="O124" s="99"/>
    </row>
    <row r="125" spans="1:15" x14ac:dyDescent="0.25">
      <c r="A125" s="79" t="s">
        <v>1364</v>
      </c>
      <c r="B125" s="80" t="s">
        <v>482</v>
      </c>
      <c r="C125" s="81" t="str">
        <f>IFERROR(IF(B125="No CAS","",INDEX('DEQ Pollutant List'!$C$7:$C$614,MATCH('3. Pollutant Emissions - EF'!B125,'DEQ Pollutant List'!$B$7:$B$614,0))),"")</f>
        <v>Formaldehyde</v>
      </c>
      <c r="D125" s="73">
        <f>IFERROR(IF(OR($B125="",$B125="No CAS"),INDEX('DEQ Pollutant List'!$A$7:$A$614,MATCH($C125,'DEQ Pollutant List'!$C$7:$C$614,0)),INDEX('DEQ Pollutant List'!$A$7:$A$614,MATCH($B125,'DEQ Pollutant List'!$B$7:$B$614,0))),"")</f>
        <v>250</v>
      </c>
      <c r="E125" s="96">
        <v>0</v>
      </c>
      <c r="F125" s="97">
        <v>6.6911764705882351E-3</v>
      </c>
      <c r="G125" s="98">
        <f t="shared" si="1"/>
        <v>6.6911764705882351E-3</v>
      </c>
      <c r="H125" s="99" t="s">
        <v>1378</v>
      </c>
      <c r="I125" s="100" t="s">
        <v>1387</v>
      </c>
      <c r="J125" s="97">
        <f>VLOOKUP($A125,'2. Emissions Units &amp; Activities'!$A$15:$M$25,8,0)*'3. Pollutant Emissions - EF'!$F125*(1-'3. Pollutant Emissions - EF'!$E125)</f>
        <v>0.56533749999999994</v>
      </c>
      <c r="K125" s="101"/>
      <c r="L125" s="99"/>
      <c r="M125" s="97">
        <f>VLOOKUP($A125,'2. Emissions Units &amp; Activities'!$A$15:$M$25,11,0)*'3. Pollutant Emissions - EF'!$G125*(1-'3. Pollutant Emissions - EF'!$E125)</f>
        <v>2.6497058823529412E-2</v>
      </c>
      <c r="N125" s="101"/>
      <c r="O125" s="99"/>
    </row>
    <row r="126" spans="1:15" x14ac:dyDescent="0.25">
      <c r="A126" s="79" t="s">
        <v>1364</v>
      </c>
      <c r="B126" s="80" t="s">
        <v>525</v>
      </c>
      <c r="C126" s="81" t="str">
        <f>IFERROR(IF(B126="No CAS","",INDEX('DEQ Pollutant List'!$C$7:$C$614,MATCH('3. Pollutant Emissions - EF'!B126,'DEQ Pollutant List'!$B$7:$B$614,0))),"")</f>
        <v>Hexane</v>
      </c>
      <c r="D126" s="73">
        <f>IFERROR(IF(OR($B126="",$B126="No CAS"),INDEX('DEQ Pollutant List'!$A$7:$A$614,MATCH($C126,'DEQ Pollutant List'!$C$7:$C$614,0)),INDEX('DEQ Pollutant List'!$A$7:$A$614,MATCH($B126,'DEQ Pollutant List'!$B$7:$B$614,0))),"")</f>
        <v>289</v>
      </c>
      <c r="E126" s="96">
        <v>0</v>
      </c>
      <c r="F126" s="97">
        <v>0.16058823529411764</v>
      </c>
      <c r="G126" s="98">
        <f t="shared" si="1"/>
        <v>0.16058823529411764</v>
      </c>
      <c r="H126" s="99" t="s">
        <v>1378</v>
      </c>
      <c r="I126" s="100" t="s">
        <v>1387</v>
      </c>
      <c r="J126" s="97">
        <f>VLOOKUP($A126,'2. Emissions Units &amp; Activities'!$A$15:$M$25,8,0)*'3. Pollutant Emissions - EF'!$F126*(1-'3. Pollutant Emissions - EF'!$E126)</f>
        <v>13.568099999999999</v>
      </c>
      <c r="K126" s="101"/>
      <c r="L126" s="99"/>
      <c r="M126" s="97">
        <f>VLOOKUP($A126,'2. Emissions Units &amp; Activities'!$A$15:$M$25,11,0)*'3. Pollutant Emissions - EF'!$G126*(1-'3. Pollutant Emissions - EF'!$E126)</f>
        <v>0.63592941176470585</v>
      </c>
      <c r="N126" s="101"/>
      <c r="O126" s="99"/>
    </row>
    <row r="127" spans="1:15" x14ac:dyDescent="0.25">
      <c r="A127" s="79" t="s">
        <v>1364</v>
      </c>
      <c r="B127" s="80" t="s">
        <v>928</v>
      </c>
      <c r="C127" s="81" t="str">
        <f>IFERROR(IF(B127="No CAS","",INDEX('DEQ Pollutant List'!$C$7:$C$614,MATCH('3. Pollutant Emissions - EF'!B127,'DEQ Pollutant List'!$B$7:$B$614,0))),"")</f>
        <v>Indeno[1,2,3-cd]pyrene</v>
      </c>
      <c r="D127" s="73">
        <f>IFERROR(IF(OR($B127="",$B127="No CAS"),INDEX('DEQ Pollutant List'!$A$7:$A$614,MATCH($C127,'DEQ Pollutant List'!$C$7:$C$614,0)),INDEX('DEQ Pollutant List'!$A$7:$A$614,MATCH($B127,'DEQ Pollutant List'!$B$7:$B$614,0))),"")</f>
        <v>426</v>
      </c>
      <c r="E127" s="96">
        <v>0</v>
      </c>
      <c r="F127" s="97">
        <v>1.6058823529411765E-7</v>
      </c>
      <c r="G127" s="98">
        <f t="shared" si="1"/>
        <v>1.6058823529411765E-7</v>
      </c>
      <c r="H127" s="99" t="s">
        <v>1378</v>
      </c>
      <c r="I127" s="100" t="s">
        <v>1387</v>
      </c>
      <c r="J127" s="97">
        <f>VLOOKUP($A127,'2. Emissions Units &amp; Activities'!$A$15:$M$25,8,0)*'3. Pollutant Emissions - EF'!$F127*(1-'3. Pollutant Emissions - EF'!$E127)</f>
        <v>1.35681E-5</v>
      </c>
      <c r="K127" s="101"/>
      <c r="L127" s="99"/>
      <c r="M127" s="97">
        <f>VLOOKUP($A127,'2. Emissions Units &amp; Activities'!$A$15:$M$25,11,0)*'3. Pollutant Emissions - EF'!$G127*(1-'3. Pollutant Emissions - EF'!$E127)</f>
        <v>6.3592941176470588E-7</v>
      </c>
      <c r="N127" s="101"/>
      <c r="O127" s="99"/>
    </row>
    <row r="128" spans="1:15" x14ac:dyDescent="0.25">
      <c r="A128" s="79" t="s">
        <v>1364</v>
      </c>
      <c r="B128" s="80" t="s">
        <v>633</v>
      </c>
      <c r="C128" s="81" t="str">
        <f>IFERROR(IF(B128="No CAS","",INDEX('DEQ Pollutant List'!$C$7:$C$614,MATCH('3. Pollutant Emissions - EF'!B128,'DEQ Pollutant List'!$B$7:$B$614,0))),"")</f>
        <v>Naphthalene</v>
      </c>
      <c r="D128" s="73">
        <f>IFERROR(IF(OR($B128="",$B128="No CAS"),INDEX('DEQ Pollutant List'!$A$7:$A$614,MATCH($C128,'DEQ Pollutant List'!$C$7:$C$614,0)),INDEX('DEQ Pollutant List'!$A$7:$A$614,MATCH($B128,'DEQ Pollutant List'!$B$7:$B$614,0))),"")</f>
        <v>428</v>
      </c>
      <c r="E128" s="96">
        <v>0</v>
      </c>
      <c r="F128" s="97">
        <v>5.4421568627450972E-5</v>
      </c>
      <c r="G128" s="98">
        <f t="shared" si="1"/>
        <v>5.4421568627450972E-5</v>
      </c>
      <c r="H128" s="99" t="s">
        <v>1378</v>
      </c>
      <c r="I128" s="100" t="s">
        <v>1387</v>
      </c>
      <c r="J128" s="97">
        <f>VLOOKUP($A128,'2. Emissions Units &amp; Activities'!$A$15:$M$25,8,0)*'3. Pollutant Emissions - EF'!$F128*(1-'3. Pollutant Emissions - EF'!$E128)</f>
        <v>4.5980783333333325E-3</v>
      </c>
      <c r="K128" s="101"/>
      <c r="L128" s="99"/>
      <c r="M128" s="97">
        <f>VLOOKUP($A128,'2. Emissions Units &amp; Activities'!$A$15:$M$25,11,0)*'3. Pollutant Emissions - EF'!$G128*(1-'3. Pollutant Emissions - EF'!$E128)</f>
        <v>2.1550941176470584E-4</v>
      </c>
      <c r="N128" s="101"/>
      <c r="O128" s="99"/>
    </row>
    <row r="129" spans="1:15" x14ac:dyDescent="0.25">
      <c r="A129" s="79" t="s">
        <v>1364</v>
      </c>
      <c r="B129" s="80" t="s">
        <v>934</v>
      </c>
      <c r="C129" s="81" t="str">
        <f>IFERROR(IF(B129="No CAS","",INDEX('DEQ Pollutant List'!$C$7:$C$614,MATCH('3. Pollutant Emissions - EF'!B129,'DEQ Pollutant List'!$B$7:$B$614,0))),"")</f>
        <v>Phenanthrene</v>
      </c>
      <c r="D129" s="73">
        <f>IFERROR(IF(OR($B129="",$B129="No CAS"),INDEX('DEQ Pollutant List'!$A$7:$A$614,MATCH($C129,'DEQ Pollutant List'!$C$7:$C$614,0)),INDEX('DEQ Pollutant List'!$A$7:$A$614,MATCH($B129,'DEQ Pollutant List'!$B$7:$B$614,0))),"")</f>
        <v>430</v>
      </c>
      <c r="E129" s="96">
        <v>0</v>
      </c>
      <c r="F129" s="97">
        <v>1.5166666666666666E-6</v>
      </c>
      <c r="G129" s="98">
        <f t="shared" si="1"/>
        <v>1.5166666666666666E-6</v>
      </c>
      <c r="H129" s="99" t="s">
        <v>1378</v>
      </c>
      <c r="I129" s="100" t="s">
        <v>1387</v>
      </c>
      <c r="J129" s="97">
        <f>VLOOKUP($A129,'2. Emissions Units &amp; Activities'!$A$15:$M$25,8,0)*'3. Pollutant Emissions - EF'!$F129*(1-'3. Pollutant Emissions - EF'!$E129)</f>
        <v>1.2814316666666666E-4</v>
      </c>
      <c r="K129" s="101"/>
      <c r="L129" s="99"/>
      <c r="M129" s="97">
        <f>VLOOKUP($A129,'2. Emissions Units &amp; Activities'!$A$15:$M$25,11,0)*'3. Pollutant Emissions - EF'!$G129*(1-'3. Pollutant Emissions - EF'!$E129)</f>
        <v>6.0059999999999998E-6</v>
      </c>
      <c r="N129" s="101"/>
      <c r="O129" s="99"/>
    </row>
    <row r="130" spans="1:15" x14ac:dyDescent="0.25">
      <c r="A130" s="79" t="s">
        <v>1364</v>
      </c>
      <c r="B130" s="80" t="s">
        <v>936</v>
      </c>
      <c r="C130" s="81" t="str">
        <f>IFERROR(IF(B130="No CAS","",INDEX('DEQ Pollutant List'!$C$7:$C$614,MATCH('3. Pollutant Emissions - EF'!B130,'DEQ Pollutant List'!$B$7:$B$614,0))),"")</f>
        <v>Pyrene</v>
      </c>
      <c r="D130" s="73">
        <f>IFERROR(IF(OR($B130="",$B130="No CAS"),INDEX('DEQ Pollutant List'!$A$7:$A$614,MATCH($C130,'DEQ Pollutant List'!$C$7:$C$614,0)),INDEX('DEQ Pollutant List'!$A$7:$A$614,MATCH($B130,'DEQ Pollutant List'!$B$7:$B$614,0))),"")</f>
        <v>431</v>
      </c>
      <c r="E130" s="96">
        <v>0</v>
      </c>
      <c r="F130" s="97">
        <v>4.4607843137254908E-7</v>
      </c>
      <c r="G130" s="98">
        <f t="shared" si="1"/>
        <v>4.4607843137254908E-7</v>
      </c>
      <c r="H130" s="99" t="s">
        <v>1378</v>
      </c>
      <c r="I130" s="100" t="s">
        <v>1387</v>
      </c>
      <c r="J130" s="97">
        <f>VLOOKUP($A130,'2. Emissions Units &amp; Activities'!$A$15:$M$25,8,0)*'3. Pollutant Emissions - EF'!$F130*(1-'3. Pollutant Emissions - EF'!$E130)</f>
        <v>3.7689166666666672E-5</v>
      </c>
      <c r="K130" s="101"/>
      <c r="L130" s="99"/>
      <c r="M130" s="97">
        <f>VLOOKUP($A130,'2. Emissions Units &amp; Activities'!$A$15:$M$25,11,0)*'3. Pollutant Emissions - EF'!$G130*(1-'3. Pollutant Emissions - EF'!$E130)</f>
        <v>1.7664705882352943E-6</v>
      </c>
      <c r="N130" s="101"/>
      <c r="O130" s="99"/>
    </row>
    <row r="131" spans="1:15" x14ac:dyDescent="0.25">
      <c r="A131" s="79" t="s">
        <v>1364</v>
      </c>
      <c r="B131" s="80" t="s">
        <v>1062</v>
      </c>
      <c r="C131" s="81" t="str">
        <f>IFERROR(IF(B131="No CAS","",INDEX('DEQ Pollutant List'!$C$7:$C$614,MATCH('3. Pollutant Emissions - EF'!B131,'DEQ Pollutant List'!$B$7:$B$614,0))),"")</f>
        <v>Toluene</v>
      </c>
      <c r="D131" s="73">
        <f>IFERROR(IF(OR($B131="",$B131="No CAS"),INDEX('DEQ Pollutant List'!$A$7:$A$614,MATCH($C131,'DEQ Pollutant List'!$C$7:$C$614,0)),INDEX('DEQ Pollutant List'!$A$7:$A$614,MATCH($B131,'DEQ Pollutant List'!$B$7:$B$614,0))),"")</f>
        <v>600</v>
      </c>
      <c r="E131" s="96">
        <v>0</v>
      </c>
      <c r="F131" s="97">
        <v>3.0333333333333335E-4</v>
      </c>
      <c r="G131" s="98">
        <f t="shared" si="1"/>
        <v>3.0333333333333335E-4</v>
      </c>
      <c r="H131" s="99" t="s">
        <v>1378</v>
      </c>
      <c r="I131" s="100" t="s">
        <v>1387</v>
      </c>
      <c r="J131" s="97">
        <f>VLOOKUP($A131,'2. Emissions Units &amp; Activities'!$A$15:$M$25,8,0)*'3. Pollutant Emissions - EF'!$F131*(1-'3. Pollutant Emissions - EF'!$E131)</f>
        <v>2.5628633333333335E-2</v>
      </c>
      <c r="K131" s="101"/>
      <c r="L131" s="99"/>
      <c r="M131" s="97">
        <f>VLOOKUP($A131,'2. Emissions Units &amp; Activities'!$A$15:$M$25,11,0)*'3. Pollutant Emissions - EF'!$G131*(1-'3. Pollutant Emissions - EF'!$E131)</f>
        <v>1.2012000000000001E-3</v>
      </c>
      <c r="N131" s="101"/>
      <c r="O131" s="99"/>
    </row>
    <row r="132" spans="1:15" x14ac:dyDescent="0.25">
      <c r="A132" s="79" t="s">
        <v>1369</v>
      </c>
      <c r="B132" s="80" t="s">
        <v>1090</v>
      </c>
      <c r="C132" s="81" t="str">
        <f>IFERROR(IF(B132="No CAS","",INDEX('DEQ Pollutant List'!$C$7:$C$614,MATCH('3. Pollutant Emissions - EF'!B132,'DEQ Pollutant List'!$B$7:$B$614,0))),"")</f>
        <v>1,1,2-Trichloroethane (Vinyl trichloride)</v>
      </c>
      <c r="D132" s="73">
        <f>IFERROR(IF(OR($B132="",$B132="No CAS"),INDEX('DEQ Pollutant List'!$A$7:$A$614,MATCH($C132,'DEQ Pollutant List'!$C$7:$C$614,0)),INDEX('DEQ Pollutant List'!$A$7:$A$614,MATCH($B132,'DEQ Pollutant List'!$B$7:$B$614,0))),"")</f>
        <v>607</v>
      </c>
      <c r="E132" s="96">
        <v>0</v>
      </c>
      <c r="F132" s="97">
        <v>2.850466666666667E-8</v>
      </c>
      <c r="G132" s="98">
        <f t="shared" si="1"/>
        <v>2.850466666666667E-8</v>
      </c>
      <c r="H132" s="99" t="s">
        <v>1218</v>
      </c>
      <c r="I132" s="100" t="s">
        <v>1380</v>
      </c>
      <c r="J132" s="97">
        <f>VLOOKUP($A132,'2. Emissions Units &amp; Activities'!$A$15:$M$25,8,0)*'3. Pollutant Emissions - EF'!$F132*(1-'3. Pollutant Emissions - EF'!$E132)</f>
        <v>1.3063289668000002E-4</v>
      </c>
      <c r="K132" s="101"/>
      <c r="L132" s="99"/>
      <c r="M132" s="97">
        <f>VLOOKUP($A132,'2. Emissions Units &amp; Activities'!$A$15:$M$25,11,0)*'3. Pollutant Emissions - EF'!$G132*(1-'3. Pollutant Emissions - EF'!$E132)</f>
        <v>1.5073267733333335E-6</v>
      </c>
      <c r="N132" s="101"/>
      <c r="O132" s="99"/>
    </row>
    <row r="133" spans="1:15" x14ac:dyDescent="0.25">
      <c r="A133" s="79" t="s">
        <v>1369</v>
      </c>
      <c r="B133" s="80" t="s">
        <v>217</v>
      </c>
      <c r="C133" s="81" t="str">
        <f>IFERROR(IF(B133="No CAS","",INDEX('DEQ Pollutant List'!$C$7:$C$614,MATCH('3. Pollutant Emissions - EF'!B133,'DEQ Pollutant List'!$B$7:$B$614,0))),"")</f>
        <v>Chlorobenzene</v>
      </c>
      <c r="D133" s="73">
        <f>IFERROR(IF(OR($B133="",$B133="No CAS"),INDEX('DEQ Pollutant List'!$A$7:$A$614,MATCH($C133,'DEQ Pollutant List'!$C$7:$C$614,0)),INDEX('DEQ Pollutant List'!$A$7:$A$614,MATCH($B133,'DEQ Pollutant List'!$B$7:$B$614,0))),"")</f>
        <v>108</v>
      </c>
      <c r="E133" s="96">
        <v>0</v>
      </c>
      <c r="F133" s="97">
        <v>1.21275E-5</v>
      </c>
      <c r="G133" s="98">
        <f t="shared" si="1"/>
        <v>1.21275E-5</v>
      </c>
      <c r="H133" s="99" t="s">
        <v>1218</v>
      </c>
      <c r="I133" s="100" t="s">
        <v>1380</v>
      </c>
      <c r="J133" s="97">
        <f>VLOOKUP($A133,'2. Emissions Units &amp; Activities'!$A$15:$M$25,8,0)*'3. Pollutant Emissions - EF'!$F133*(1-'3. Pollutant Emissions - EF'!$E133)</f>
        <v>5.557863465E-2</v>
      </c>
      <c r="K133" s="101"/>
      <c r="L133" s="99"/>
      <c r="M133" s="97">
        <f>VLOOKUP($A133,'2. Emissions Units &amp; Activities'!$A$15:$M$25,11,0)*'3. Pollutant Emissions - EF'!$G133*(1-'3. Pollutant Emissions - EF'!$E133)</f>
        <v>6.4130220000000002E-4</v>
      </c>
      <c r="N133" s="101"/>
      <c r="O133" s="99"/>
    </row>
    <row r="134" spans="1:15" x14ac:dyDescent="0.25">
      <c r="A134" s="79" t="s">
        <v>1369</v>
      </c>
      <c r="B134" s="80" t="s">
        <v>436</v>
      </c>
      <c r="C134" s="81" t="str">
        <f>IFERROR(IF(B134="No CAS","",INDEX('DEQ Pollutant List'!$C$7:$C$614,MATCH('3. Pollutant Emissions - EF'!B134,'DEQ Pollutant List'!$B$7:$B$614,0))),"")</f>
        <v>Epichlorohydrin</v>
      </c>
      <c r="D134" s="73">
        <f>IFERROR(IF(OR($B134="",$B134="No CAS"),INDEX('DEQ Pollutant List'!$A$7:$A$614,MATCH($C134,'DEQ Pollutant List'!$C$7:$C$614,0)),INDEX('DEQ Pollutant List'!$A$7:$A$614,MATCH($B134,'DEQ Pollutant List'!$B$7:$B$614,0))),"")</f>
        <v>225</v>
      </c>
      <c r="E134" s="96">
        <v>0</v>
      </c>
      <c r="F134" s="97">
        <v>7.6999999999999996E-4</v>
      </c>
      <c r="G134" s="98">
        <f t="shared" si="1"/>
        <v>7.6999999999999996E-4</v>
      </c>
      <c r="H134" s="99" t="s">
        <v>1218</v>
      </c>
      <c r="I134" s="100" t="s">
        <v>1380</v>
      </c>
      <c r="J134" s="97">
        <f>VLOOKUP($A134,'2. Emissions Units &amp; Activities'!$A$15:$M$25,8,0)*'3. Pollutant Emissions - EF'!$F134*(1-'3. Pollutant Emissions - EF'!$E134)</f>
        <v>3.5288021999999994</v>
      </c>
      <c r="K134" s="101"/>
      <c r="L134" s="99"/>
      <c r="M134" s="97">
        <f>VLOOKUP($A134,'2. Emissions Units &amp; Activities'!$A$15:$M$25,11,0)*'3. Pollutant Emissions - EF'!$G134*(1-'3. Pollutant Emissions - EF'!$E134)</f>
        <v>4.07176E-2</v>
      </c>
      <c r="N134" s="101"/>
      <c r="O134" s="99"/>
    </row>
    <row r="135" spans="1:15" x14ac:dyDescent="0.25">
      <c r="A135" s="79" t="s">
        <v>1369</v>
      </c>
      <c r="B135" s="80" t="s">
        <v>445</v>
      </c>
      <c r="C135" s="81" t="str">
        <f>IFERROR(IF(B135="No CAS","",INDEX('DEQ Pollutant List'!$C$7:$C$614,MATCH('3. Pollutant Emissions - EF'!B135,'DEQ Pollutant List'!$B$7:$B$614,0))),"")</f>
        <v>Ethyl benzene</v>
      </c>
      <c r="D135" s="73">
        <f>IFERROR(IF(OR($B135="",$B135="No CAS"),INDEX('DEQ Pollutant List'!$A$7:$A$614,MATCH($C135,'DEQ Pollutant List'!$C$7:$C$614,0)),INDEX('DEQ Pollutant List'!$A$7:$A$614,MATCH($B135,'DEQ Pollutant List'!$B$7:$B$614,0))),"")</f>
        <v>229</v>
      </c>
      <c r="E135" s="96">
        <v>0</v>
      </c>
      <c r="F135" s="97">
        <v>8.0959999999999997E-5</v>
      </c>
      <c r="G135" s="98">
        <f t="shared" si="1"/>
        <v>8.0959999999999997E-5</v>
      </c>
      <c r="H135" s="99" t="s">
        <v>1218</v>
      </c>
      <c r="I135" s="100" t="s">
        <v>1380</v>
      </c>
      <c r="J135" s="97">
        <f>VLOOKUP($A135,'2. Emissions Units &amp; Activities'!$A$15:$M$25,8,0)*'3. Pollutant Emissions - EF'!$F135*(1-'3. Pollutant Emissions - EF'!$E135)</f>
        <v>0.37102834559999998</v>
      </c>
      <c r="K135" s="101"/>
      <c r="L135" s="99"/>
      <c r="M135" s="97">
        <f>VLOOKUP($A135,'2. Emissions Units &amp; Activities'!$A$15:$M$25,11,0)*'3. Pollutant Emissions - EF'!$G135*(1-'3. Pollutant Emissions - EF'!$E135)</f>
        <v>4.2811647999999999E-3</v>
      </c>
      <c r="N135" s="101"/>
      <c r="O135" s="99"/>
    </row>
    <row r="136" spans="1:15" x14ac:dyDescent="0.25">
      <c r="A136" s="79" t="s">
        <v>1369</v>
      </c>
      <c r="B136" s="80" t="s">
        <v>225</v>
      </c>
      <c r="C136" s="81" t="str">
        <f>IFERROR(IF(B136="No CAS","",INDEX('DEQ Pollutant List'!$C$7:$C$614,MATCH('3. Pollutant Emissions - EF'!B136,'DEQ Pollutant List'!$B$7:$B$614,0))),"")</f>
        <v>Chloroethane (Ethyl chloride)</v>
      </c>
      <c r="D136" s="73">
        <f>IFERROR(IF(OR($B136="",$B136="No CAS"),INDEX('DEQ Pollutant List'!$A$7:$A$614,MATCH($C136,'DEQ Pollutant List'!$C$7:$C$614,0)),INDEX('DEQ Pollutant List'!$A$7:$A$614,MATCH($B136,'DEQ Pollutant List'!$B$7:$B$614,0))),"")</f>
        <v>230</v>
      </c>
      <c r="E136" s="96">
        <v>0</v>
      </c>
      <c r="F136" s="97">
        <v>8.085E-5</v>
      </c>
      <c r="G136" s="98">
        <f t="shared" si="1"/>
        <v>8.085E-5</v>
      </c>
      <c r="H136" s="99" t="s">
        <v>1218</v>
      </c>
      <c r="I136" s="100" t="s">
        <v>1380</v>
      </c>
      <c r="J136" s="97">
        <f>VLOOKUP($A136,'2. Emissions Units &amp; Activities'!$A$15:$M$25,8,0)*'3. Pollutant Emissions - EF'!$F136*(1-'3. Pollutant Emissions - EF'!$E136)</f>
        <v>0.37052423099999998</v>
      </c>
      <c r="K136" s="101"/>
      <c r="L136" s="99"/>
      <c r="M136" s="97">
        <f>VLOOKUP($A136,'2. Emissions Units &amp; Activities'!$A$15:$M$25,11,0)*'3. Pollutant Emissions - EF'!$G136*(1-'3. Pollutant Emissions - EF'!$E136)</f>
        <v>4.275348E-3</v>
      </c>
      <c r="N136" s="101"/>
      <c r="O136" s="99"/>
    </row>
    <row r="137" spans="1:15" x14ac:dyDescent="0.25">
      <c r="A137" s="79" t="s">
        <v>1369</v>
      </c>
      <c r="B137" s="80" t="s">
        <v>482</v>
      </c>
      <c r="C137" s="81" t="str">
        <f>IFERROR(IF(B137="No CAS","",INDEX('DEQ Pollutant List'!$C$7:$C$614,MATCH('3. Pollutant Emissions - EF'!B137,'DEQ Pollutant List'!$B$7:$B$614,0))),"")</f>
        <v>Formaldehyde</v>
      </c>
      <c r="D137" s="73">
        <f>IFERROR(IF(OR($B137="",$B137="No CAS"),INDEX('DEQ Pollutant List'!$A$7:$A$614,MATCH($C137,'DEQ Pollutant List'!$C$7:$C$614,0)),INDEX('DEQ Pollutant List'!$A$7:$A$614,MATCH($B137,'DEQ Pollutant List'!$B$7:$B$614,0))),"")</f>
        <v>250</v>
      </c>
      <c r="E137" s="96">
        <v>0</v>
      </c>
      <c r="F137" s="97">
        <v>3.6015200000000004E-2</v>
      </c>
      <c r="G137" s="98">
        <f t="shared" si="1"/>
        <v>3.6015200000000004E-2</v>
      </c>
      <c r="H137" s="99" t="s">
        <v>1218</v>
      </c>
      <c r="I137" s="100" t="s">
        <v>1380</v>
      </c>
      <c r="J137" s="97">
        <f>VLOOKUP($A137,'2. Emissions Units &amp; Activities'!$A$15:$M$25,8,0)*'3. Pollutant Emissions - EF'!$F137*(1-'3. Pollutant Emissions - EF'!$E137)</f>
        <v>165.052619472</v>
      </c>
      <c r="K137" s="101"/>
      <c r="L137" s="99"/>
      <c r="M137" s="97">
        <f>VLOOKUP($A137,'2. Emissions Units &amp; Activities'!$A$15:$M$25,11,0)*'3. Pollutant Emissions - EF'!$G137*(1-'3. Pollutant Emissions - EF'!$E137)</f>
        <v>1.9044837760000004</v>
      </c>
      <c r="N137" s="101"/>
      <c r="O137" s="99"/>
    </row>
    <row r="138" spans="1:15" x14ac:dyDescent="0.25">
      <c r="A138" s="79" t="s">
        <v>1369</v>
      </c>
      <c r="B138" s="80" t="s">
        <v>531</v>
      </c>
      <c r="C138" s="81" t="str">
        <f>IFERROR(IF(B138="No CAS","",INDEX('DEQ Pollutant List'!$C$7:$C$614,MATCH('3. Pollutant Emissions - EF'!B138,'DEQ Pollutant List'!$B$7:$B$614,0))),"")</f>
        <v>Hydrochloric acid</v>
      </c>
      <c r="D138" s="73">
        <f>IFERROR(IF(OR($B138="",$B138="No CAS"),INDEX('DEQ Pollutant List'!$A$7:$A$614,MATCH($C138,'DEQ Pollutant List'!$C$7:$C$614,0)),INDEX('DEQ Pollutant List'!$A$7:$A$614,MATCH($B138,'DEQ Pollutant List'!$B$7:$B$614,0))),"")</f>
        <v>292</v>
      </c>
      <c r="E138" s="96">
        <v>0</v>
      </c>
      <c r="F138" s="97">
        <v>2.1083333333333332E-2</v>
      </c>
      <c r="G138" s="98">
        <f t="shared" si="1"/>
        <v>2.1083333333333332E-2</v>
      </c>
      <c r="H138" s="99" t="s">
        <v>1218</v>
      </c>
      <c r="I138" s="100" t="s">
        <v>1380</v>
      </c>
      <c r="J138" s="97">
        <f>VLOOKUP($A138,'2. Emissions Units &amp; Activities'!$A$15:$M$25,8,0)*'3. Pollutant Emissions - EF'!$F138*(1-'3. Pollutant Emissions - EF'!$E138)</f>
        <v>96.621964999999989</v>
      </c>
      <c r="K138" s="101"/>
      <c r="L138" s="99"/>
      <c r="M138" s="97">
        <f>VLOOKUP($A138,'2. Emissions Units &amp; Activities'!$A$15:$M$25,11,0)*'3. Pollutant Emissions - EF'!$G138*(1-'3. Pollutant Emissions - EF'!$E138)</f>
        <v>1.1148866666666666</v>
      </c>
      <c r="N138" s="101"/>
      <c r="O138" s="99"/>
    </row>
    <row r="139" spans="1:15" x14ac:dyDescent="0.25">
      <c r="A139" s="79" t="s">
        <v>1369</v>
      </c>
      <c r="B139" s="80" t="s">
        <v>535</v>
      </c>
      <c r="C139" s="81" t="str">
        <f>IFERROR(IF(B139="No CAS","",INDEX('DEQ Pollutant List'!$C$7:$C$614,MATCH('3. Pollutant Emissions - EF'!B139,'DEQ Pollutant List'!$B$7:$B$614,0))),"")</f>
        <v>Hydrogen fluoride</v>
      </c>
      <c r="D139" s="73">
        <f>IFERROR(IF(OR($B139="",$B139="No CAS"),INDEX('DEQ Pollutant List'!$A$7:$A$614,MATCH($C139,'DEQ Pollutant List'!$C$7:$C$614,0)),INDEX('DEQ Pollutant List'!$A$7:$A$614,MATCH($B139,'DEQ Pollutant List'!$B$7:$B$614,0))),"")</f>
        <v>240</v>
      </c>
      <c r="E139" s="96">
        <v>0</v>
      </c>
      <c r="F139" s="97">
        <v>1.9249999999999999E-4</v>
      </c>
      <c r="G139" s="98">
        <f t="shared" si="1"/>
        <v>1.9249999999999999E-4</v>
      </c>
      <c r="H139" s="99" t="s">
        <v>1218</v>
      </c>
      <c r="I139" s="100" t="s">
        <v>1380</v>
      </c>
      <c r="J139" s="97">
        <f>VLOOKUP($A139,'2. Emissions Units &amp; Activities'!$A$15:$M$25,8,0)*'3. Pollutant Emissions - EF'!$F139*(1-'3. Pollutant Emissions - EF'!$E139)</f>
        <v>0.88220054999999986</v>
      </c>
      <c r="K139" s="101"/>
      <c r="L139" s="99"/>
      <c r="M139" s="97">
        <f>VLOOKUP($A139,'2. Emissions Units &amp; Activities'!$A$15:$M$25,11,0)*'3. Pollutant Emissions - EF'!$G139*(1-'3. Pollutant Emissions - EF'!$E139)</f>
        <v>1.01794E-2</v>
      </c>
      <c r="N139" s="101"/>
      <c r="O139" s="99"/>
    </row>
    <row r="140" spans="1:15" x14ac:dyDescent="0.25">
      <c r="A140" s="79" t="s">
        <v>1369</v>
      </c>
      <c r="B140" s="80" t="s">
        <v>574</v>
      </c>
      <c r="C140" s="81" t="str">
        <f>IFERROR(IF(B140="No CAS","",INDEX('DEQ Pollutant List'!$C$7:$C$614,MATCH('3. Pollutant Emissions - EF'!B140,'DEQ Pollutant List'!$B$7:$B$614,0))),"")</f>
        <v>Methanol</v>
      </c>
      <c r="D140" s="73">
        <f>IFERROR(IF(OR($B140="",$B140="No CAS"),INDEX('DEQ Pollutant List'!$A$7:$A$614,MATCH($C140,'DEQ Pollutant List'!$C$7:$C$614,0)),INDEX('DEQ Pollutant List'!$A$7:$A$614,MATCH($B140,'DEQ Pollutant List'!$B$7:$B$614,0))),"")</f>
        <v>321</v>
      </c>
      <c r="E140" s="96">
        <v>0</v>
      </c>
      <c r="F140" s="97">
        <v>0.24529258333333334</v>
      </c>
      <c r="G140" s="98">
        <f t="shared" si="1"/>
        <v>0.24529258333333334</v>
      </c>
      <c r="H140" s="99" t="s">
        <v>1218</v>
      </c>
      <c r="I140" s="100" t="s">
        <v>1380</v>
      </c>
      <c r="J140" s="97">
        <f>VLOOKUP($A140,'2. Emissions Units &amp; Activities'!$A$15:$M$25,8,0)*'3. Pollutant Emissions - EF'!$F140*(1-'3. Pollutant Emissions - EF'!$E140)</f>
        <v>1124.141568455</v>
      </c>
      <c r="K140" s="101"/>
      <c r="L140" s="99"/>
      <c r="M140" s="97">
        <f>VLOOKUP($A140,'2. Emissions Units &amp; Activities'!$A$15:$M$25,11,0)*'3. Pollutant Emissions - EF'!$G140*(1-'3. Pollutant Emissions - EF'!$E140)</f>
        <v>12.971071806666668</v>
      </c>
      <c r="N140" s="101"/>
      <c r="O140" s="99"/>
    </row>
    <row r="141" spans="1:15" x14ac:dyDescent="0.25">
      <c r="A141" s="79" t="s">
        <v>1369</v>
      </c>
      <c r="B141" s="80" t="s">
        <v>345</v>
      </c>
      <c r="C141" s="81" t="str">
        <f>IFERROR(IF(B141="No CAS","",INDEX('DEQ Pollutant List'!$C$7:$C$614,MATCH('3. Pollutant Emissions - EF'!B141,'DEQ Pollutant List'!$B$7:$B$614,0))),"")</f>
        <v>Dichloromethane (Methylene chloride)</v>
      </c>
      <c r="D141" s="73">
        <f>IFERROR(IF(OR($B141="",$B141="No CAS"),INDEX('DEQ Pollutant List'!$A$7:$A$614,MATCH($C141,'DEQ Pollutant List'!$C$7:$C$614,0)),INDEX('DEQ Pollutant List'!$A$7:$A$614,MATCH($B141,'DEQ Pollutant List'!$B$7:$B$614,0))),"")</f>
        <v>328</v>
      </c>
      <c r="E141" s="96">
        <v>0</v>
      </c>
      <c r="F141" s="97">
        <v>8.4645000000000014E-5</v>
      </c>
      <c r="G141" s="98">
        <f t="shared" si="1"/>
        <v>8.4645000000000014E-5</v>
      </c>
      <c r="H141" s="99" t="s">
        <v>1218</v>
      </c>
      <c r="I141" s="100" t="s">
        <v>1380</v>
      </c>
      <c r="J141" s="97">
        <f>VLOOKUP($A141,'2. Emissions Units &amp; Activities'!$A$15:$M$25,8,0)*'3. Pollutant Emissions - EF'!$F141*(1-'3. Pollutant Emissions - EF'!$E141)</f>
        <v>0.38791618470000006</v>
      </c>
      <c r="K141" s="101"/>
      <c r="L141" s="99"/>
      <c r="M141" s="97">
        <f>VLOOKUP($A141,'2. Emissions Units &amp; Activities'!$A$15:$M$25,11,0)*'3. Pollutant Emissions - EF'!$G141*(1-'3. Pollutant Emissions - EF'!$E141)</f>
        <v>4.4760276000000007E-3</v>
      </c>
      <c r="N141" s="101"/>
      <c r="O141" s="99"/>
    </row>
    <row r="142" spans="1:15" x14ac:dyDescent="0.25">
      <c r="A142" s="79" t="s">
        <v>1369</v>
      </c>
      <c r="B142" s="80" t="s">
        <v>633</v>
      </c>
      <c r="C142" s="81" t="str">
        <f>IFERROR(IF(B142="No CAS","",INDEX('DEQ Pollutant List'!$C$7:$C$614,MATCH('3. Pollutant Emissions - EF'!B142,'DEQ Pollutant List'!$B$7:$B$614,0))),"")</f>
        <v>Naphthalene</v>
      </c>
      <c r="D142" s="73">
        <f>IFERROR(IF(OR($B142="",$B142="No CAS"),INDEX('DEQ Pollutant List'!$A$7:$A$614,MATCH($C142,'DEQ Pollutant List'!$C$7:$C$614,0)),INDEX('DEQ Pollutant List'!$A$7:$A$614,MATCH($B142,'DEQ Pollutant List'!$B$7:$B$614,0))),"")</f>
        <v>428</v>
      </c>
      <c r="E142" s="96">
        <v>0</v>
      </c>
      <c r="F142" s="97">
        <v>1.5644999999999999E-2</v>
      </c>
      <c r="G142" s="98">
        <f t="shared" si="1"/>
        <v>1.5644999999999999E-2</v>
      </c>
      <c r="H142" s="99" t="s">
        <v>1218</v>
      </c>
      <c r="I142" s="100" t="s">
        <v>1380</v>
      </c>
      <c r="J142" s="97">
        <f>VLOOKUP($A142,'2. Emissions Units &amp; Activities'!$A$15:$M$25,8,0)*'3. Pollutant Emissions - EF'!$F142*(1-'3. Pollutant Emissions - EF'!$E142)</f>
        <v>71.698844699999995</v>
      </c>
      <c r="K142" s="101"/>
      <c r="L142" s="99"/>
      <c r="M142" s="97">
        <f>VLOOKUP($A142,'2. Emissions Units &amp; Activities'!$A$15:$M$25,11,0)*'3. Pollutant Emissions - EF'!$G142*(1-'3. Pollutant Emissions - EF'!$E142)</f>
        <v>0.82730760000000003</v>
      </c>
      <c r="N142" s="101"/>
      <c r="O142" s="99"/>
    </row>
    <row r="143" spans="1:15" x14ac:dyDescent="0.25">
      <c r="A143" s="79" t="s">
        <v>1369</v>
      </c>
      <c r="B143" s="80" t="s">
        <v>1148</v>
      </c>
      <c r="C143" s="81" t="str">
        <f>IFERROR(IF(B143="No CAS","",INDEX('DEQ Pollutant List'!$C$7:$C$614,MATCH('3. Pollutant Emissions - EF'!B143,'DEQ Pollutant List'!$B$7:$B$614,0))),"")</f>
        <v>o-Xylene</v>
      </c>
      <c r="D143" s="73">
        <f>IFERROR(IF(OR($B143="",$B143="No CAS"),INDEX('DEQ Pollutant List'!$A$7:$A$614,MATCH($C143,'DEQ Pollutant List'!$C$7:$C$614,0)),INDEX('DEQ Pollutant List'!$A$7:$A$614,MATCH($B143,'DEQ Pollutant List'!$B$7:$B$614,0))),"")</f>
        <v>630</v>
      </c>
      <c r="E143" s="96">
        <v>0</v>
      </c>
      <c r="F143" s="97">
        <v>9.4160000000000006E-5</v>
      </c>
      <c r="G143" s="98">
        <f t="shared" si="1"/>
        <v>9.4160000000000006E-5</v>
      </c>
      <c r="H143" s="99" t="s">
        <v>1218</v>
      </c>
      <c r="I143" s="100" t="s">
        <v>1380</v>
      </c>
      <c r="J143" s="97">
        <f>VLOOKUP($A143,'2. Emissions Units &amp; Activities'!$A$15:$M$25,8,0)*'3. Pollutant Emissions - EF'!$F143*(1-'3. Pollutant Emissions - EF'!$E143)</f>
        <v>0.43152209759999999</v>
      </c>
      <c r="K143" s="101"/>
      <c r="L143" s="99"/>
      <c r="M143" s="97">
        <f>VLOOKUP($A143,'2. Emissions Units &amp; Activities'!$A$15:$M$25,11,0)*'3. Pollutant Emissions - EF'!$G143*(1-'3. Pollutant Emissions - EF'!$E143)</f>
        <v>4.9791808000000009E-3</v>
      </c>
      <c r="N143" s="101"/>
      <c r="O143" s="99"/>
    </row>
    <row r="144" spans="1:15" x14ac:dyDescent="0.25">
      <c r="A144" s="79" t="s">
        <v>1369</v>
      </c>
      <c r="B144" s="80" t="s">
        <v>934</v>
      </c>
      <c r="C144" s="81" t="str">
        <f>IFERROR(IF(B144="No CAS","",INDEX('DEQ Pollutant List'!$C$7:$C$614,MATCH('3. Pollutant Emissions - EF'!B144,'DEQ Pollutant List'!$B$7:$B$614,0))),"")</f>
        <v>Phenanthrene</v>
      </c>
      <c r="D144" s="73">
        <f>IFERROR(IF(OR($B144="",$B144="No CAS"),INDEX('DEQ Pollutant List'!$A$7:$A$614,MATCH($C144,'DEQ Pollutant List'!$C$7:$C$614,0)),INDEX('DEQ Pollutant List'!$A$7:$A$614,MATCH($B144,'DEQ Pollutant List'!$B$7:$B$614,0))),"")</f>
        <v>430</v>
      </c>
      <c r="E144" s="96">
        <v>0</v>
      </c>
      <c r="F144" s="97">
        <v>1.6311849999999999E-2</v>
      </c>
      <c r="G144" s="98">
        <f t="shared" si="1"/>
        <v>1.6311849999999999E-2</v>
      </c>
      <c r="H144" s="99" t="s">
        <v>1218</v>
      </c>
      <c r="I144" s="100" t="s">
        <v>1380</v>
      </c>
      <c r="J144" s="97">
        <f>VLOOKUP($A144,'2. Emissions Units &amp; Activities'!$A$15:$M$25,8,0)*'3. Pollutant Emissions - EF'!$F144*(1-'3. Pollutant Emissions - EF'!$E144)</f>
        <v>74.754924890999987</v>
      </c>
      <c r="K144" s="101"/>
      <c r="L144" s="99"/>
      <c r="M144" s="97">
        <f>VLOOKUP($A144,'2. Emissions Units &amp; Activities'!$A$15:$M$25,11,0)*'3. Pollutant Emissions - EF'!$G144*(1-'3. Pollutant Emissions - EF'!$E144)</f>
        <v>0.86257062799999995</v>
      </c>
      <c r="N144" s="101"/>
      <c r="O144" s="99"/>
    </row>
    <row r="145" spans="1:15" x14ac:dyDescent="0.25">
      <c r="A145" s="79" t="s">
        <v>1369</v>
      </c>
      <c r="B145" s="80" t="s">
        <v>1046</v>
      </c>
      <c r="C145" s="81" t="str">
        <f>IFERROR(IF(B145="No CAS","",INDEX('DEQ Pollutant List'!$C$7:$C$614,MATCH('3. Pollutant Emissions - EF'!B145,'DEQ Pollutant List'!$B$7:$B$614,0))),"")</f>
        <v>Tetrachloroethene (Perchloroethylene)</v>
      </c>
      <c r="D145" s="73">
        <f>IFERROR(IF(OR($B145="",$B145="No CAS"),INDEX('DEQ Pollutant List'!$A$7:$A$614,MATCH($C145,'DEQ Pollutant List'!$C$7:$C$614,0)),INDEX('DEQ Pollutant List'!$A$7:$A$614,MATCH($B145,'DEQ Pollutant List'!$B$7:$B$614,0))),"")</f>
        <v>488</v>
      </c>
      <c r="E145" s="96">
        <v>0</v>
      </c>
      <c r="F145" s="97">
        <v>9.4433166666666655E-5</v>
      </c>
      <c r="G145" s="98">
        <f t="shared" ref="G145:G208" si="2">F145</f>
        <v>9.4433166666666655E-5</v>
      </c>
      <c r="H145" s="99" t="s">
        <v>1218</v>
      </c>
      <c r="I145" s="100" t="s">
        <v>1380</v>
      </c>
      <c r="J145" s="97">
        <f>VLOOKUP($A145,'2. Emissions Units &amp; Activities'!$A$15:$M$25,8,0)*'3. Pollutant Emissions - EF'!$F145*(1-'3. Pollutant Emissions - EF'!$E145)</f>
        <v>0.43277398218999991</v>
      </c>
      <c r="K145" s="101"/>
      <c r="L145" s="99"/>
      <c r="M145" s="97">
        <f>VLOOKUP($A145,'2. Emissions Units &amp; Activities'!$A$15:$M$25,11,0)*'3. Pollutant Emissions - EF'!$G145*(1-'3. Pollutant Emissions - EF'!$E145)</f>
        <v>4.9936258533333326E-3</v>
      </c>
      <c r="N145" s="101"/>
      <c r="O145" s="99"/>
    </row>
    <row r="146" spans="1:15" x14ac:dyDescent="0.25">
      <c r="A146" s="79" t="s">
        <v>1369</v>
      </c>
      <c r="B146" s="80" t="s">
        <v>1062</v>
      </c>
      <c r="C146" s="81" t="str">
        <f>IFERROR(IF(B146="No CAS","",INDEX('DEQ Pollutant List'!$C$7:$C$614,MATCH('3. Pollutant Emissions - EF'!B146,'DEQ Pollutant List'!$B$7:$B$614,0))),"")</f>
        <v>Toluene</v>
      </c>
      <c r="D146" s="73">
        <f>IFERROR(IF(OR($B146="",$B146="No CAS"),INDEX('DEQ Pollutant List'!$A$7:$A$614,MATCH($C146,'DEQ Pollutant List'!$C$7:$C$614,0)),INDEX('DEQ Pollutant List'!$A$7:$A$614,MATCH($B146,'DEQ Pollutant List'!$B$7:$B$614,0))),"")</f>
        <v>600</v>
      </c>
      <c r="E146" s="96">
        <v>0</v>
      </c>
      <c r="F146" s="97">
        <v>8.0959999999999984E-6</v>
      </c>
      <c r="G146" s="98">
        <f t="shared" si="2"/>
        <v>8.0959999999999984E-6</v>
      </c>
      <c r="H146" s="99" t="s">
        <v>1218</v>
      </c>
      <c r="I146" s="100" t="s">
        <v>1380</v>
      </c>
      <c r="J146" s="97">
        <f>VLOOKUP($A146,'2. Emissions Units &amp; Activities'!$A$15:$M$25,8,0)*'3. Pollutant Emissions - EF'!$F146*(1-'3. Pollutant Emissions - EF'!$E146)</f>
        <v>3.7102834559999992E-2</v>
      </c>
      <c r="K146" s="101"/>
      <c r="L146" s="99"/>
      <c r="M146" s="97">
        <f>VLOOKUP($A146,'2. Emissions Units &amp; Activities'!$A$15:$M$25,11,0)*'3. Pollutant Emissions - EF'!$G146*(1-'3. Pollutant Emissions - EF'!$E146)</f>
        <v>4.2811647999999996E-4</v>
      </c>
      <c r="N146" s="101"/>
      <c r="O146" s="99"/>
    </row>
    <row r="147" spans="1:15" x14ac:dyDescent="0.25">
      <c r="A147" s="79" t="s">
        <v>1369</v>
      </c>
      <c r="B147" s="80" t="s">
        <v>1092</v>
      </c>
      <c r="C147" s="81" t="str">
        <f>IFERROR(IF(B147="No CAS","",INDEX('DEQ Pollutant List'!$C$7:$C$614,MATCH('3. Pollutant Emissions - EF'!B147,'DEQ Pollutant List'!$B$7:$B$614,0))),"")</f>
        <v>Trichloroethene (TCE, Trichloroethylene)</v>
      </c>
      <c r="D147" s="73">
        <f>IFERROR(IF(OR($B147="",$B147="No CAS"),INDEX('DEQ Pollutant List'!$A$7:$A$614,MATCH($C147,'DEQ Pollutant List'!$C$7:$C$614,0)),INDEX('DEQ Pollutant List'!$A$7:$A$614,MATCH($B147,'DEQ Pollutant List'!$B$7:$B$614,0))),"")</f>
        <v>608</v>
      </c>
      <c r="E147" s="96">
        <v>0</v>
      </c>
      <c r="F147" s="97">
        <v>8.3481750000000008E-5</v>
      </c>
      <c r="G147" s="98">
        <f t="shared" si="2"/>
        <v>8.3481750000000008E-5</v>
      </c>
      <c r="H147" s="99" t="s">
        <v>1218</v>
      </c>
      <c r="I147" s="100" t="s">
        <v>1380</v>
      </c>
      <c r="J147" s="97">
        <f>VLOOKUP($A147,'2. Emissions Units &amp; Activities'!$A$15:$M$25,8,0)*'3. Pollutant Emissions - EF'!$F147*(1-'3. Pollutant Emissions - EF'!$E147)</f>
        <v>0.38258517280499998</v>
      </c>
      <c r="K147" s="101"/>
      <c r="L147" s="99"/>
      <c r="M147" s="97">
        <f>VLOOKUP($A147,'2. Emissions Units &amp; Activities'!$A$15:$M$25,11,0)*'3. Pollutant Emissions - EF'!$G147*(1-'3. Pollutant Emissions - EF'!$E147)</f>
        <v>4.414514940000001E-3</v>
      </c>
      <c r="N147" s="101"/>
      <c r="O147" s="99"/>
    </row>
    <row r="148" spans="1:15" x14ac:dyDescent="0.25">
      <c r="A148" s="79" t="s">
        <v>1369</v>
      </c>
      <c r="B148" s="80" t="s">
        <v>1104</v>
      </c>
      <c r="C148" s="81" t="str">
        <f>IFERROR(IF(B148="No CAS","",INDEX('DEQ Pollutant List'!$C$7:$C$614,MATCH('3. Pollutant Emissions - EF'!B148,'DEQ Pollutant List'!$B$7:$B$614,0))),"")</f>
        <v>Triethylamine</v>
      </c>
      <c r="D148" s="73">
        <f>IFERROR(IF(OR($B148="",$B148="No CAS"),INDEX('DEQ Pollutant List'!$A$7:$A$614,MATCH($C148,'DEQ Pollutant List'!$C$7:$C$614,0)),INDEX('DEQ Pollutant List'!$A$7:$A$614,MATCH($B148,'DEQ Pollutant List'!$B$7:$B$614,0))),"")</f>
        <v>610</v>
      </c>
      <c r="E148" s="96">
        <v>0</v>
      </c>
      <c r="F148" s="97">
        <v>1.8494529999999999E-2</v>
      </c>
      <c r="G148" s="98">
        <f t="shared" si="2"/>
        <v>1.8494529999999999E-2</v>
      </c>
      <c r="H148" s="99" t="s">
        <v>1218</v>
      </c>
      <c r="I148" s="100" t="s">
        <v>1380</v>
      </c>
      <c r="J148" s="97">
        <f>VLOOKUP($A148,'2. Emissions Units &amp; Activities'!$A$15:$M$25,8,0)*'3. Pollutant Emissions - EF'!$F148*(1-'3. Pollutant Emissions - EF'!$E148)</f>
        <v>84.757841755799987</v>
      </c>
      <c r="K148" s="101"/>
      <c r="L148" s="99"/>
      <c r="M148" s="97">
        <f>VLOOKUP($A148,'2. Emissions Units &amp; Activities'!$A$15:$M$25,11,0)*'3. Pollutant Emissions - EF'!$G148*(1-'3. Pollutant Emissions - EF'!$E148)</f>
        <v>0.97799074639999994</v>
      </c>
      <c r="N148" s="101"/>
      <c r="O148" s="99"/>
    </row>
    <row r="149" spans="1:15" x14ac:dyDescent="0.25">
      <c r="A149" s="79" t="s">
        <v>1369</v>
      </c>
      <c r="B149" s="80" t="s">
        <v>1137</v>
      </c>
      <c r="C149" s="81" t="str">
        <f>IFERROR(IF(B149="No CAS","",INDEX('DEQ Pollutant List'!$C$7:$C$614,MATCH('3. Pollutant Emissions - EF'!B149,'DEQ Pollutant List'!$B$7:$B$614,0))),"")</f>
        <v>Vinyl chloride</v>
      </c>
      <c r="D149" s="73">
        <f>IFERROR(IF(OR($B149="",$B149="No CAS"),INDEX('DEQ Pollutant List'!$A$7:$A$614,MATCH($C149,'DEQ Pollutant List'!$C$7:$C$614,0)),INDEX('DEQ Pollutant List'!$A$7:$A$614,MATCH($B149,'DEQ Pollutant List'!$B$7:$B$614,0))),"")</f>
        <v>624</v>
      </c>
      <c r="E149" s="96">
        <v>0</v>
      </c>
      <c r="F149" s="97">
        <v>8.0959999999999997E-5</v>
      </c>
      <c r="G149" s="98">
        <f t="shared" si="2"/>
        <v>8.0959999999999997E-5</v>
      </c>
      <c r="H149" s="99" t="s">
        <v>1218</v>
      </c>
      <c r="I149" s="100" t="s">
        <v>1380</v>
      </c>
      <c r="J149" s="97">
        <f>VLOOKUP($A149,'2. Emissions Units &amp; Activities'!$A$15:$M$25,8,0)*'3. Pollutant Emissions - EF'!$F149*(1-'3. Pollutant Emissions - EF'!$E149)</f>
        <v>0.37102834559999998</v>
      </c>
      <c r="K149" s="101"/>
      <c r="L149" s="99"/>
      <c r="M149" s="97">
        <f>VLOOKUP($A149,'2. Emissions Units &amp; Activities'!$A$15:$M$25,11,0)*'3. Pollutant Emissions - EF'!$G149*(1-'3. Pollutant Emissions - EF'!$E149)</f>
        <v>4.2811647999999999E-3</v>
      </c>
      <c r="N149" s="101"/>
      <c r="O149" s="99"/>
    </row>
    <row r="150" spans="1:15" x14ac:dyDescent="0.25">
      <c r="A150" s="79" t="s">
        <v>1369</v>
      </c>
      <c r="B150" s="80" t="s">
        <v>1143</v>
      </c>
      <c r="C150" s="81" t="str">
        <f>IFERROR(IF(B150="No CAS","",INDEX('DEQ Pollutant List'!$C$7:$C$614,MATCH('3. Pollutant Emissions - EF'!B150,'DEQ Pollutant List'!$B$7:$B$614,0))),"")</f>
        <v>Vinylidene chloride</v>
      </c>
      <c r="D150" s="73">
        <f>IFERROR(IF(OR($B150="",$B150="No CAS"),INDEX('DEQ Pollutant List'!$A$7:$A$614,MATCH($C150,'DEQ Pollutant List'!$C$7:$C$614,0)),INDEX('DEQ Pollutant List'!$A$7:$A$614,MATCH($B150,'DEQ Pollutant List'!$B$7:$B$614,0))),"")</f>
        <v>627</v>
      </c>
      <c r="E150" s="96">
        <v>0</v>
      </c>
      <c r="F150" s="97">
        <v>2.7830000000000001E-10</v>
      </c>
      <c r="G150" s="98">
        <f t="shared" si="2"/>
        <v>2.7830000000000001E-10</v>
      </c>
      <c r="H150" s="99" t="s">
        <v>1218</v>
      </c>
      <c r="I150" s="100" t="s">
        <v>1380</v>
      </c>
      <c r="J150" s="97">
        <f>VLOOKUP($A150,'2. Emissions Units &amp; Activities'!$A$15:$M$25,8,0)*'3. Pollutant Emissions - EF'!$F150*(1-'3. Pollutant Emissions - EF'!$E150)</f>
        <v>1.2754099379999999E-6</v>
      </c>
      <c r="K150" s="101"/>
      <c r="L150" s="99"/>
      <c r="M150" s="97">
        <f>VLOOKUP($A150,'2. Emissions Units &amp; Activities'!$A$15:$M$25,11,0)*'3. Pollutant Emissions - EF'!$G150*(1-'3. Pollutant Emissions - EF'!$E150)</f>
        <v>1.4716504000000001E-8</v>
      </c>
      <c r="N150" s="101"/>
      <c r="O150" s="99"/>
    </row>
    <row r="151" spans="1:15" x14ac:dyDescent="0.25">
      <c r="A151" s="79" t="s">
        <v>1370</v>
      </c>
      <c r="B151" s="80" t="s">
        <v>1090</v>
      </c>
      <c r="C151" s="81" t="str">
        <f>IFERROR(IF(B151="No CAS","",INDEX('DEQ Pollutant List'!$C$7:$C$614,MATCH('3. Pollutant Emissions - EF'!B151,'DEQ Pollutant List'!$B$7:$B$614,0))),"")</f>
        <v>1,1,2-Trichloroethane (Vinyl trichloride)</v>
      </c>
      <c r="D151" s="73">
        <f>IFERROR(IF(OR($B151="",$B151="No CAS"),INDEX('DEQ Pollutant List'!$A$7:$A$614,MATCH($C151,'DEQ Pollutant List'!$C$7:$C$614,0)),INDEX('DEQ Pollutant List'!$A$7:$A$614,MATCH($B151,'DEQ Pollutant List'!$B$7:$B$614,0))),"")</f>
        <v>607</v>
      </c>
      <c r="E151" s="96">
        <v>0</v>
      </c>
      <c r="F151" s="97">
        <v>1.6816906666666668E-7</v>
      </c>
      <c r="G151" s="98">
        <f t="shared" si="2"/>
        <v>1.6816906666666668E-7</v>
      </c>
      <c r="H151" s="99" t="s">
        <v>1218</v>
      </c>
      <c r="I151" s="100" t="s">
        <v>1380</v>
      </c>
      <c r="J151" s="97">
        <f>VLOOKUP($A151,'2. Emissions Units &amp; Activities'!$A$15:$M$25,8,0)*'3. Pollutant Emissions - EF'!$F151*(1-'3. Pollutant Emissions - EF'!$E151)</f>
        <v>3.0122628207306669E-3</v>
      </c>
      <c r="K151" s="101"/>
      <c r="L151" s="99"/>
      <c r="M151" s="97">
        <f>VLOOKUP($A151,'2. Emissions Units &amp; Activities'!$A$15:$M$25,11,0)*'3. Pollutant Emissions - EF'!$G151*(1-'3. Pollutant Emissions - EF'!$E151)</f>
        <v>3.4757182698666674E-5</v>
      </c>
      <c r="N151" s="101"/>
      <c r="O151" s="99"/>
    </row>
    <row r="152" spans="1:15" x14ac:dyDescent="0.25">
      <c r="A152" s="79" t="s">
        <v>1370</v>
      </c>
      <c r="B152" s="80" t="s">
        <v>689</v>
      </c>
      <c r="C152" s="81" t="str">
        <f>IFERROR(IF(B152="No CAS","",INDEX('DEQ Pollutant List'!$C$7:$C$614,MATCH('3. Pollutant Emissions - EF'!B152,'DEQ Pollutant List'!$B$7:$B$614,0))),"")</f>
        <v>2-Nitropropane</v>
      </c>
      <c r="D152" s="73">
        <f>IFERROR(IF(OR($B152="",$B152="No CAS"),INDEX('DEQ Pollutant List'!$A$7:$A$614,MATCH($C152,'DEQ Pollutant List'!$C$7:$C$614,0)),INDEX('DEQ Pollutant List'!$A$7:$A$614,MATCH($B152,'DEQ Pollutant List'!$B$7:$B$614,0))),"")</f>
        <v>389</v>
      </c>
      <c r="E152" s="96">
        <v>0</v>
      </c>
      <c r="F152" s="97">
        <v>1.54E-4</v>
      </c>
      <c r="G152" s="98">
        <f t="shared" si="2"/>
        <v>1.54E-4</v>
      </c>
      <c r="H152" s="99" t="s">
        <v>1218</v>
      </c>
      <c r="I152" s="100" t="s">
        <v>1380</v>
      </c>
      <c r="J152" s="97">
        <f>VLOOKUP($A152,'2. Emissions Units &amp; Activities'!$A$15:$M$25,8,0)*'3. Pollutant Emissions - EF'!$F152*(1-'3. Pollutant Emissions - EF'!$E152)</f>
        <v>2.7584649400000001</v>
      </c>
      <c r="K152" s="101"/>
      <c r="L152" s="99"/>
      <c r="M152" s="97">
        <f>VLOOKUP($A152,'2. Emissions Units &amp; Activities'!$A$15:$M$25,11,0)*'3. Pollutant Emissions - EF'!$G152*(1-'3. Pollutant Emissions - EF'!$E152)</f>
        <v>3.1828720000000005E-2</v>
      </c>
      <c r="N152" s="101"/>
      <c r="O152" s="99"/>
    </row>
    <row r="153" spans="1:15" x14ac:dyDescent="0.25">
      <c r="A153" s="79" t="s">
        <v>1370</v>
      </c>
      <c r="B153" s="80" t="s">
        <v>102</v>
      </c>
      <c r="C153" s="81" t="str">
        <f>IFERROR(IF(B153="No CAS","",INDEX('DEQ Pollutant List'!$C$7:$C$614,MATCH('3. Pollutant Emissions - EF'!B153,'DEQ Pollutant List'!$B$7:$B$614,0))),"")</f>
        <v>Benzene</v>
      </c>
      <c r="D153" s="73">
        <f>IFERROR(IF(OR($B153="",$B153="No CAS"),INDEX('DEQ Pollutant List'!$A$7:$A$614,MATCH($C153,'DEQ Pollutant List'!$C$7:$C$614,0)),INDEX('DEQ Pollutant List'!$A$7:$A$614,MATCH($B153,'DEQ Pollutant List'!$B$7:$B$614,0))),"")</f>
        <v>46</v>
      </c>
      <c r="E153" s="96">
        <v>0</v>
      </c>
      <c r="F153" s="97">
        <v>5.3785106666666672E-7</v>
      </c>
      <c r="G153" s="98">
        <f t="shared" si="2"/>
        <v>5.3785106666666672E-7</v>
      </c>
      <c r="H153" s="99" t="s">
        <v>1218</v>
      </c>
      <c r="I153" s="100" t="s">
        <v>1380</v>
      </c>
      <c r="J153" s="97">
        <f>VLOOKUP($A153,'2. Emissions Units &amp; Activities'!$A$15:$M$25,8,0)*'3. Pollutant Emissions - EF'!$F153*(1-'3. Pollutant Emissions - EF'!$E153)</f>
        <v>9.6340474697506687E-3</v>
      </c>
      <c r="K153" s="101"/>
      <c r="L153" s="99"/>
      <c r="M153" s="97">
        <f>VLOOKUP($A153,'2. Emissions Units &amp; Activities'!$A$15:$M$25,11,0)*'3. Pollutant Emissions - EF'!$G153*(1-'3. Pollutant Emissions - EF'!$E153)</f>
        <v>1.1116305845866668E-4</v>
      </c>
      <c r="N153" s="101"/>
      <c r="O153" s="99"/>
    </row>
    <row r="154" spans="1:15" x14ac:dyDescent="0.25">
      <c r="A154" s="79" t="s">
        <v>1370</v>
      </c>
      <c r="B154" s="80" t="s">
        <v>180</v>
      </c>
      <c r="C154" s="81" t="str">
        <f>IFERROR(IF(B154="No CAS","",INDEX('DEQ Pollutant List'!$C$7:$C$614,MATCH('3. Pollutant Emissions - EF'!B154,'DEQ Pollutant List'!$B$7:$B$614,0))),"")</f>
        <v>Carbon disulfide</v>
      </c>
      <c r="D154" s="73">
        <f>IFERROR(IF(OR($B154="",$B154="No CAS"),INDEX('DEQ Pollutant List'!$A$7:$A$614,MATCH($C154,'DEQ Pollutant List'!$C$7:$C$614,0)),INDEX('DEQ Pollutant List'!$A$7:$A$614,MATCH($B154,'DEQ Pollutant List'!$B$7:$B$614,0))),"")</f>
        <v>90</v>
      </c>
      <c r="E154" s="96">
        <v>0</v>
      </c>
      <c r="F154" s="97">
        <v>7.5648999999999991E-8</v>
      </c>
      <c r="G154" s="98">
        <f t="shared" si="2"/>
        <v>7.5648999999999991E-8</v>
      </c>
      <c r="H154" s="99" t="s">
        <v>1218</v>
      </c>
      <c r="I154" s="100" t="s">
        <v>1380</v>
      </c>
      <c r="J154" s="97">
        <f>VLOOKUP($A154,'2. Emissions Units &amp; Activities'!$A$15:$M$25,8,0)*'3. Pollutant Emissions - EF'!$F154*(1-'3. Pollutant Emissions - EF'!$E154)</f>
        <v>1.35503320939E-3</v>
      </c>
      <c r="K154" s="101"/>
      <c r="L154" s="99"/>
      <c r="M154" s="97">
        <f>VLOOKUP($A154,'2. Emissions Units &amp; Activities'!$A$15:$M$25,11,0)*'3. Pollutant Emissions - EF'!$G154*(1-'3. Pollutant Emissions - EF'!$E154)</f>
        <v>1.5635135319999999E-5</v>
      </c>
      <c r="N154" s="101"/>
      <c r="O154" s="99"/>
    </row>
    <row r="155" spans="1:15" x14ac:dyDescent="0.25">
      <c r="A155" s="79" t="s">
        <v>1370</v>
      </c>
      <c r="B155" s="80" t="s">
        <v>182</v>
      </c>
      <c r="C155" s="81" t="str">
        <f>IFERROR(IF(B155="No CAS","",INDEX('DEQ Pollutant List'!$C$7:$C$614,MATCH('3. Pollutant Emissions - EF'!B155,'DEQ Pollutant List'!$B$7:$B$614,0))),"")</f>
        <v>Carbon tetrachloride</v>
      </c>
      <c r="D155" s="73">
        <f>IFERROR(IF(OR($B155="",$B155="No CAS"),INDEX('DEQ Pollutant List'!$A$7:$A$614,MATCH($C155,'DEQ Pollutant List'!$C$7:$C$614,0)),INDEX('DEQ Pollutant List'!$A$7:$A$614,MATCH($B155,'DEQ Pollutant List'!$B$7:$B$614,0))),"")</f>
        <v>91</v>
      </c>
      <c r="E155" s="96">
        <v>0</v>
      </c>
      <c r="F155" s="97">
        <v>3.0799999999999998E-8</v>
      </c>
      <c r="G155" s="98">
        <f t="shared" si="2"/>
        <v>3.0799999999999998E-8</v>
      </c>
      <c r="H155" s="99" t="s">
        <v>1218</v>
      </c>
      <c r="I155" s="100" t="s">
        <v>1380</v>
      </c>
      <c r="J155" s="97">
        <f>VLOOKUP($A155,'2. Emissions Units &amp; Activities'!$A$15:$M$25,8,0)*'3. Pollutant Emissions - EF'!$F155*(1-'3. Pollutant Emissions - EF'!$E155)</f>
        <v>5.5169298799999996E-4</v>
      </c>
      <c r="K155" s="101"/>
      <c r="L155" s="99"/>
      <c r="M155" s="97">
        <f>VLOOKUP($A155,'2. Emissions Units &amp; Activities'!$A$15:$M$25,11,0)*'3. Pollutant Emissions - EF'!$G155*(1-'3. Pollutant Emissions - EF'!$E155)</f>
        <v>6.3657439999999994E-6</v>
      </c>
      <c r="N155" s="101"/>
      <c r="O155" s="99"/>
    </row>
    <row r="156" spans="1:15" x14ac:dyDescent="0.25">
      <c r="A156" s="79" t="s">
        <v>1370</v>
      </c>
      <c r="B156" s="80" t="s">
        <v>217</v>
      </c>
      <c r="C156" s="81" t="str">
        <f>IFERROR(IF(B156="No CAS","",INDEX('DEQ Pollutant List'!$C$7:$C$614,MATCH('3. Pollutant Emissions - EF'!B156,'DEQ Pollutant List'!$B$7:$B$614,0))),"")</f>
        <v>Chlorobenzene</v>
      </c>
      <c r="D156" s="73">
        <f>IFERROR(IF(OR($B156="",$B156="No CAS"),INDEX('DEQ Pollutant List'!$A$7:$A$614,MATCH($C156,'DEQ Pollutant List'!$C$7:$C$614,0)),INDEX('DEQ Pollutant List'!$A$7:$A$614,MATCH($B156,'DEQ Pollutant List'!$B$7:$B$614,0))),"")</f>
        <v>108</v>
      </c>
      <c r="E156" s="96">
        <v>0</v>
      </c>
      <c r="F156" s="97">
        <v>3.5301006666666669E-7</v>
      </c>
      <c r="G156" s="98">
        <f t="shared" si="2"/>
        <v>3.5301006666666669E-7</v>
      </c>
      <c r="H156" s="99" t="s">
        <v>1218</v>
      </c>
      <c r="I156" s="100" t="s">
        <v>1380</v>
      </c>
      <c r="J156" s="97">
        <f>VLOOKUP($A156,'2. Emissions Units &amp; Activities'!$A$15:$M$25,8,0)*'3. Pollutant Emissions - EF'!$F156*(1-'3. Pollutant Emissions - EF'!$E156)</f>
        <v>6.3231551452406672E-3</v>
      </c>
      <c r="K156" s="101"/>
      <c r="L156" s="99"/>
      <c r="M156" s="97">
        <f>VLOOKUP($A156,'2. Emissions Units &amp; Activities'!$A$15:$M$25,11,0)*'3. Pollutant Emissions - EF'!$G156*(1-'3. Pollutant Emissions - EF'!$E156)</f>
        <v>7.2960120578666673E-5</v>
      </c>
      <c r="N156" s="101"/>
      <c r="O156" s="99"/>
    </row>
    <row r="157" spans="1:15" x14ac:dyDescent="0.25">
      <c r="A157" s="79" t="s">
        <v>1370</v>
      </c>
      <c r="B157" s="80" t="s">
        <v>264</v>
      </c>
      <c r="C157" s="81" t="str">
        <f>IFERROR(IF(B157="No CAS","",INDEX('DEQ Pollutant List'!$C$7:$C$614,MATCH('3. Pollutant Emissions - EF'!B157,'DEQ Pollutant List'!$B$7:$B$614,0))),"")</f>
        <v>Cresols (mixture), including m-cresol, o-cresol, p-cresol</v>
      </c>
      <c r="D157" s="73">
        <f>IFERROR(IF(OR($B157="",$B157="No CAS"),INDEX('DEQ Pollutant List'!$A$7:$A$614,MATCH($C157,'DEQ Pollutant List'!$C$7:$C$614,0)),INDEX('DEQ Pollutant List'!$A$7:$A$614,MATCH($B157,'DEQ Pollutant List'!$B$7:$B$614,0))),"")</f>
        <v>152</v>
      </c>
      <c r="E157" s="96">
        <v>0</v>
      </c>
      <c r="F157" s="97">
        <v>2.5608E-7</v>
      </c>
      <c r="G157" s="98">
        <f t="shared" si="2"/>
        <v>2.5608E-7</v>
      </c>
      <c r="H157" s="99" t="s">
        <v>1218</v>
      </c>
      <c r="I157" s="100" t="s">
        <v>1380</v>
      </c>
      <c r="J157" s="97">
        <f>VLOOKUP($A157,'2. Emissions Units &amp; Activities'!$A$15:$M$25,8,0)*'3. Pollutant Emissions - EF'!$F157*(1-'3. Pollutant Emissions - EF'!$E157)</f>
        <v>4.5869331287999998E-3</v>
      </c>
      <c r="K157" s="101"/>
      <c r="L157" s="99"/>
      <c r="M157" s="97">
        <f>VLOOKUP($A157,'2. Emissions Units &amp; Activities'!$A$15:$M$25,11,0)*'3. Pollutant Emissions - EF'!$G157*(1-'3. Pollutant Emissions - EF'!$E157)</f>
        <v>5.29266144E-5</v>
      </c>
      <c r="N157" s="101"/>
      <c r="O157" s="99"/>
    </row>
    <row r="158" spans="1:15" x14ac:dyDescent="0.25">
      <c r="A158" s="79" t="s">
        <v>1370</v>
      </c>
      <c r="B158" s="80" t="s">
        <v>404</v>
      </c>
      <c r="C158" s="81" t="str">
        <f>IFERROR(IF(B158="No CAS","",INDEX('DEQ Pollutant List'!$C$7:$C$614,MATCH('3. Pollutant Emissions - EF'!B158,'DEQ Pollutant List'!$B$7:$B$614,0))),"")</f>
        <v>Dimethyl sulfate</v>
      </c>
      <c r="D158" s="73">
        <f>IFERROR(IF(OR($B158="",$B158="No CAS"),INDEX('DEQ Pollutant List'!$A$7:$A$614,MATCH($C158,'DEQ Pollutant List'!$C$7:$C$614,0)),INDEX('DEQ Pollutant List'!$A$7:$A$614,MATCH($B158,'DEQ Pollutant List'!$B$7:$B$614,0))),"")</f>
        <v>213</v>
      </c>
      <c r="E158" s="96">
        <v>0</v>
      </c>
      <c r="F158" s="97">
        <v>3.9666666666666664E-4</v>
      </c>
      <c r="G158" s="98">
        <f t="shared" si="2"/>
        <v>3.9666666666666664E-4</v>
      </c>
      <c r="H158" s="99" t="s">
        <v>1218</v>
      </c>
      <c r="I158" s="100" t="s">
        <v>1380</v>
      </c>
      <c r="J158" s="97">
        <f>VLOOKUP($A158,'2. Emissions Units &amp; Activities'!$A$15:$M$25,8,0)*'3. Pollutant Emissions - EF'!$F158*(1-'3. Pollutant Emissions - EF'!$E158)</f>
        <v>7.1051369666666666</v>
      </c>
      <c r="K158" s="101"/>
      <c r="L158" s="99"/>
      <c r="M158" s="97">
        <f>VLOOKUP($A158,'2. Emissions Units &amp; Activities'!$A$15:$M$25,11,0)*'3. Pollutant Emissions - EF'!$G158*(1-'3. Pollutant Emissions - EF'!$E158)</f>
        <v>8.198306666666666E-2</v>
      </c>
      <c r="N158" s="101"/>
      <c r="O158" s="99"/>
    </row>
    <row r="159" spans="1:15" x14ac:dyDescent="0.25">
      <c r="A159" s="79" t="s">
        <v>1370</v>
      </c>
      <c r="B159" s="80" t="s">
        <v>445</v>
      </c>
      <c r="C159" s="81" t="str">
        <f>IFERROR(IF(B159="No CAS","",INDEX('DEQ Pollutant List'!$C$7:$C$614,MATCH('3. Pollutant Emissions - EF'!B159,'DEQ Pollutant List'!$B$7:$B$614,0))),"")</f>
        <v>Ethyl benzene</v>
      </c>
      <c r="D159" s="73">
        <f>IFERROR(IF(OR($B159="",$B159="No CAS"),INDEX('DEQ Pollutant List'!$A$7:$A$614,MATCH($C159,'DEQ Pollutant List'!$C$7:$C$614,0)),INDEX('DEQ Pollutant List'!$A$7:$A$614,MATCH($B159,'DEQ Pollutant List'!$B$7:$B$614,0))),"")</f>
        <v>229</v>
      </c>
      <c r="E159" s="96">
        <v>0</v>
      </c>
      <c r="F159" s="97">
        <v>8.8016222222222214E-8</v>
      </c>
      <c r="G159" s="98">
        <f t="shared" si="2"/>
        <v>8.8016222222222214E-8</v>
      </c>
      <c r="H159" s="99" t="s">
        <v>1218</v>
      </c>
      <c r="I159" s="100" t="s">
        <v>1380</v>
      </c>
      <c r="J159" s="97">
        <f>VLOOKUP($A159,'2. Emissions Units &amp; Activities'!$A$15:$M$25,8,0)*'3. Pollutant Emissions - EF'!$F159*(1-'3. Pollutant Emissions - EF'!$E159)</f>
        <v>1.5765562542288888E-3</v>
      </c>
      <c r="K159" s="101"/>
      <c r="L159" s="99"/>
      <c r="M159" s="97">
        <f>VLOOKUP($A159,'2. Emissions Units &amp; Activities'!$A$15:$M$25,11,0)*'3. Pollutant Emissions - EF'!$G159*(1-'3. Pollutant Emissions - EF'!$E159)</f>
        <v>1.8191192808888886E-5</v>
      </c>
      <c r="N159" s="101"/>
      <c r="O159" s="99"/>
    </row>
    <row r="160" spans="1:15" x14ac:dyDescent="0.25">
      <c r="A160" s="79" t="s">
        <v>1370</v>
      </c>
      <c r="B160" s="80" t="s">
        <v>531</v>
      </c>
      <c r="C160" s="81" t="str">
        <f>IFERROR(IF(B160="No CAS","",INDEX('DEQ Pollutant List'!$C$7:$C$614,MATCH('3. Pollutant Emissions - EF'!B160,'DEQ Pollutant List'!$B$7:$B$614,0))),"")</f>
        <v>Hydrochloric acid</v>
      </c>
      <c r="D160" s="73">
        <f>IFERROR(IF(OR($B160="",$B160="No CAS"),INDEX('DEQ Pollutant List'!$A$7:$A$614,MATCH($C160,'DEQ Pollutant List'!$C$7:$C$614,0)),INDEX('DEQ Pollutant List'!$A$7:$A$614,MATCH($B160,'DEQ Pollutant List'!$B$7:$B$614,0))),"")</f>
        <v>292</v>
      </c>
      <c r="E160" s="96">
        <v>0</v>
      </c>
      <c r="F160" s="97">
        <v>0.13573266666666667</v>
      </c>
      <c r="G160" s="98">
        <f t="shared" si="2"/>
        <v>0.13573266666666667</v>
      </c>
      <c r="H160" s="99" t="s">
        <v>1218</v>
      </c>
      <c r="I160" s="100" t="s">
        <v>1380</v>
      </c>
      <c r="J160" s="97">
        <f>VLOOKUP($A160,'2. Emissions Units &amp; Activities'!$A$15:$M$25,8,0)*'3. Pollutant Emissions - EF'!$F160*(1-'3. Pollutant Emissions - EF'!$E160)</f>
        <v>2431.2584559266666</v>
      </c>
      <c r="K160" s="101"/>
      <c r="L160" s="99"/>
      <c r="M160" s="97">
        <f>VLOOKUP($A160,'2. Emissions Units &amp; Activities'!$A$15:$M$25,11,0)*'3. Pollutant Emissions - EF'!$G160*(1-'3. Pollutant Emissions - EF'!$E160)</f>
        <v>28.053227546666669</v>
      </c>
      <c r="N160" s="101"/>
      <c r="O160" s="99"/>
    </row>
    <row r="161" spans="1:15" x14ac:dyDescent="0.25">
      <c r="A161" s="79" t="s">
        <v>1370</v>
      </c>
      <c r="B161" s="80" t="s">
        <v>535</v>
      </c>
      <c r="C161" s="81" t="str">
        <f>IFERROR(IF(B161="No CAS","",INDEX('DEQ Pollutant List'!$C$7:$C$614,MATCH('3. Pollutant Emissions - EF'!B161,'DEQ Pollutant List'!$B$7:$B$614,0))),"")</f>
        <v>Hydrogen fluoride</v>
      </c>
      <c r="D161" s="73">
        <f>IFERROR(IF(OR($B161="",$B161="No CAS"),INDEX('DEQ Pollutant List'!$A$7:$A$614,MATCH($C161,'DEQ Pollutant List'!$C$7:$C$614,0)),INDEX('DEQ Pollutant List'!$A$7:$A$614,MATCH($B161,'DEQ Pollutant List'!$B$7:$B$614,0))),"")</f>
        <v>240</v>
      </c>
      <c r="E161" s="96">
        <v>0</v>
      </c>
      <c r="F161" s="97">
        <v>7.8797311111111117E-4</v>
      </c>
      <c r="G161" s="98">
        <f t="shared" si="2"/>
        <v>7.8797311111111117E-4</v>
      </c>
      <c r="H161" s="99" t="s">
        <v>1218</v>
      </c>
      <c r="I161" s="100" t="s">
        <v>1380</v>
      </c>
      <c r="J161" s="97">
        <f>VLOOKUP($A161,'2. Emissions Units &amp; Activities'!$A$15:$M$25,8,0)*'3. Pollutant Emissions - EF'!$F161*(1-'3. Pollutant Emissions - EF'!$E161)</f>
        <v>14.114261043264445</v>
      </c>
      <c r="K161" s="101"/>
      <c r="L161" s="99"/>
      <c r="M161" s="97">
        <f>VLOOKUP($A161,'2. Emissions Units &amp; Activities'!$A$15:$M$25,11,0)*'3. Pollutant Emissions - EF'!$G161*(1-'3. Pollutant Emissions - EF'!$E161)</f>
        <v>0.16285828260444446</v>
      </c>
      <c r="N161" s="101"/>
      <c r="O161" s="99"/>
    </row>
    <row r="162" spans="1:15" x14ac:dyDescent="0.25">
      <c r="A162" s="79" t="s">
        <v>1370</v>
      </c>
      <c r="B162" s="80" t="s">
        <v>515</v>
      </c>
      <c r="C162" s="81" t="str">
        <f>IFERROR(IF(B162="No CAS","",INDEX('DEQ Pollutant List'!$C$7:$C$614,MATCH('3. Pollutant Emissions - EF'!B162,'DEQ Pollutant List'!$B$7:$B$614,0))),"")</f>
        <v>Hexachlorocyclohexane, gamma- (Lindane)</v>
      </c>
      <c r="D162" s="73">
        <f>IFERROR(IF(OR($B162="",$B162="No CAS"),INDEX('DEQ Pollutant List'!$A$7:$A$614,MATCH($C162,'DEQ Pollutant List'!$C$7:$C$614,0)),INDEX('DEQ Pollutant List'!$A$7:$A$614,MATCH($B162,'DEQ Pollutant List'!$B$7:$B$614,0))),"")</f>
        <v>285</v>
      </c>
      <c r="E162" s="96">
        <v>0</v>
      </c>
      <c r="F162" s="97">
        <v>1.5429333333333334E-3</v>
      </c>
      <c r="G162" s="98">
        <f t="shared" si="2"/>
        <v>1.5429333333333334E-3</v>
      </c>
      <c r="H162" s="99" t="s">
        <v>1218</v>
      </c>
      <c r="I162" s="100" t="s">
        <v>1380</v>
      </c>
      <c r="J162" s="97">
        <f>VLOOKUP($A162,'2. Emissions Units &amp; Activities'!$A$15:$M$25,8,0)*'3. Pollutant Emissions - EF'!$F162*(1-'3. Pollutant Emissions - EF'!$E162)</f>
        <v>27.637191589333334</v>
      </c>
      <c r="K162" s="101"/>
      <c r="L162" s="99"/>
      <c r="M162" s="97">
        <f>VLOOKUP($A162,'2. Emissions Units &amp; Activities'!$A$15:$M$25,11,0)*'3. Pollutant Emissions - EF'!$G162*(1-'3. Pollutant Emissions - EF'!$E162)</f>
        <v>0.31889346133333335</v>
      </c>
      <c r="N162" s="101"/>
      <c r="O162" s="99"/>
    </row>
    <row r="163" spans="1:15" x14ac:dyDescent="0.25">
      <c r="A163" s="79" t="s">
        <v>1370</v>
      </c>
      <c r="B163" s="80" t="s">
        <v>142</v>
      </c>
      <c r="C163" s="81" t="str">
        <f>IFERROR(IF(B163="No CAS","",INDEX('DEQ Pollutant List'!$C$7:$C$614,MATCH('3. Pollutant Emissions - EF'!B163,'DEQ Pollutant List'!$B$7:$B$614,0))),"")</f>
        <v>Bromomethane (Methyl bromide)</v>
      </c>
      <c r="D163" s="73">
        <f>IFERROR(IF(OR($B163="",$B163="No CAS"),INDEX('DEQ Pollutant List'!$A$7:$A$614,MATCH($C163,'DEQ Pollutant List'!$C$7:$C$614,0)),INDEX('DEQ Pollutant List'!$A$7:$A$614,MATCH($B163,'DEQ Pollutant List'!$B$7:$B$614,0))),"")</f>
        <v>324</v>
      </c>
      <c r="E163" s="96">
        <v>0</v>
      </c>
      <c r="F163" s="97">
        <v>5.9955933333333336E-2</v>
      </c>
      <c r="G163" s="98">
        <f t="shared" si="2"/>
        <v>5.9955933333333336E-2</v>
      </c>
      <c r="H163" s="99" t="s">
        <v>1218</v>
      </c>
      <c r="I163" s="100" t="s">
        <v>1380</v>
      </c>
      <c r="J163" s="97">
        <f>VLOOKUP($A163,'2. Emissions Units &amp; Activities'!$A$15:$M$25,8,0)*'3. Pollutant Emissions - EF'!$F163*(1-'3. Pollutant Emissions - EF'!$E163)</f>
        <v>1073.9372730193334</v>
      </c>
      <c r="K163" s="101"/>
      <c r="L163" s="99"/>
      <c r="M163" s="97">
        <f>VLOOKUP($A163,'2. Emissions Units &amp; Activities'!$A$15:$M$25,11,0)*'3. Pollutant Emissions - EF'!$G163*(1-'3. Pollutant Emissions - EF'!$E163)</f>
        <v>12.391692301333334</v>
      </c>
      <c r="N163" s="101"/>
      <c r="O163" s="99"/>
    </row>
    <row r="164" spans="1:15" x14ac:dyDescent="0.25">
      <c r="A164" s="79" t="s">
        <v>1370</v>
      </c>
      <c r="B164" s="80" t="s">
        <v>345</v>
      </c>
      <c r="C164" s="81" t="str">
        <f>IFERROR(IF(B164="No CAS","",INDEX('DEQ Pollutant List'!$C$7:$C$614,MATCH('3. Pollutant Emissions - EF'!B164,'DEQ Pollutant List'!$B$7:$B$614,0))),"")</f>
        <v>Dichloromethane (Methylene chloride)</v>
      </c>
      <c r="D164" s="73">
        <f>IFERROR(IF(OR($B164="",$B164="No CAS"),INDEX('DEQ Pollutant List'!$A$7:$A$614,MATCH($C164,'DEQ Pollutant List'!$C$7:$C$614,0)),INDEX('DEQ Pollutant List'!$A$7:$A$614,MATCH($B164,'DEQ Pollutant List'!$B$7:$B$614,0))),"")</f>
        <v>328</v>
      </c>
      <c r="E164" s="96">
        <v>0</v>
      </c>
      <c r="F164" s="97">
        <v>9.0778799999999998E-8</v>
      </c>
      <c r="G164" s="98">
        <f t="shared" si="2"/>
        <v>9.0778799999999998E-8</v>
      </c>
      <c r="H164" s="99" t="s">
        <v>1218</v>
      </c>
      <c r="I164" s="100" t="s">
        <v>1380</v>
      </c>
      <c r="J164" s="97">
        <f>VLOOKUP($A164,'2. Emissions Units &amp; Activities'!$A$15:$M$25,8,0)*'3. Pollutant Emissions - EF'!$F164*(1-'3. Pollutant Emissions - EF'!$E164)</f>
        <v>1.626039851268E-3</v>
      </c>
      <c r="K164" s="101"/>
      <c r="L164" s="99"/>
      <c r="M164" s="97">
        <f>VLOOKUP($A164,'2. Emissions Units &amp; Activities'!$A$15:$M$25,11,0)*'3. Pollutant Emissions - EF'!$G164*(1-'3. Pollutant Emissions - EF'!$E164)</f>
        <v>1.8762162383999999E-5</v>
      </c>
      <c r="N164" s="101"/>
      <c r="O164" s="99"/>
    </row>
    <row r="165" spans="1:15" x14ac:dyDescent="0.25">
      <c r="A165" s="79" t="s">
        <v>1370</v>
      </c>
      <c r="B165" s="80" t="s">
        <v>635</v>
      </c>
      <c r="C165" s="81" t="str">
        <f>IFERROR(IF(B165="No CAS","",INDEX('DEQ Pollutant List'!$C$7:$C$614,MATCH('3. Pollutant Emissions - EF'!B165,'DEQ Pollutant List'!$B$7:$B$614,0))),"")</f>
        <v>Nickel and compounds</v>
      </c>
      <c r="D165" s="73">
        <f>IFERROR(IF(OR($B165="",$B165="No CAS"),INDEX('DEQ Pollutant List'!$A$7:$A$614,MATCH($C165,'DEQ Pollutant List'!$C$7:$C$614,0)),INDEX('DEQ Pollutant List'!$A$7:$A$614,MATCH($B165,'DEQ Pollutant List'!$B$7:$B$614,0))),"")</f>
        <v>364</v>
      </c>
      <c r="E165" s="96">
        <v>0</v>
      </c>
      <c r="F165" s="97">
        <v>6.1746666666666661E-8</v>
      </c>
      <c r="G165" s="98">
        <f t="shared" si="2"/>
        <v>6.1746666666666661E-8</v>
      </c>
      <c r="H165" s="99" t="s">
        <v>1218</v>
      </c>
      <c r="I165" s="100" t="s">
        <v>1380</v>
      </c>
      <c r="J165" s="97">
        <f>VLOOKUP($A165,'2. Emissions Units &amp; Activities'!$A$15:$M$25,8,0)*'3. Pollutant Emissions - EF'!$F165*(1-'3. Pollutant Emissions - EF'!$E165)</f>
        <v>1.1060130854666666E-3</v>
      </c>
      <c r="K165" s="101"/>
      <c r="L165" s="99"/>
      <c r="M165" s="97">
        <f>VLOOKUP($A165,'2. Emissions Units &amp; Activities'!$A$15:$M$25,11,0)*'3. Pollutant Emissions - EF'!$G165*(1-'3. Pollutant Emissions - EF'!$E165)</f>
        <v>1.2761801066666666E-5</v>
      </c>
      <c r="N165" s="101"/>
      <c r="O165" s="99"/>
    </row>
    <row r="166" spans="1:15" x14ac:dyDescent="0.25">
      <c r="A166" s="79" t="s">
        <v>1370</v>
      </c>
      <c r="B166" s="80" t="s">
        <v>1148</v>
      </c>
      <c r="C166" s="81" t="str">
        <f>IFERROR(IF(B166="No CAS","",INDEX('DEQ Pollutant List'!$C$7:$C$614,MATCH('3. Pollutant Emissions - EF'!B166,'DEQ Pollutant List'!$B$7:$B$614,0))),"")</f>
        <v>o-Xylene</v>
      </c>
      <c r="D166" s="73">
        <f>IFERROR(IF(OR($B166="",$B166="No CAS"),INDEX('DEQ Pollutant List'!$A$7:$A$614,MATCH($C166,'DEQ Pollutant List'!$C$7:$C$614,0)),INDEX('DEQ Pollutant List'!$A$7:$A$614,MATCH($B166,'DEQ Pollutant List'!$B$7:$B$614,0))),"")</f>
        <v>630</v>
      </c>
      <c r="E166" s="96">
        <v>0</v>
      </c>
      <c r="F166" s="97">
        <v>1.0272279999999998E-3</v>
      </c>
      <c r="G166" s="98">
        <f t="shared" si="2"/>
        <v>1.0272279999999998E-3</v>
      </c>
      <c r="H166" s="99" t="s">
        <v>1218</v>
      </c>
      <c r="I166" s="100" t="s">
        <v>1380</v>
      </c>
      <c r="J166" s="97">
        <f>VLOOKUP($A166,'2. Emissions Units &amp; Activities'!$A$15:$M$25,8,0)*'3. Pollutant Emissions - EF'!$F166*(1-'3. Pollutant Emissions - EF'!$E166)</f>
        <v>18.399820931079997</v>
      </c>
      <c r="K166" s="101"/>
      <c r="L166" s="99"/>
      <c r="M166" s="97">
        <f>VLOOKUP($A166,'2. Emissions Units &amp; Activities'!$A$15:$M$25,11,0)*'3. Pollutant Emissions - EF'!$G166*(1-'3. Pollutant Emissions - EF'!$E166)</f>
        <v>0.21230748303999997</v>
      </c>
      <c r="N166" s="101"/>
      <c r="O166" s="99"/>
    </row>
    <row r="167" spans="1:15" x14ac:dyDescent="0.25">
      <c r="A167" s="79" t="s">
        <v>1370</v>
      </c>
      <c r="B167" s="80" t="s">
        <v>978</v>
      </c>
      <c r="C167" s="81" t="str">
        <f>IFERROR(IF(B167="No CAS","",INDEX('DEQ Pollutant List'!$C$7:$C$614,MATCH('3. Pollutant Emissions - EF'!B167,'DEQ Pollutant List'!$B$7:$B$614,0))),"")</f>
        <v>Propionaldehyde</v>
      </c>
      <c r="D167" s="73">
        <f>IFERROR(IF(OR($B167="",$B167="No CAS"),INDEX('DEQ Pollutant List'!$A$7:$A$614,MATCH($C167,'DEQ Pollutant List'!$C$7:$C$614,0)),INDEX('DEQ Pollutant List'!$A$7:$A$614,MATCH($B167,'DEQ Pollutant List'!$B$7:$B$614,0))),"")</f>
        <v>559</v>
      </c>
      <c r="E167" s="96">
        <v>0</v>
      </c>
      <c r="F167" s="97">
        <v>2.9866666666666666E-5</v>
      </c>
      <c r="G167" s="98">
        <f t="shared" si="2"/>
        <v>2.9866666666666666E-5</v>
      </c>
      <c r="H167" s="99" t="s">
        <v>1218</v>
      </c>
      <c r="I167" s="100" t="s">
        <v>1380</v>
      </c>
      <c r="J167" s="97">
        <f>VLOOKUP($A167,'2. Emissions Units &amp; Activities'!$A$15:$M$25,8,0)*'3. Pollutant Emissions - EF'!$F167*(1-'3. Pollutant Emissions - EF'!$E167)</f>
        <v>0.53497501866666664</v>
      </c>
      <c r="K167" s="101"/>
      <c r="L167" s="99"/>
      <c r="M167" s="97">
        <f>VLOOKUP($A167,'2. Emissions Units &amp; Activities'!$A$15:$M$25,11,0)*'3. Pollutant Emissions - EF'!$G167*(1-'3. Pollutant Emissions - EF'!$E167)</f>
        <v>6.1728426666666667E-3</v>
      </c>
      <c r="N167" s="101"/>
      <c r="O167" s="99"/>
    </row>
    <row r="168" spans="1:15" x14ac:dyDescent="0.25">
      <c r="A168" s="79" t="s">
        <v>1370</v>
      </c>
      <c r="B168" s="80" t="s">
        <v>1046</v>
      </c>
      <c r="C168" s="81" t="str">
        <f>IFERROR(IF(B168="No CAS","",INDEX('DEQ Pollutant List'!$C$7:$C$614,MATCH('3. Pollutant Emissions - EF'!B168,'DEQ Pollutant List'!$B$7:$B$614,0))),"")</f>
        <v>Tetrachloroethene (Perchloroethylene)</v>
      </c>
      <c r="D168" s="73">
        <f>IFERROR(IF(OR($B168="",$B168="No CAS"),INDEX('DEQ Pollutant List'!$A$7:$A$614,MATCH($C168,'DEQ Pollutant List'!$C$7:$C$614,0)),INDEX('DEQ Pollutant List'!$A$7:$A$614,MATCH($B168,'DEQ Pollutant List'!$B$7:$B$614,0))),"")</f>
        <v>488</v>
      </c>
      <c r="E168" s="96">
        <v>0</v>
      </c>
      <c r="F168" s="97">
        <v>5.1538020000000003E-4</v>
      </c>
      <c r="G168" s="98">
        <f t="shared" si="2"/>
        <v>5.1538020000000003E-4</v>
      </c>
      <c r="H168" s="99" t="s">
        <v>1218</v>
      </c>
      <c r="I168" s="100" t="s">
        <v>1380</v>
      </c>
      <c r="J168" s="97">
        <f>VLOOKUP($A168,'2. Emissions Units &amp; Activities'!$A$15:$M$25,8,0)*'3. Pollutant Emissions - EF'!$F168*(1-'3. Pollutant Emissions - EF'!$E168)</f>
        <v>9.2315468342220015</v>
      </c>
      <c r="K168" s="101"/>
      <c r="L168" s="99"/>
      <c r="M168" s="97">
        <f>VLOOKUP($A168,'2. Emissions Units &amp; Activities'!$A$15:$M$25,11,0)*'3. Pollutant Emissions - EF'!$G168*(1-'3. Pollutant Emissions - EF'!$E168)</f>
        <v>0.106518779736</v>
      </c>
      <c r="N168" s="101"/>
      <c r="O168" s="99"/>
    </row>
    <row r="169" spans="1:15" x14ac:dyDescent="0.25">
      <c r="A169" s="79" t="s">
        <v>1370</v>
      </c>
      <c r="B169" s="80" t="s">
        <v>1062</v>
      </c>
      <c r="C169" s="81" t="str">
        <f>IFERROR(IF(B169="No CAS","",INDEX('DEQ Pollutant List'!$C$7:$C$614,MATCH('3. Pollutant Emissions - EF'!B169,'DEQ Pollutant List'!$B$7:$B$614,0))),"")</f>
        <v>Toluene</v>
      </c>
      <c r="D169" s="73">
        <f>IFERROR(IF(OR($B169="",$B169="No CAS"),INDEX('DEQ Pollutant List'!$A$7:$A$614,MATCH($C169,'DEQ Pollutant List'!$C$7:$C$614,0)),INDEX('DEQ Pollutant List'!$A$7:$A$614,MATCH($B169,'DEQ Pollutant List'!$B$7:$B$614,0))),"")</f>
        <v>600</v>
      </c>
      <c r="E169" s="96">
        <v>0</v>
      </c>
      <c r="F169" s="97">
        <v>1.1068019999999998E-3</v>
      </c>
      <c r="G169" s="98">
        <f t="shared" si="2"/>
        <v>1.1068019999999998E-3</v>
      </c>
      <c r="H169" s="99" t="s">
        <v>1218</v>
      </c>
      <c r="I169" s="100" t="s">
        <v>1380</v>
      </c>
      <c r="J169" s="97">
        <f>VLOOKUP($A169,'2. Emissions Units &amp; Activities'!$A$15:$M$25,8,0)*'3. Pollutant Emissions - EF'!$F169*(1-'3. Pollutant Emissions - EF'!$E169)</f>
        <v>19.825159172219998</v>
      </c>
      <c r="K169" s="101"/>
      <c r="L169" s="99"/>
      <c r="M169" s="97">
        <f>VLOOKUP($A169,'2. Emissions Units &amp; Activities'!$A$15:$M$25,11,0)*'3. Pollutant Emissions - EF'!$G169*(1-'3. Pollutant Emissions - EF'!$E169)</f>
        <v>0.22875383735999996</v>
      </c>
      <c r="N169" s="101"/>
      <c r="O169" s="99"/>
    </row>
    <row r="170" spans="1:15" x14ac:dyDescent="0.25">
      <c r="A170" s="79" t="s">
        <v>1370</v>
      </c>
      <c r="B170" s="80" t="s">
        <v>1092</v>
      </c>
      <c r="C170" s="81" t="str">
        <f>IFERROR(IF(B170="No CAS","",INDEX('DEQ Pollutant List'!$C$7:$C$614,MATCH('3. Pollutant Emissions - EF'!B170,'DEQ Pollutant List'!$B$7:$B$614,0))),"")</f>
        <v>Trichloroethene (TCE, Trichloroethylene)</v>
      </c>
      <c r="D170" s="73">
        <f>IFERROR(IF(OR($B170="",$B170="No CAS"),INDEX('DEQ Pollutant List'!$A$7:$A$614,MATCH($C170,'DEQ Pollutant List'!$C$7:$C$614,0)),INDEX('DEQ Pollutant List'!$A$7:$A$614,MATCH($B170,'DEQ Pollutant List'!$B$7:$B$614,0))),"")</f>
        <v>608</v>
      </c>
      <c r="E170" s="96">
        <v>0</v>
      </c>
      <c r="F170" s="97">
        <v>5.1538020000000003E-4</v>
      </c>
      <c r="G170" s="98">
        <f t="shared" si="2"/>
        <v>5.1538020000000003E-4</v>
      </c>
      <c r="H170" s="99" t="s">
        <v>1218</v>
      </c>
      <c r="I170" s="100" t="s">
        <v>1380</v>
      </c>
      <c r="J170" s="97">
        <f>VLOOKUP($A170,'2. Emissions Units &amp; Activities'!$A$15:$M$25,8,0)*'3. Pollutant Emissions - EF'!$F170*(1-'3. Pollutant Emissions - EF'!$E170)</f>
        <v>9.2315468342220015</v>
      </c>
      <c r="K170" s="101"/>
      <c r="L170" s="99"/>
      <c r="M170" s="97">
        <f>VLOOKUP($A170,'2. Emissions Units &amp; Activities'!$A$15:$M$25,11,0)*'3. Pollutant Emissions - EF'!$G170*(1-'3. Pollutant Emissions - EF'!$E170)</f>
        <v>0.106518779736</v>
      </c>
      <c r="N170" s="101"/>
      <c r="O170" s="99"/>
    </row>
    <row r="171" spans="1:15" x14ac:dyDescent="0.25">
      <c r="A171" s="79" t="s">
        <v>1370</v>
      </c>
      <c r="B171" s="80" t="s">
        <v>1137</v>
      </c>
      <c r="C171" s="81" t="str">
        <f>IFERROR(IF(B171="No CAS","",INDEX('DEQ Pollutant List'!$C$7:$C$614,MATCH('3. Pollutant Emissions - EF'!B171,'DEQ Pollutant List'!$B$7:$B$614,0))),"")</f>
        <v>Vinyl chloride</v>
      </c>
      <c r="D171" s="73">
        <f>IFERROR(IF(OR($B171="",$B171="No CAS"),INDEX('DEQ Pollutant List'!$A$7:$A$614,MATCH($C171,'DEQ Pollutant List'!$C$7:$C$614,0)),INDEX('DEQ Pollutant List'!$A$7:$A$614,MATCH($B171,'DEQ Pollutant List'!$B$7:$B$614,0))),"")</f>
        <v>624</v>
      </c>
      <c r="E171" s="96">
        <v>0</v>
      </c>
      <c r="F171" s="97">
        <v>1.2354222222222223E-8</v>
      </c>
      <c r="G171" s="98">
        <f t="shared" si="2"/>
        <v>1.2354222222222223E-8</v>
      </c>
      <c r="H171" s="99" t="s">
        <v>1218</v>
      </c>
      <c r="I171" s="100" t="s">
        <v>1380</v>
      </c>
      <c r="J171" s="97">
        <f>VLOOKUP($A171,'2. Emissions Units &amp; Activities'!$A$15:$M$25,8,0)*'3. Pollutant Emissions - EF'!$F171*(1-'3. Pollutant Emissions - EF'!$E171)</f>
        <v>2.2129018740888891E-4</v>
      </c>
      <c r="K171" s="101"/>
      <c r="L171" s="99"/>
      <c r="M171" s="97">
        <f>VLOOKUP($A171,'2. Emissions Units &amp; Activities'!$A$15:$M$25,11,0)*'3. Pollutant Emissions - EF'!$G171*(1-'3. Pollutant Emissions - EF'!$E171)</f>
        <v>2.5533706488888889E-6</v>
      </c>
      <c r="N171" s="101"/>
      <c r="O171" s="99"/>
    </row>
    <row r="172" spans="1:15" x14ac:dyDescent="0.25">
      <c r="A172" s="79" t="s">
        <v>1370</v>
      </c>
      <c r="B172" s="80" t="s">
        <v>1143</v>
      </c>
      <c r="C172" s="81" t="str">
        <f>IFERROR(IF(B172="No CAS","",INDEX('DEQ Pollutant List'!$C$7:$C$614,MATCH('3. Pollutant Emissions - EF'!B172,'DEQ Pollutant List'!$B$7:$B$614,0))),"")</f>
        <v>Vinylidene chloride</v>
      </c>
      <c r="D172" s="73">
        <f>IFERROR(IF(OR($B172="",$B172="No CAS"),INDEX('DEQ Pollutant List'!$A$7:$A$614,MATCH($C172,'DEQ Pollutant List'!$C$7:$C$614,0)),INDEX('DEQ Pollutant List'!$A$7:$A$614,MATCH($B172,'DEQ Pollutant List'!$B$7:$B$614,0))),"")</f>
        <v>627</v>
      </c>
      <c r="E172" s="96">
        <v>0</v>
      </c>
      <c r="F172" s="97">
        <v>1.8480000000000001E-7</v>
      </c>
      <c r="G172" s="98">
        <f t="shared" si="2"/>
        <v>1.8480000000000001E-7</v>
      </c>
      <c r="H172" s="99" t="s">
        <v>1218</v>
      </c>
      <c r="I172" s="100" t="s">
        <v>1380</v>
      </c>
      <c r="J172" s="97">
        <f>VLOOKUP($A172,'2. Emissions Units &amp; Activities'!$A$15:$M$25,8,0)*'3. Pollutant Emissions - EF'!$F172*(1-'3. Pollutant Emissions - EF'!$E172)</f>
        <v>3.3101579280000004E-3</v>
      </c>
      <c r="K172" s="101"/>
      <c r="L172" s="99"/>
      <c r="M172" s="97">
        <f>VLOOKUP($A172,'2. Emissions Units &amp; Activities'!$A$15:$M$25,11,0)*'3. Pollutant Emissions - EF'!$G172*(1-'3. Pollutant Emissions - EF'!$E172)</f>
        <v>3.8194464000000003E-5</v>
      </c>
      <c r="N172" s="101"/>
      <c r="O172" s="99"/>
    </row>
    <row r="173" spans="1:15" x14ac:dyDescent="0.25">
      <c r="A173" s="79" t="s">
        <v>1363</v>
      </c>
      <c r="B173" s="80" t="s">
        <v>148</v>
      </c>
      <c r="C173" s="81" t="str">
        <f>IFERROR(IF(B173="No CAS","",INDEX('DEQ Pollutant List'!$C$7:$C$614,MATCH('3. Pollutant Emissions - EF'!B173,'DEQ Pollutant List'!$B$7:$B$614,0))),"")</f>
        <v>1,3-Butadiene</v>
      </c>
      <c r="D173" s="73">
        <f>IFERROR(IF(OR($B173="",$B173="No CAS"),INDEX('DEQ Pollutant List'!$A$7:$A$614,MATCH($C173,'DEQ Pollutant List'!$C$7:$C$614,0)),INDEX('DEQ Pollutant List'!$A$7:$A$614,MATCH($B173,'DEQ Pollutant List'!$B$7:$B$614,0))),"")</f>
        <v>75</v>
      </c>
      <c r="E173" s="96">
        <v>0</v>
      </c>
      <c r="F173" s="97">
        <v>0.91</v>
      </c>
      <c r="G173" s="98">
        <v>0.91</v>
      </c>
      <c r="H173" s="99" t="s">
        <v>1378</v>
      </c>
      <c r="I173" s="100" t="s">
        <v>1380</v>
      </c>
      <c r="J173" s="97">
        <f>VLOOKUP($A173,'2. Emissions Units &amp; Activities'!$A$15:$M$25,8,0)*'3. Pollutant Emissions - EF'!$F173*(1-'3. Pollutant Emissions - EF'!$E173)</f>
        <v>27.327300000000001</v>
      </c>
      <c r="K173" s="101"/>
      <c r="L173" s="99"/>
      <c r="M173" s="97">
        <f>VLOOKUP($A173,'2. Emissions Units &amp; Activities'!$A$15:$M$25,11,0)*'3. Pollutant Emissions - EF'!$G173*(1-'3. Pollutant Emissions - EF'!$E173)</f>
        <v>1.2830999999999999</v>
      </c>
      <c r="N173" s="101"/>
      <c r="O173" s="99"/>
    </row>
    <row r="174" spans="1:15" x14ac:dyDescent="0.25">
      <c r="A174" s="79" t="s">
        <v>1363</v>
      </c>
      <c r="B174" s="80" t="s">
        <v>102</v>
      </c>
      <c r="C174" s="81" t="str">
        <f>IFERROR(IF(B174="No CAS","",INDEX('DEQ Pollutant List'!$C$7:$C$614,MATCH('3. Pollutant Emissions - EF'!B174,'DEQ Pollutant List'!$B$7:$B$614,0))),"")</f>
        <v>Benzene</v>
      </c>
      <c r="D174" s="73">
        <f>IFERROR(IF(OR($B174="",$B174="No CAS"),INDEX('DEQ Pollutant List'!$A$7:$A$614,MATCH($C174,'DEQ Pollutant List'!$C$7:$C$614,0)),INDEX('DEQ Pollutant List'!$A$7:$A$614,MATCH($B174,'DEQ Pollutant List'!$B$7:$B$614,0))),"")</f>
        <v>46</v>
      </c>
      <c r="E174" s="96">
        <v>0</v>
      </c>
      <c r="F174" s="97">
        <v>0.53</v>
      </c>
      <c r="G174" s="98">
        <v>0.53</v>
      </c>
      <c r="H174" s="99" t="s">
        <v>1378</v>
      </c>
      <c r="I174" s="100" t="s">
        <v>1380</v>
      </c>
      <c r="J174" s="97">
        <f>VLOOKUP($A174,'2. Emissions Units &amp; Activities'!$A$15:$M$25,8,0)*'3. Pollutant Emissions - EF'!$F174*(1-'3. Pollutant Emissions - EF'!$E174)</f>
        <v>15.915900000000001</v>
      </c>
      <c r="K174" s="101"/>
      <c r="L174" s="99"/>
      <c r="M174" s="97">
        <f>VLOOKUP($A174,'2. Emissions Units &amp; Activities'!$A$15:$M$25,11,0)*'3. Pollutant Emissions - EF'!$G174*(1-'3. Pollutant Emissions - EF'!$E174)</f>
        <v>0.74729999999999996</v>
      </c>
      <c r="N174" s="101"/>
      <c r="O174" s="99"/>
    </row>
    <row r="175" spans="1:15" x14ac:dyDescent="0.25">
      <c r="A175" s="79" t="s">
        <v>1363</v>
      </c>
      <c r="B175" s="80" t="s">
        <v>180</v>
      </c>
      <c r="C175" s="81" t="str">
        <f>IFERROR(IF(B175="No CAS","",INDEX('DEQ Pollutant List'!$C$7:$C$614,MATCH('3. Pollutant Emissions - EF'!B175,'DEQ Pollutant List'!$B$7:$B$614,0))),"")</f>
        <v>Carbon disulfide</v>
      </c>
      <c r="D175" s="73">
        <f>IFERROR(IF(OR($B175="",$B175="No CAS"),INDEX('DEQ Pollutant List'!$A$7:$A$614,MATCH($C175,'DEQ Pollutant List'!$C$7:$C$614,0)),INDEX('DEQ Pollutant List'!$A$7:$A$614,MATCH($B175,'DEQ Pollutant List'!$B$7:$B$614,0))),"")</f>
        <v>90</v>
      </c>
      <c r="E175" s="96">
        <v>0</v>
      </c>
      <c r="F175" s="97">
        <v>0.03</v>
      </c>
      <c r="G175" s="98">
        <v>0.03</v>
      </c>
      <c r="H175" s="99" t="s">
        <v>1378</v>
      </c>
      <c r="I175" s="100" t="s">
        <v>1380</v>
      </c>
      <c r="J175" s="97">
        <f>VLOOKUP($A175,'2. Emissions Units &amp; Activities'!$A$15:$M$25,8,0)*'3. Pollutant Emissions - EF'!$F175*(1-'3. Pollutant Emissions - EF'!$E175)</f>
        <v>0.90090000000000003</v>
      </c>
      <c r="K175" s="101"/>
      <c r="L175" s="99"/>
      <c r="M175" s="97">
        <f>VLOOKUP($A175,'2. Emissions Units &amp; Activities'!$A$15:$M$25,11,0)*'3. Pollutant Emissions - EF'!$G175*(1-'3. Pollutant Emissions - EF'!$E175)</f>
        <v>4.2299999999999997E-2</v>
      </c>
      <c r="N175" s="101"/>
      <c r="O175" s="99"/>
    </row>
    <row r="176" spans="1:15" x14ac:dyDescent="0.25">
      <c r="A176" s="79" t="s">
        <v>1363</v>
      </c>
      <c r="B176" s="80" t="s">
        <v>445</v>
      </c>
      <c r="C176" s="81" t="str">
        <f>IFERROR(IF(B176="No CAS","",INDEX('DEQ Pollutant List'!$C$7:$C$614,MATCH('3. Pollutant Emissions - EF'!B176,'DEQ Pollutant List'!$B$7:$B$614,0))),"")</f>
        <v>Ethyl benzene</v>
      </c>
      <c r="D176" s="73">
        <f>IFERROR(IF(OR($B176="",$B176="No CAS"),INDEX('DEQ Pollutant List'!$A$7:$A$614,MATCH($C176,'DEQ Pollutant List'!$C$7:$C$614,0)),INDEX('DEQ Pollutant List'!$A$7:$A$614,MATCH($B176,'DEQ Pollutant List'!$B$7:$B$614,0))),"")</f>
        <v>229</v>
      </c>
      <c r="E176" s="96">
        <v>0</v>
      </c>
      <c r="F176" s="97">
        <v>0.03</v>
      </c>
      <c r="G176" s="98">
        <v>0.03</v>
      </c>
      <c r="H176" s="99" t="s">
        <v>1378</v>
      </c>
      <c r="I176" s="100" t="s">
        <v>1380</v>
      </c>
      <c r="J176" s="97">
        <f>VLOOKUP($A176,'2. Emissions Units &amp; Activities'!$A$15:$M$25,8,0)*'3. Pollutant Emissions - EF'!$F176*(1-'3. Pollutant Emissions - EF'!$E176)</f>
        <v>0.90090000000000003</v>
      </c>
      <c r="K176" s="101"/>
      <c r="L176" s="99"/>
      <c r="M176" s="97">
        <f>VLOOKUP($A176,'2. Emissions Units &amp; Activities'!$A$15:$M$25,11,0)*'3. Pollutant Emissions - EF'!$G176*(1-'3. Pollutant Emissions - EF'!$E176)</f>
        <v>4.2299999999999997E-2</v>
      </c>
      <c r="N176" s="101"/>
      <c r="O176" s="99"/>
    </row>
    <row r="177" spans="1:15" x14ac:dyDescent="0.25">
      <c r="A177" s="79" t="s">
        <v>1363</v>
      </c>
      <c r="B177" s="80" t="s">
        <v>525</v>
      </c>
      <c r="C177" s="81" t="str">
        <f>IFERROR(IF(B177="No CAS","",INDEX('DEQ Pollutant List'!$C$7:$C$614,MATCH('3. Pollutant Emissions - EF'!B177,'DEQ Pollutant List'!$B$7:$B$614,0))),"")</f>
        <v>Hexane</v>
      </c>
      <c r="D177" s="73">
        <f>IFERROR(IF(OR($B177="",$B177="No CAS"),INDEX('DEQ Pollutant List'!$A$7:$A$614,MATCH($C177,'DEQ Pollutant List'!$C$7:$C$614,0)),INDEX('DEQ Pollutant List'!$A$7:$A$614,MATCH($B177,'DEQ Pollutant List'!$B$7:$B$614,0))),"")</f>
        <v>289</v>
      </c>
      <c r="E177" s="96">
        <v>0</v>
      </c>
      <c r="F177" s="97">
        <v>0.04</v>
      </c>
      <c r="G177" s="98">
        <v>0.04</v>
      </c>
      <c r="H177" s="99" t="s">
        <v>1378</v>
      </c>
      <c r="I177" s="100" t="s">
        <v>1380</v>
      </c>
      <c r="J177" s="97">
        <f>VLOOKUP($A177,'2. Emissions Units &amp; Activities'!$A$15:$M$25,8,0)*'3. Pollutant Emissions - EF'!$F177*(1-'3. Pollutant Emissions - EF'!$E177)</f>
        <v>1.2012</v>
      </c>
      <c r="K177" s="101"/>
      <c r="L177" s="99"/>
      <c r="M177" s="97">
        <f>VLOOKUP($A177,'2. Emissions Units &amp; Activities'!$A$15:$M$25,11,0)*'3. Pollutant Emissions - EF'!$G177*(1-'3. Pollutant Emissions - EF'!$E177)</f>
        <v>5.6399999999999999E-2</v>
      </c>
      <c r="N177" s="101"/>
      <c r="O177" s="99"/>
    </row>
    <row r="178" spans="1:15" x14ac:dyDescent="0.25">
      <c r="A178" s="79" t="s">
        <v>1363</v>
      </c>
      <c r="B178" s="80" t="s">
        <v>1145</v>
      </c>
      <c r="C178" s="81" t="str">
        <f>IFERROR(IF(B178="No CAS","",INDEX('DEQ Pollutant List'!$C$7:$C$614,MATCH('3. Pollutant Emissions - EF'!B178,'DEQ Pollutant List'!$B$7:$B$614,0))),"")</f>
        <v>Xylene (mixture), including m-xylene, o-xylene, p-xylene</v>
      </c>
      <c r="D178" s="73">
        <f>IFERROR(IF(OR($B178="",$B178="No CAS"),INDEX('DEQ Pollutant List'!$A$7:$A$614,MATCH($C178,'DEQ Pollutant List'!$C$7:$C$614,0)),INDEX('DEQ Pollutant List'!$A$7:$A$614,MATCH($B178,'DEQ Pollutant List'!$B$7:$B$614,0))),"")</f>
        <v>628</v>
      </c>
      <c r="E178" s="96">
        <v>0</v>
      </c>
      <c r="F178" s="97">
        <v>7.0000000000000007E-2</v>
      </c>
      <c r="G178" s="98">
        <v>7.0000000000000007E-2</v>
      </c>
      <c r="H178" s="99" t="s">
        <v>1378</v>
      </c>
      <c r="I178" s="100" t="s">
        <v>1380</v>
      </c>
      <c r="J178" s="97">
        <f>VLOOKUP($A178,'2. Emissions Units &amp; Activities'!$A$15:$M$25,8,0)*'3. Pollutant Emissions - EF'!$F178*(1-'3. Pollutant Emissions - EF'!$E178)</f>
        <v>2.1021000000000001</v>
      </c>
      <c r="K178" s="101"/>
      <c r="L178" s="99"/>
      <c r="M178" s="97">
        <f>VLOOKUP($A178,'2. Emissions Units &amp; Activities'!$A$15:$M$25,11,0)*'3. Pollutant Emissions - EF'!$G178*(1-'3. Pollutant Emissions - EF'!$E178)</f>
        <v>9.870000000000001E-2</v>
      </c>
      <c r="N178" s="101"/>
      <c r="O178" s="99"/>
    </row>
    <row r="179" spans="1:15" x14ac:dyDescent="0.25">
      <c r="A179" s="79" t="s">
        <v>1363</v>
      </c>
      <c r="B179" s="80" t="s">
        <v>229</v>
      </c>
      <c r="C179" s="81" t="str">
        <f>IFERROR(IF(B179="No CAS","",INDEX('DEQ Pollutant List'!$C$7:$C$614,MATCH('3. Pollutant Emissions - EF'!B179,'DEQ Pollutant List'!$B$7:$B$614,0))),"")</f>
        <v>Chloromethane (Methyl chloride)</v>
      </c>
      <c r="D179" s="73">
        <f>IFERROR(IF(OR($B179="",$B179="No CAS"),INDEX('DEQ Pollutant List'!$A$7:$A$614,MATCH($C179,'DEQ Pollutant List'!$C$7:$C$614,0)),INDEX('DEQ Pollutant List'!$A$7:$A$614,MATCH($B179,'DEQ Pollutant List'!$B$7:$B$614,0))),"")</f>
        <v>325</v>
      </c>
      <c r="E179" s="96">
        <v>0</v>
      </c>
      <c r="F179" s="97">
        <v>0.01</v>
      </c>
      <c r="G179" s="98">
        <v>0.01</v>
      </c>
      <c r="H179" s="99" t="s">
        <v>1378</v>
      </c>
      <c r="I179" s="100" t="s">
        <v>1380</v>
      </c>
      <c r="J179" s="97">
        <f>VLOOKUP($A179,'2. Emissions Units &amp; Activities'!$A$15:$M$25,8,0)*'3. Pollutant Emissions - EF'!$F179*(1-'3. Pollutant Emissions - EF'!$E179)</f>
        <v>0.30030000000000001</v>
      </c>
      <c r="K179" s="101"/>
      <c r="L179" s="99"/>
      <c r="M179" s="97">
        <f>VLOOKUP($A179,'2. Emissions Units &amp; Activities'!$A$15:$M$25,11,0)*'3. Pollutant Emissions - EF'!$G179*(1-'3. Pollutant Emissions - EF'!$E179)</f>
        <v>1.41E-2</v>
      </c>
      <c r="N179" s="101"/>
      <c r="O179" s="99"/>
    </row>
    <row r="180" spans="1:15" x14ac:dyDescent="0.25">
      <c r="A180" s="79" t="s">
        <v>1363</v>
      </c>
      <c r="B180" s="80" t="s">
        <v>345</v>
      </c>
      <c r="C180" s="81" t="str">
        <f>IFERROR(IF(B180="No CAS","",INDEX('DEQ Pollutant List'!$C$7:$C$614,MATCH('3. Pollutant Emissions - EF'!B180,'DEQ Pollutant List'!$B$7:$B$614,0))),"")</f>
        <v>Dichloromethane (Methylene chloride)</v>
      </c>
      <c r="D180" s="73">
        <f>IFERROR(IF(OR($B180="",$B180="No CAS"),INDEX('DEQ Pollutant List'!$A$7:$A$614,MATCH($C180,'DEQ Pollutant List'!$C$7:$C$614,0)),INDEX('DEQ Pollutant List'!$A$7:$A$614,MATCH($B180,'DEQ Pollutant List'!$B$7:$B$614,0))),"")</f>
        <v>328</v>
      </c>
      <c r="E180" s="96">
        <v>0</v>
      </c>
      <c r="F180" s="97">
        <v>0.02</v>
      </c>
      <c r="G180" s="98">
        <v>0.02</v>
      </c>
      <c r="H180" s="99" t="s">
        <v>1378</v>
      </c>
      <c r="I180" s="100" t="s">
        <v>1380</v>
      </c>
      <c r="J180" s="97">
        <f>VLOOKUP($A180,'2. Emissions Units &amp; Activities'!$A$15:$M$25,8,0)*'3. Pollutant Emissions - EF'!$F180*(1-'3. Pollutant Emissions - EF'!$E180)</f>
        <v>0.60060000000000002</v>
      </c>
      <c r="K180" s="101"/>
      <c r="L180" s="99"/>
      <c r="M180" s="97">
        <f>VLOOKUP($A180,'2. Emissions Units &amp; Activities'!$A$15:$M$25,11,0)*'3. Pollutant Emissions - EF'!$G180*(1-'3. Pollutant Emissions - EF'!$E180)</f>
        <v>2.8199999999999999E-2</v>
      </c>
      <c r="N180" s="101"/>
      <c r="O180" s="99"/>
    </row>
    <row r="181" spans="1:15" x14ac:dyDescent="0.25">
      <c r="A181" s="79" t="s">
        <v>1363</v>
      </c>
      <c r="B181" s="80" t="s">
        <v>1148</v>
      </c>
      <c r="C181" s="81" t="str">
        <f>IFERROR(IF(B181="No CAS","",INDEX('DEQ Pollutant List'!$C$7:$C$614,MATCH('3. Pollutant Emissions - EF'!B181,'DEQ Pollutant List'!$B$7:$B$614,0))),"")</f>
        <v>o-Xylene</v>
      </c>
      <c r="D181" s="73">
        <f>IFERROR(IF(OR($B181="",$B181="No CAS"),INDEX('DEQ Pollutant List'!$A$7:$A$614,MATCH($C181,'DEQ Pollutant List'!$C$7:$C$614,0)),INDEX('DEQ Pollutant List'!$A$7:$A$614,MATCH($B181,'DEQ Pollutant List'!$B$7:$B$614,0))),"")</f>
        <v>630</v>
      </c>
      <c r="E181" s="96">
        <v>0</v>
      </c>
      <c r="F181" s="97">
        <v>0.03</v>
      </c>
      <c r="G181" s="98">
        <v>0.03</v>
      </c>
      <c r="H181" s="99" t="s">
        <v>1378</v>
      </c>
      <c r="I181" s="100" t="s">
        <v>1380</v>
      </c>
      <c r="J181" s="97">
        <f>VLOOKUP($A181,'2. Emissions Units &amp; Activities'!$A$15:$M$25,8,0)*'3. Pollutant Emissions - EF'!$F181*(1-'3. Pollutant Emissions - EF'!$E181)</f>
        <v>0.90090000000000003</v>
      </c>
      <c r="K181" s="101"/>
      <c r="L181" s="99"/>
      <c r="M181" s="97">
        <f>VLOOKUP($A181,'2. Emissions Units &amp; Activities'!$A$15:$M$25,11,0)*'3. Pollutant Emissions - EF'!$G181*(1-'3. Pollutant Emissions - EF'!$E181)</f>
        <v>4.2299999999999997E-2</v>
      </c>
      <c r="N181" s="101"/>
      <c r="O181" s="99"/>
    </row>
    <row r="182" spans="1:15" x14ac:dyDescent="0.25">
      <c r="A182" s="79" t="s">
        <v>1363</v>
      </c>
      <c r="B182" s="80" t="s">
        <v>1025</v>
      </c>
      <c r="C182" s="81" t="str">
        <f>IFERROR(IF(B182="No CAS","",INDEX('DEQ Pollutant List'!$C$7:$C$614,MATCH('3. Pollutant Emissions - EF'!B182,'DEQ Pollutant List'!$B$7:$B$614,0))),"")</f>
        <v>Styrene</v>
      </c>
      <c r="D182" s="73">
        <f>IFERROR(IF(OR($B182="",$B182="No CAS"),INDEX('DEQ Pollutant List'!$A$7:$A$614,MATCH($C182,'DEQ Pollutant List'!$C$7:$C$614,0)),INDEX('DEQ Pollutant List'!$A$7:$A$614,MATCH($B182,'DEQ Pollutant List'!$B$7:$B$614,0))),"")</f>
        <v>585</v>
      </c>
      <c r="E182" s="96">
        <v>0</v>
      </c>
      <c r="F182" s="97">
        <v>0.01</v>
      </c>
      <c r="G182" s="98">
        <v>0.01</v>
      </c>
      <c r="H182" s="99" t="s">
        <v>1378</v>
      </c>
      <c r="I182" s="100" t="s">
        <v>1380</v>
      </c>
      <c r="J182" s="97">
        <f>VLOOKUP($A182,'2. Emissions Units &amp; Activities'!$A$15:$M$25,8,0)*'3. Pollutant Emissions - EF'!$F182*(1-'3. Pollutant Emissions - EF'!$E182)</f>
        <v>0.30030000000000001</v>
      </c>
      <c r="K182" s="101"/>
      <c r="L182" s="99"/>
      <c r="M182" s="97">
        <f>VLOOKUP($A182,'2. Emissions Units &amp; Activities'!$A$15:$M$25,11,0)*'3. Pollutant Emissions - EF'!$G182*(1-'3. Pollutant Emissions - EF'!$E182)</f>
        <v>1.41E-2</v>
      </c>
      <c r="N182" s="101"/>
      <c r="O182" s="99"/>
    </row>
    <row r="183" spans="1:15" x14ac:dyDescent="0.25">
      <c r="A183" s="79" t="s">
        <v>1363</v>
      </c>
      <c r="B183" s="80" t="s">
        <v>1062</v>
      </c>
      <c r="C183" s="81" t="str">
        <f>IFERROR(IF(B183="No CAS","",INDEX('DEQ Pollutant List'!$C$7:$C$614,MATCH('3. Pollutant Emissions - EF'!B183,'DEQ Pollutant List'!$B$7:$B$614,0))),"")</f>
        <v>Toluene</v>
      </c>
      <c r="D183" s="73">
        <f>IFERROR(IF(OR($B183="",$B183="No CAS"),INDEX('DEQ Pollutant List'!$A$7:$A$614,MATCH($C183,'DEQ Pollutant List'!$C$7:$C$614,0)),INDEX('DEQ Pollutant List'!$A$7:$A$614,MATCH($B183,'DEQ Pollutant List'!$B$7:$B$614,0))),"")</f>
        <v>600</v>
      </c>
      <c r="E183" s="96">
        <v>0</v>
      </c>
      <c r="F183" s="97">
        <v>0.46</v>
      </c>
      <c r="G183" s="98">
        <v>0.46</v>
      </c>
      <c r="H183" s="99" t="s">
        <v>1378</v>
      </c>
      <c r="I183" s="100" t="s">
        <v>1380</v>
      </c>
      <c r="J183" s="97">
        <f>VLOOKUP($A183,'2. Emissions Units &amp; Activities'!$A$15:$M$25,8,0)*'3. Pollutant Emissions - EF'!$F183*(1-'3. Pollutant Emissions - EF'!$E183)</f>
        <v>13.813800000000001</v>
      </c>
      <c r="K183" s="101"/>
      <c r="L183" s="99"/>
      <c r="M183" s="97">
        <f>VLOOKUP($A183,'2. Emissions Units &amp; Activities'!$A$15:$M$25,11,0)*'3. Pollutant Emissions - EF'!$G183*(1-'3. Pollutant Emissions - EF'!$E183)</f>
        <v>0.64859999999999995</v>
      </c>
      <c r="N183" s="101"/>
      <c r="O183" s="99"/>
    </row>
    <row r="184" spans="1:15" x14ac:dyDescent="0.25">
      <c r="A184" s="79" t="s">
        <v>1368</v>
      </c>
      <c r="B184" s="80" t="s">
        <v>1090</v>
      </c>
      <c r="C184" s="81" t="str">
        <f>IFERROR(IF(B184="No CAS","",INDEX('DEQ Pollutant List'!$C$7:$C$614,MATCH('3. Pollutant Emissions - EF'!B184,'DEQ Pollutant List'!$B$7:$B$614,0))),"")</f>
        <v>1,1,2-Trichloroethane (Vinyl trichloride)</v>
      </c>
      <c r="D184" s="73">
        <f>IFERROR(IF(OR($B184="",$B184="No CAS"),INDEX('DEQ Pollutant List'!$A$7:$A$614,MATCH($C184,'DEQ Pollutant List'!$C$7:$C$614,0)),INDEX('DEQ Pollutant List'!$A$7:$A$614,MATCH($B184,'DEQ Pollutant List'!$B$7:$B$614,0))),"")</f>
        <v>607</v>
      </c>
      <c r="E184" s="96">
        <v>0</v>
      </c>
      <c r="F184" s="97">
        <v>3.1012326043737577E-6</v>
      </c>
      <c r="G184" s="98">
        <f t="shared" si="2"/>
        <v>3.1012326043737577E-6</v>
      </c>
      <c r="H184" s="99" t="s">
        <v>1218</v>
      </c>
      <c r="I184" s="100" t="s">
        <v>1380</v>
      </c>
      <c r="J184" s="97">
        <f>VLOOKUP($A184,'2. Emissions Units &amp; Activities'!$A$15:$M$25,8,0)*'3. Pollutant Emissions - EF'!$F184*(1-'3. Pollutant Emissions - EF'!$E184)</f>
        <v>7.6858126745129235E-2</v>
      </c>
      <c r="K184" s="101"/>
      <c r="L184" s="99"/>
      <c r="M184" s="97">
        <f>VLOOKUP($A184,'2. Emissions Units &amp; Activities'!$A$15:$M$25,11,0)*'3. Pollutant Emissions - EF'!$G184*(1-'3. Pollutant Emissions - EF'!$E184)</f>
        <v>8.8682847554671972E-4</v>
      </c>
      <c r="N184" s="101"/>
      <c r="O184" s="99"/>
    </row>
    <row r="185" spans="1:15" x14ac:dyDescent="0.25">
      <c r="A185" s="79" t="s">
        <v>1368</v>
      </c>
      <c r="B185" s="80" t="s">
        <v>1086</v>
      </c>
      <c r="C185" s="81" t="str">
        <f>IFERROR(IF(B185="No CAS","",INDEX('DEQ Pollutant List'!$C$7:$C$614,MATCH('3. Pollutant Emissions - EF'!B185,'DEQ Pollutant List'!$B$7:$B$614,0))),"")</f>
        <v>1,2,4-Trichlorobenzene</v>
      </c>
      <c r="D185" s="73">
        <f>IFERROR(IF(OR($B185="",$B185="No CAS"),INDEX('DEQ Pollutant List'!$A$7:$A$614,MATCH($C185,'DEQ Pollutant List'!$C$7:$C$614,0)),INDEX('DEQ Pollutant List'!$A$7:$A$614,MATCH($B185,'DEQ Pollutant List'!$B$7:$B$614,0))),"")</f>
        <v>113</v>
      </c>
      <c r="E185" s="96">
        <v>0</v>
      </c>
      <c r="F185" s="97">
        <v>1.4833001988071569E-8</v>
      </c>
      <c r="G185" s="98">
        <f t="shared" si="2"/>
        <v>1.4833001988071569E-8</v>
      </c>
      <c r="H185" s="99" t="s">
        <v>1218</v>
      </c>
      <c r="I185" s="100" t="s">
        <v>1380</v>
      </c>
      <c r="J185" s="97">
        <f>VLOOKUP($A185,'2. Emissions Units &amp; Activities'!$A$15:$M$25,8,0)*'3. Pollutant Emissions - EF'!$F185*(1-'3. Pollutant Emissions - EF'!$E185)</f>
        <v>3.6760762324055665E-4</v>
      </c>
      <c r="K185" s="101"/>
      <c r="L185" s="99"/>
      <c r="M185" s="97">
        <f>VLOOKUP($A185,'2. Emissions Units &amp; Activities'!$A$15:$M$25,11,0)*'3. Pollutant Emissions - EF'!$G185*(1-'3. Pollutant Emissions - EF'!$E185)</f>
        <v>4.2416452485089457E-6</v>
      </c>
      <c r="N185" s="101"/>
      <c r="O185" s="99"/>
    </row>
    <row r="186" spans="1:15" x14ac:dyDescent="0.25">
      <c r="A186" s="79" t="s">
        <v>1368</v>
      </c>
      <c r="B186" s="80" t="s">
        <v>333</v>
      </c>
      <c r="C186" s="81" t="str">
        <f>IFERROR(IF(B186="No CAS","",INDEX('DEQ Pollutant List'!$C$7:$C$614,MATCH('3. Pollutant Emissions - EF'!B186,'DEQ Pollutant List'!$B$7:$B$614,0))),"")</f>
        <v>p-Dichlorobenzene (1,4-Dichlorobenzene)</v>
      </c>
      <c r="D186" s="73">
        <f>IFERROR(IF(OR($B186="",$B186="No CAS"),INDEX('DEQ Pollutant List'!$A$7:$A$614,MATCH($C186,'DEQ Pollutant List'!$C$7:$C$614,0)),INDEX('DEQ Pollutant List'!$A$7:$A$614,MATCH($B186,'DEQ Pollutant List'!$B$7:$B$614,0))),"")</f>
        <v>112</v>
      </c>
      <c r="E186" s="96">
        <v>0</v>
      </c>
      <c r="F186" s="97">
        <v>2.4497017892644133E-8</v>
      </c>
      <c r="G186" s="98">
        <f t="shared" si="2"/>
        <v>2.4497017892644133E-8</v>
      </c>
      <c r="H186" s="99" t="s">
        <v>1218</v>
      </c>
      <c r="I186" s="100" t="s">
        <v>1380</v>
      </c>
      <c r="J186" s="97">
        <f>VLOOKUP($A186,'2. Emissions Units &amp; Activities'!$A$15:$M$25,8,0)*'3. Pollutant Emissions - EF'!$F186*(1-'3. Pollutant Emissions - EF'!$E186)</f>
        <v>6.0711179916500991E-4</v>
      </c>
      <c r="K186" s="101"/>
      <c r="L186" s="99"/>
      <c r="M186" s="97">
        <f>VLOOKUP($A186,'2. Emissions Units &amp; Activities'!$A$15:$M$25,11,0)*'3. Pollutant Emissions - EF'!$G186*(1-'3. Pollutant Emissions - EF'!$E186)</f>
        <v>7.0051672365805153E-6</v>
      </c>
      <c r="N186" s="101"/>
      <c r="O186" s="99"/>
    </row>
    <row r="187" spans="1:15" x14ac:dyDescent="0.25">
      <c r="A187" s="79" t="s">
        <v>1368</v>
      </c>
      <c r="B187" s="80" t="s">
        <v>689</v>
      </c>
      <c r="C187" s="81" t="str">
        <f>IFERROR(IF(B187="No CAS","",INDEX('DEQ Pollutant List'!$C$7:$C$614,MATCH('3. Pollutant Emissions - EF'!B187,'DEQ Pollutant List'!$B$7:$B$614,0))),"")</f>
        <v>2-Nitropropane</v>
      </c>
      <c r="D187" s="73">
        <f>IFERROR(IF(OR($B187="",$B187="No CAS"),INDEX('DEQ Pollutant List'!$A$7:$A$614,MATCH($C187,'DEQ Pollutant List'!$C$7:$C$614,0)),INDEX('DEQ Pollutant List'!$A$7:$A$614,MATCH($B187,'DEQ Pollutant List'!$B$7:$B$614,0))),"")</f>
        <v>389</v>
      </c>
      <c r="E187" s="96">
        <v>0</v>
      </c>
      <c r="F187" s="97">
        <v>1.9503419483101393E-6</v>
      </c>
      <c r="G187" s="98">
        <f t="shared" si="2"/>
        <v>1.9503419483101393E-6</v>
      </c>
      <c r="H187" s="99" t="s">
        <v>1218</v>
      </c>
      <c r="I187" s="100" t="s">
        <v>1380</v>
      </c>
      <c r="J187" s="97">
        <f>VLOOKUP($A187,'2. Emissions Units &amp; Activities'!$A$15:$M$25,8,0)*'3. Pollutant Emissions - EF'!$F187*(1-'3. Pollutant Emissions - EF'!$E187)</f>
        <v>4.8335500035745528E-2</v>
      </c>
      <c r="K187" s="101"/>
      <c r="L187" s="99"/>
      <c r="M187" s="97">
        <f>VLOOKUP($A187,'2. Emissions Units &amp; Activities'!$A$15:$M$25,11,0)*'3. Pollutant Emissions - EF'!$G187*(1-'3. Pollutant Emissions - EF'!$E187)</f>
        <v>5.5771978353876743E-4</v>
      </c>
      <c r="N187" s="101"/>
      <c r="O187" s="99"/>
    </row>
    <row r="188" spans="1:15" x14ac:dyDescent="0.25">
      <c r="A188" s="79" t="s">
        <v>1368</v>
      </c>
      <c r="B188" s="80" t="s">
        <v>102</v>
      </c>
      <c r="C188" s="81" t="str">
        <f>IFERROR(IF(B188="No CAS","",INDEX('DEQ Pollutant List'!$C$7:$C$614,MATCH('3. Pollutant Emissions - EF'!B188,'DEQ Pollutant List'!$B$7:$B$614,0))),"")</f>
        <v>Benzene</v>
      </c>
      <c r="D188" s="73">
        <f>IFERROR(IF(OR($B188="",$B188="No CAS"),INDEX('DEQ Pollutant List'!$A$7:$A$614,MATCH($C188,'DEQ Pollutant List'!$C$7:$C$614,0)),INDEX('DEQ Pollutant List'!$A$7:$A$614,MATCH($B188,'DEQ Pollutant List'!$B$7:$B$614,0))),"")</f>
        <v>46</v>
      </c>
      <c r="E188" s="96">
        <v>0</v>
      </c>
      <c r="F188" s="97">
        <v>3.532587355864811E-8</v>
      </c>
      <c r="G188" s="98">
        <f t="shared" si="2"/>
        <v>3.532587355864811E-8</v>
      </c>
      <c r="H188" s="99" t="s">
        <v>1218</v>
      </c>
      <c r="I188" s="100" t="s">
        <v>1380</v>
      </c>
      <c r="J188" s="97">
        <f>VLOOKUP($A188,'2. Emissions Units &amp; Activities'!$A$15:$M$25,8,0)*'3. Pollutant Emissions - EF'!$F188*(1-'3. Pollutant Emissions - EF'!$E188)</f>
        <v>8.7548430373259642E-4</v>
      </c>
      <c r="K188" s="101"/>
      <c r="L188" s="99"/>
      <c r="M188" s="97">
        <f>VLOOKUP($A188,'2. Emissions Units &amp; Activities'!$A$15:$M$25,11,0)*'3. Pollutant Emissions - EF'!$G188*(1-'3. Pollutant Emissions - EF'!$E188)</f>
        <v>1.0101786802831013E-5</v>
      </c>
      <c r="N188" s="101"/>
      <c r="O188" s="99"/>
    </row>
    <row r="189" spans="1:15" x14ac:dyDescent="0.25">
      <c r="A189" s="79" t="s">
        <v>1368</v>
      </c>
      <c r="B189" s="80" t="s">
        <v>180</v>
      </c>
      <c r="C189" s="81" t="str">
        <f>IFERROR(IF(B189="No CAS","",INDEX('DEQ Pollutant List'!$C$7:$C$614,MATCH('3. Pollutant Emissions - EF'!B189,'DEQ Pollutant List'!$B$7:$B$614,0))),"")</f>
        <v>Carbon disulfide</v>
      </c>
      <c r="D189" s="73">
        <f>IFERROR(IF(OR($B189="",$B189="No CAS"),INDEX('DEQ Pollutant List'!$A$7:$A$614,MATCH($C189,'DEQ Pollutant List'!$C$7:$C$614,0)),INDEX('DEQ Pollutant List'!$A$7:$A$614,MATCH($B189,'DEQ Pollutant List'!$B$7:$B$614,0))),"")</f>
        <v>90</v>
      </c>
      <c r="E189" s="96">
        <v>0</v>
      </c>
      <c r="F189" s="97">
        <v>1.8345030616302188E-8</v>
      </c>
      <c r="G189" s="98">
        <f t="shared" si="2"/>
        <v>1.8345030616302188E-8</v>
      </c>
      <c r="H189" s="99" t="s">
        <v>1218</v>
      </c>
      <c r="I189" s="100" t="s">
        <v>1380</v>
      </c>
      <c r="J189" s="97">
        <f>VLOOKUP($A189,'2. Emissions Units &amp; Activities'!$A$15:$M$25,8,0)*'3. Pollutant Emissions - EF'!$F189*(1-'3. Pollutant Emissions - EF'!$E189)</f>
        <v>4.5464654481657256E-4</v>
      </c>
      <c r="K189" s="101"/>
      <c r="L189" s="99"/>
      <c r="M189" s="97">
        <f>VLOOKUP($A189,'2. Emissions Units &amp; Activities'!$A$15:$M$25,11,0)*'3. Pollutant Emissions - EF'!$G189*(1-'3. Pollutant Emissions - EF'!$E189)</f>
        <v>5.2459449550377732E-6</v>
      </c>
      <c r="N189" s="101"/>
      <c r="O189" s="99"/>
    </row>
    <row r="190" spans="1:15" x14ac:dyDescent="0.25">
      <c r="A190" s="79" t="s">
        <v>1368</v>
      </c>
      <c r="B190" s="80" t="s">
        <v>182</v>
      </c>
      <c r="C190" s="81" t="str">
        <f>IFERROR(IF(B190="No CAS","",INDEX('DEQ Pollutant List'!$C$7:$C$614,MATCH('3. Pollutant Emissions - EF'!B190,'DEQ Pollutant List'!$B$7:$B$614,0))),"")</f>
        <v>Carbon tetrachloride</v>
      </c>
      <c r="D190" s="73">
        <f>IFERROR(IF(OR($B190="",$B190="No CAS"),INDEX('DEQ Pollutant List'!$A$7:$A$614,MATCH($C190,'DEQ Pollutant List'!$C$7:$C$614,0)),INDEX('DEQ Pollutant List'!$A$7:$A$614,MATCH($B190,'DEQ Pollutant List'!$B$7:$B$614,0))),"")</f>
        <v>91</v>
      </c>
      <c r="E190" s="96">
        <v>0</v>
      </c>
      <c r="F190" s="97">
        <v>1.8416640954274353E-8</v>
      </c>
      <c r="G190" s="98">
        <f t="shared" si="2"/>
        <v>1.8416640954274353E-8</v>
      </c>
      <c r="H190" s="99" t="s">
        <v>1218</v>
      </c>
      <c r="I190" s="100" t="s">
        <v>1380</v>
      </c>
      <c r="J190" s="97">
        <f>VLOOKUP($A190,'2. Emissions Units &amp; Activities'!$A$15:$M$25,8,0)*'3. Pollutant Emissions - EF'!$F190*(1-'3. Pollutant Emissions - EF'!$E190)</f>
        <v>4.5642127026746719E-4</v>
      </c>
      <c r="K190" s="101"/>
      <c r="L190" s="99"/>
      <c r="M190" s="97">
        <f>VLOOKUP($A190,'2. Emissions Units &amp; Activities'!$A$15:$M$25,11,0)*'3. Pollutant Emissions - EF'!$G190*(1-'3. Pollutant Emissions - EF'!$E190)</f>
        <v>5.2664226472842937E-6</v>
      </c>
      <c r="N190" s="101"/>
      <c r="O190" s="99"/>
    </row>
    <row r="191" spans="1:15" x14ac:dyDescent="0.25">
      <c r="A191" s="79" t="s">
        <v>1368</v>
      </c>
      <c r="B191" s="80" t="s">
        <v>217</v>
      </c>
      <c r="C191" s="81" t="str">
        <f>IFERROR(IF(B191="No CAS","",INDEX('DEQ Pollutant List'!$C$7:$C$614,MATCH('3. Pollutant Emissions - EF'!B191,'DEQ Pollutant List'!$B$7:$B$614,0))),"")</f>
        <v>Chlorobenzene</v>
      </c>
      <c r="D191" s="73">
        <f>IFERROR(IF(OR($B191="",$B191="No CAS"),INDEX('DEQ Pollutant List'!$A$7:$A$614,MATCH($C191,'DEQ Pollutant List'!$C$7:$C$614,0)),INDEX('DEQ Pollutant List'!$A$7:$A$614,MATCH($B191,'DEQ Pollutant List'!$B$7:$B$614,0))),"")</f>
        <v>108</v>
      </c>
      <c r="E191" s="96">
        <v>0</v>
      </c>
      <c r="F191" s="97">
        <v>2.3292308827037773E-6</v>
      </c>
      <c r="G191" s="98">
        <f t="shared" si="2"/>
        <v>2.3292308827037773E-6</v>
      </c>
      <c r="H191" s="99" t="s">
        <v>1218</v>
      </c>
      <c r="I191" s="100" t="s">
        <v>1380</v>
      </c>
      <c r="J191" s="97">
        <f>VLOOKUP($A191,'2. Emissions Units &amp; Activities'!$A$15:$M$25,8,0)*'3. Pollutant Emissions - EF'!$F191*(1-'3. Pollutant Emissions - EF'!$E191)</f>
        <v>5.7725538596827157E-2</v>
      </c>
      <c r="K191" s="101"/>
      <c r="L191" s="99"/>
      <c r="M191" s="97">
        <f>VLOOKUP($A191,'2. Emissions Units &amp; Activities'!$A$15:$M$25,11,0)*'3. Pollutant Emissions - EF'!$G191*(1-'3. Pollutant Emissions - EF'!$E191)</f>
        <v>6.6606686321797213E-4</v>
      </c>
      <c r="N191" s="101"/>
      <c r="O191" s="99"/>
    </row>
    <row r="192" spans="1:15" x14ac:dyDescent="0.25">
      <c r="A192" s="79" t="s">
        <v>1368</v>
      </c>
      <c r="B192" s="80" t="s">
        <v>227</v>
      </c>
      <c r="C192" s="81" t="str">
        <f>IFERROR(IF(B192="No CAS","",INDEX('DEQ Pollutant List'!$C$7:$C$614,MATCH('3. Pollutant Emissions - EF'!B192,'DEQ Pollutant List'!$B$7:$B$614,0))),"")</f>
        <v>Chloroform</v>
      </c>
      <c r="D192" s="73">
        <f>IFERROR(IF(OR($B192="",$B192="No CAS"),INDEX('DEQ Pollutant List'!$A$7:$A$614,MATCH($C192,'DEQ Pollutant List'!$C$7:$C$614,0)),INDEX('DEQ Pollutant List'!$A$7:$A$614,MATCH($B192,'DEQ Pollutant List'!$B$7:$B$614,0))),"")</f>
        <v>118</v>
      </c>
      <c r="E192" s="96">
        <v>0</v>
      </c>
      <c r="F192" s="97">
        <v>5.2485089463220676E-14</v>
      </c>
      <c r="G192" s="98">
        <f t="shared" si="2"/>
        <v>5.2485089463220676E-14</v>
      </c>
      <c r="H192" s="99" t="s">
        <v>1218</v>
      </c>
      <c r="I192" s="100" t="s">
        <v>1380</v>
      </c>
      <c r="J192" s="97">
        <f>VLOOKUP($A192,'2. Emissions Units &amp; Activities'!$A$15:$M$25,8,0)*'3. Pollutant Emissions - EF'!$F192*(1-'3. Pollutant Emissions - EF'!$E192)</f>
        <v>1.3007426958250497E-9</v>
      </c>
      <c r="K192" s="101"/>
      <c r="L192" s="99"/>
      <c r="M192" s="97">
        <f>VLOOKUP($A192,'2. Emissions Units &amp; Activities'!$A$15:$M$25,11,0)*'3. Pollutant Emissions - EF'!$G192*(1-'3. Pollutant Emissions - EF'!$E192)</f>
        <v>1.5008636182902583E-11</v>
      </c>
      <c r="N192" s="101"/>
      <c r="O192" s="99"/>
    </row>
    <row r="193" spans="1:15" x14ac:dyDescent="0.25">
      <c r="A193" s="79" t="s">
        <v>1368</v>
      </c>
      <c r="B193" s="80" t="s">
        <v>264</v>
      </c>
      <c r="C193" s="81" t="str">
        <f>IFERROR(IF(B193="No CAS","",INDEX('DEQ Pollutant List'!$C$7:$C$614,MATCH('3. Pollutant Emissions - EF'!B193,'DEQ Pollutant List'!$B$7:$B$614,0))),"")</f>
        <v>Cresols (mixture), including m-cresol, o-cresol, p-cresol</v>
      </c>
      <c r="D193" s="73">
        <f>IFERROR(IF(OR($B193="",$B193="No CAS"),INDEX('DEQ Pollutant List'!$A$7:$A$614,MATCH($C193,'DEQ Pollutant List'!$C$7:$C$614,0)),INDEX('DEQ Pollutant List'!$A$7:$A$614,MATCH($B193,'DEQ Pollutant List'!$B$7:$B$614,0))),"")</f>
        <v>152</v>
      </c>
      <c r="E193" s="96">
        <v>0</v>
      </c>
      <c r="F193" s="97">
        <v>3.8831190059642152E-9</v>
      </c>
      <c r="G193" s="98">
        <f t="shared" si="2"/>
        <v>3.8831190059642152E-9</v>
      </c>
      <c r="H193" s="99" t="s">
        <v>1218</v>
      </c>
      <c r="I193" s="100" t="s">
        <v>1380</v>
      </c>
      <c r="J193" s="97">
        <f>VLOOKUP($A193,'2. Emissions Units &amp; Activities'!$A$15:$M$25,8,0)*'3. Pollutant Emissions - EF'!$F193*(1-'3. Pollutant Emissions - EF'!$E193)</f>
        <v>9.6235687805521687E-5</v>
      </c>
      <c r="K193" s="101"/>
      <c r="L193" s="99"/>
      <c r="M193" s="97">
        <f>VLOOKUP($A193,'2. Emissions Units &amp; Activities'!$A$15:$M$25,11,0)*'3. Pollutant Emissions - EF'!$G193*(1-'3. Pollutant Emissions - EF'!$E193)</f>
        <v>1.1104167109455268E-6</v>
      </c>
      <c r="N193" s="101"/>
      <c r="O193" s="99"/>
    </row>
    <row r="194" spans="1:15" x14ac:dyDescent="0.25">
      <c r="A194" s="79" t="s">
        <v>1368</v>
      </c>
      <c r="B194" s="80" t="s">
        <v>1289</v>
      </c>
      <c r="C194" s="81" t="str">
        <f>IFERROR(IF(B194="No CAS","",INDEX('DEQ Pollutant List'!$C$7:$C$614,MATCH('3. Pollutant Emissions - EF'!B194,'DEQ Pollutant List'!$B$7:$B$614,0))),"")</f>
        <v>Cyanide compounds</v>
      </c>
      <c r="D194" s="73">
        <f>IFERROR(IF(OR($B194="",$B194="No CAS"),INDEX('DEQ Pollutant List'!$A$7:$A$614,MATCH($C194,'DEQ Pollutant List'!$C$7:$C$614,0)),INDEX('DEQ Pollutant List'!$A$7:$A$614,MATCH($B194,'DEQ Pollutant List'!$B$7:$B$614,0))),"")</f>
        <v>160</v>
      </c>
      <c r="E194" s="96">
        <v>0</v>
      </c>
      <c r="F194" s="97">
        <v>1.0262584493041748E-6</v>
      </c>
      <c r="G194" s="98">
        <f t="shared" si="2"/>
        <v>1.0262584493041748E-6</v>
      </c>
      <c r="H194" s="99" t="s">
        <v>1218</v>
      </c>
      <c r="I194" s="100" t="s">
        <v>1380</v>
      </c>
      <c r="J194" s="97">
        <f>VLOOKUP($A194,'2. Emissions Units &amp; Activities'!$A$15:$M$25,8,0)*'3. Pollutant Emissions - EF'!$F194*(1-'3. Pollutant Emissions - EF'!$E194)</f>
        <v>2.5433855512365801E-2</v>
      </c>
      <c r="K194" s="101"/>
      <c r="L194" s="99"/>
      <c r="M194" s="97">
        <f>VLOOKUP($A194,'2. Emissions Units &amp; Activities'!$A$15:$M$25,11,0)*'3. Pollutant Emissions - EF'!$G194*(1-'3. Pollutant Emissions - EF'!$E194)</f>
        <v>2.934688661630218E-4</v>
      </c>
      <c r="N194" s="101"/>
      <c r="O194" s="99"/>
    </row>
    <row r="195" spans="1:15" x14ac:dyDescent="0.25">
      <c r="A195" s="79" t="s">
        <v>1368</v>
      </c>
      <c r="B195" s="80" t="s">
        <v>404</v>
      </c>
      <c r="C195" s="81" t="str">
        <f>IFERROR(IF(B195="No CAS","",INDEX('DEQ Pollutant List'!$C$7:$C$614,MATCH('3. Pollutant Emissions - EF'!B195,'DEQ Pollutant List'!$B$7:$B$614,0))),"")</f>
        <v>Dimethyl sulfate</v>
      </c>
      <c r="D195" s="73">
        <f>IFERROR(IF(OR($B195="",$B195="No CAS"),INDEX('DEQ Pollutant List'!$A$7:$A$614,MATCH($C195,'DEQ Pollutant List'!$C$7:$C$614,0)),INDEX('DEQ Pollutant List'!$A$7:$A$614,MATCH($B195,'DEQ Pollutant List'!$B$7:$B$614,0))),"")</f>
        <v>213</v>
      </c>
      <c r="E195" s="96">
        <v>0</v>
      </c>
      <c r="F195" s="97">
        <v>2.5347912524850894E-8</v>
      </c>
      <c r="G195" s="98">
        <f t="shared" si="2"/>
        <v>2.5347912524850894E-8</v>
      </c>
      <c r="H195" s="99" t="s">
        <v>1218</v>
      </c>
      <c r="I195" s="100" t="s">
        <v>1380</v>
      </c>
      <c r="J195" s="97">
        <f>VLOOKUP($A195,'2. Emissions Units &amp; Activities'!$A$15:$M$25,8,0)*'3. Pollutant Emissions - EF'!$F195*(1-'3. Pollutant Emissions - EF'!$E195)</f>
        <v>6.28199597415507E-4</v>
      </c>
      <c r="K195" s="101"/>
      <c r="L195" s="99"/>
      <c r="M195" s="97">
        <f>VLOOKUP($A195,'2. Emissions Units &amp; Activities'!$A$15:$M$25,11,0)*'3. Pollutant Emissions - EF'!$G195*(1-'3. Pollutant Emissions - EF'!$E195)</f>
        <v>7.248489065606361E-6</v>
      </c>
      <c r="N195" s="101"/>
      <c r="O195" s="99"/>
    </row>
    <row r="196" spans="1:15" x14ac:dyDescent="0.25">
      <c r="A196" s="79" t="s">
        <v>1368</v>
      </c>
      <c r="B196" s="80" t="s">
        <v>436</v>
      </c>
      <c r="C196" s="81" t="str">
        <f>IFERROR(IF(B196="No CAS","",INDEX('DEQ Pollutant List'!$C$7:$C$614,MATCH('3. Pollutant Emissions - EF'!B196,'DEQ Pollutant List'!$B$7:$B$614,0))),"")</f>
        <v>Epichlorohydrin</v>
      </c>
      <c r="D196" s="73">
        <f>IFERROR(IF(OR($B196="",$B196="No CAS"),INDEX('DEQ Pollutant List'!$A$7:$A$614,MATCH($C196,'DEQ Pollutant List'!$C$7:$C$614,0)),INDEX('DEQ Pollutant List'!$A$7:$A$614,MATCH($B196,'DEQ Pollutant List'!$B$7:$B$614,0))),"")</f>
        <v>225</v>
      </c>
      <c r="E196" s="96">
        <v>0</v>
      </c>
      <c r="F196" s="97">
        <v>1.2065844930417494E-7</v>
      </c>
      <c r="G196" s="98">
        <f t="shared" si="2"/>
        <v>1.2065844930417494E-7</v>
      </c>
      <c r="H196" s="99" t="s">
        <v>1218</v>
      </c>
      <c r="I196" s="100" t="s">
        <v>1380</v>
      </c>
      <c r="J196" s="97">
        <f>VLOOKUP($A196,'2. Emissions Units &amp; Activities'!$A$15:$M$25,8,0)*'3. Pollutant Emissions - EF'!$F196*(1-'3. Pollutant Emissions - EF'!$E196)</f>
        <v>2.9902892083658048E-3</v>
      </c>
      <c r="K196" s="101"/>
      <c r="L196" s="99"/>
      <c r="M196" s="97">
        <f>VLOOKUP($A196,'2. Emissions Units &amp; Activities'!$A$15:$M$25,11,0)*'3. Pollutant Emissions - EF'!$G196*(1-'3. Pollutant Emissions - EF'!$E196)</f>
        <v>3.4503490163021864E-5</v>
      </c>
      <c r="N196" s="101"/>
      <c r="O196" s="99"/>
    </row>
    <row r="197" spans="1:15" x14ac:dyDescent="0.25">
      <c r="A197" s="79" t="s">
        <v>1368</v>
      </c>
      <c r="B197" s="80" t="s">
        <v>445</v>
      </c>
      <c r="C197" s="81" t="str">
        <f>IFERROR(IF(B197="No CAS","",INDEX('DEQ Pollutant List'!$C$7:$C$614,MATCH('3. Pollutant Emissions - EF'!B197,'DEQ Pollutant List'!$B$7:$B$614,0))),"")</f>
        <v>Ethyl benzene</v>
      </c>
      <c r="D197" s="73">
        <f>IFERROR(IF(OR($B197="",$B197="No CAS"),INDEX('DEQ Pollutant List'!$A$7:$A$614,MATCH($C197,'DEQ Pollutant List'!$C$7:$C$614,0)),INDEX('DEQ Pollutant List'!$A$7:$A$614,MATCH($B197,'DEQ Pollutant List'!$B$7:$B$614,0))),"")</f>
        <v>229</v>
      </c>
      <c r="E197" s="96">
        <v>0</v>
      </c>
      <c r="F197" s="97">
        <v>2.9536664015904573E-8</v>
      </c>
      <c r="G197" s="98">
        <f t="shared" si="2"/>
        <v>2.9536664015904573E-8</v>
      </c>
      <c r="H197" s="99" t="s">
        <v>1218</v>
      </c>
      <c r="I197" s="100" t="s">
        <v>1380</v>
      </c>
      <c r="J197" s="97">
        <f>VLOOKUP($A197,'2. Emissions Units &amp; Activities'!$A$15:$M$25,8,0)*'3. Pollutant Emissions - EF'!$F197*(1-'3. Pollutant Emissions - EF'!$E197)</f>
        <v>7.3200980260592447E-4</v>
      </c>
      <c r="K197" s="101"/>
      <c r="L197" s="99"/>
      <c r="M197" s="97">
        <f>VLOOKUP($A197,'2. Emissions Units &amp; Activities'!$A$15:$M$25,11,0)*'3. Pollutant Emissions - EF'!$G197*(1-'3. Pollutant Emissions - EF'!$E197)</f>
        <v>8.4463044419880718E-6</v>
      </c>
      <c r="N197" s="101"/>
      <c r="O197" s="99"/>
    </row>
    <row r="198" spans="1:15" x14ac:dyDescent="0.25">
      <c r="A198" s="79" t="s">
        <v>1368</v>
      </c>
      <c r="B198" s="80" t="s">
        <v>225</v>
      </c>
      <c r="C198" s="81" t="str">
        <f>IFERROR(IF(B198="No CAS","",INDEX('DEQ Pollutant List'!$C$7:$C$614,MATCH('3. Pollutant Emissions - EF'!B198,'DEQ Pollutant List'!$B$7:$B$614,0))),"")</f>
        <v>Chloroethane (Ethyl chloride)</v>
      </c>
      <c r="D198" s="73">
        <f>IFERROR(IF(OR($B198="",$B198="No CAS"),INDEX('DEQ Pollutant List'!$A$7:$A$614,MATCH($C198,'DEQ Pollutant List'!$C$7:$C$614,0)),INDEX('DEQ Pollutant List'!$A$7:$A$614,MATCH($B198,'DEQ Pollutant List'!$B$7:$B$614,0))),"")</f>
        <v>230</v>
      </c>
      <c r="E198" s="96">
        <v>0</v>
      </c>
      <c r="F198" s="97">
        <v>1.3777335984095427E-9</v>
      </c>
      <c r="G198" s="98">
        <f t="shared" si="2"/>
        <v>1.3777335984095427E-9</v>
      </c>
      <c r="H198" s="99" t="s">
        <v>1218</v>
      </c>
      <c r="I198" s="100" t="s">
        <v>1380</v>
      </c>
      <c r="J198" s="97">
        <f>VLOOKUP($A198,'2. Emissions Units &amp; Activities'!$A$15:$M$25,8,0)*'3. Pollutant Emissions - EF'!$F198*(1-'3. Pollutant Emissions - EF'!$E198)</f>
        <v>3.4144495765407551E-5</v>
      </c>
      <c r="K198" s="101"/>
      <c r="L198" s="99"/>
      <c r="M198" s="97">
        <f>VLOOKUP($A198,'2. Emissions Units &amp; Activities'!$A$15:$M$25,11,0)*'3. Pollutant Emissions - EF'!$G198*(1-'3. Pollutant Emissions - EF'!$E198)</f>
        <v>3.9397669980119282E-7</v>
      </c>
      <c r="N198" s="101"/>
      <c r="O198" s="99"/>
    </row>
    <row r="199" spans="1:15" x14ac:dyDescent="0.25">
      <c r="A199" s="79" t="s">
        <v>1368</v>
      </c>
      <c r="B199" s="80" t="s">
        <v>451</v>
      </c>
      <c r="C199" s="81" t="str">
        <f>IFERROR(IF(B199="No CAS","",INDEX('DEQ Pollutant List'!$C$7:$C$614,MATCH('3. Pollutant Emissions - EF'!B199,'DEQ Pollutant List'!$B$7:$B$614,0))),"")</f>
        <v>Ethylene dichloride (EDC, 1,2-Dichloroethane)</v>
      </c>
      <c r="D199" s="73">
        <f>IFERROR(IF(OR($B199="",$B199="No CAS"),INDEX('DEQ Pollutant List'!$A$7:$A$614,MATCH($C199,'DEQ Pollutant List'!$C$7:$C$614,0)),INDEX('DEQ Pollutant List'!$A$7:$A$614,MATCH($B199,'DEQ Pollutant List'!$B$7:$B$614,0))),"")</f>
        <v>233</v>
      </c>
      <c r="E199" s="96">
        <v>0</v>
      </c>
      <c r="F199" s="97">
        <v>9.5381510934393643E-10</v>
      </c>
      <c r="G199" s="98">
        <f t="shared" si="2"/>
        <v>9.5381510934393643E-10</v>
      </c>
      <c r="H199" s="99" t="s">
        <v>1218</v>
      </c>
      <c r="I199" s="100" t="s">
        <v>1380</v>
      </c>
      <c r="J199" s="97">
        <f>VLOOKUP($A199,'2. Emissions Units &amp; Activities'!$A$15:$M$25,8,0)*'3. Pollutant Emissions - EF'!$F199*(1-'3. Pollutant Emissions - EF'!$E199)</f>
        <v>2.3638485698230617E-5</v>
      </c>
      <c r="K199" s="101"/>
      <c r="L199" s="99"/>
      <c r="M199" s="97">
        <f>VLOOKUP($A199,'2. Emissions Units &amp; Activities'!$A$15:$M$25,11,0)*'3. Pollutant Emissions - EF'!$G199*(1-'3. Pollutant Emissions - EF'!$E199)</f>
        <v>2.7275296866799202E-7</v>
      </c>
      <c r="N199" s="101"/>
      <c r="O199" s="99"/>
    </row>
    <row r="200" spans="1:15" x14ac:dyDescent="0.25">
      <c r="A200" s="79" t="s">
        <v>1368</v>
      </c>
      <c r="B200" s="80" t="s">
        <v>449</v>
      </c>
      <c r="C200" s="81" t="str">
        <f>IFERROR(IF(B200="No CAS","",INDEX('DEQ Pollutant List'!$C$7:$C$614,MATCH('3. Pollutant Emissions - EF'!B200,'DEQ Pollutant List'!$B$7:$B$614,0))),"")</f>
        <v>Ethylene dibromide (EDB, 1,2-Dibromoethane)</v>
      </c>
      <c r="D200" s="73">
        <f>IFERROR(IF(OR($B200="",$B200="No CAS"),INDEX('DEQ Pollutant List'!$A$7:$A$614,MATCH($C200,'DEQ Pollutant List'!$C$7:$C$614,0)),INDEX('DEQ Pollutant List'!$A$7:$A$614,MATCH($B200,'DEQ Pollutant List'!$B$7:$B$614,0))),"")</f>
        <v>232</v>
      </c>
      <c r="E200" s="96">
        <v>0</v>
      </c>
      <c r="F200" s="97">
        <v>1.4833001988071569E-8</v>
      </c>
      <c r="G200" s="98">
        <f t="shared" si="2"/>
        <v>1.4833001988071569E-8</v>
      </c>
      <c r="H200" s="99" t="s">
        <v>1218</v>
      </c>
      <c r="I200" s="100" t="s">
        <v>1380</v>
      </c>
      <c r="J200" s="97">
        <f>VLOOKUP($A200,'2. Emissions Units &amp; Activities'!$A$15:$M$25,8,0)*'3. Pollutant Emissions - EF'!$F200*(1-'3. Pollutant Emissions - EF'!$E200)</f>
        <v>3.6760762324055665E-4</v>
      </c>
      <c r="K200" s="101"/>
      <c r="L200" s="99"/>
      <c r="M200" s="97">
        <f>VLOOKUP($A200,'2. Emissions Units &amp; Activities'!$A$15:$M$25,11,0)*'3. Pollutant Emissions - EF'!$G200*(1-'3. Pollutant Emissions - EF'!$E200)</f>
        <v>4.2416452485089457E-6</v>
      </c>
      <c r="N200" s="101"/>
      <c r="O200" s="99"/>
    </row>
    <row r="201" spans="1:15" x14ac:dyDescent="0.25">
      <c r="A201" s="79" t="s">
        <v>1368</v>
      </c>
      <c r="B201" s="80" t="s">
        <v>482</v>
      </c>
      <c r="C201" s="81" t="str">
        <f>IFERROR(IF(B201="No CAS","",INDEX('DEQ Pollutant List'!$C$7:$C$614,MATCH('3. Pollutant Emissions - EF'!B201,'DEQ Pollutant List'!$B$7:$B$614,0))),"")</f>
        <v>Formaldehyde</v>
      </c>
      <c r="D201" s="73">
        <f>IFERROR(IF(OR($B201="",$B201="No CAS"),INDEX('DEQ Pollutant List'!$A$7:$A$614,MATCH($C201,'DEQ Pollutant List'!$C$7:$C$614,0)),INDEX('DEQ Pollutant List'!$A$7:$A$614,MATCH($B201,'DEQ Pollutant List'!$B$7:$B$614,0))),"")</f>
        <v>250</v>
      </c>
      <c r="E201" s="96">
        <v>0</v>
      </c>
      <c r="F201" s="97">
        <v>7.2991868787276339E-7</v>
      </c>
      <c r="G201" s="98">
        <f t="shared" si="2"/>
        <v>7.2991868787276339E-7</v>
      </c>
      <c r="H201" s="99" t="s">
        <v>1218</v>
      </c>
      <c r="I201" s="100" t="s">
        <v>1380</v>
      </c>
      <c r="J201" s="97">
        <f>VLOOKUP($A201,'2. Emissions Units &amp; Activities'!$A$15:$M$25,8,0)*'3. Pollutant Emissions - EF'!$F201*(1-'3. Pollutant Emissions - EF'!$E201)</f>
        <v>1.8089640534232603E-2</v>
      </c>
      <c r="K201" s="101"/>
      <c r="L201" s="99"/>
      <c r="M201" s="97">
        <f>VLOOKUP($A201,'2. Emissions Units &amp; Activities'!$A$15:$M$25,11,0)*'3. Pollutant Emissions - EF'!$G201*(1-'3. Pollutant Emissions - EF'!$E201)</f>
        <v>2.0872754798409541E-4</v>
      </c>
      <c r="N201" s="101"/>
      <c r="O201" s="99"/>
    </row>
    <row r="202" spans="1:15" x14ac:dyDescent="0.25">
      <c r="A202" s="79" t="s">
        <v>1368</v>
      </c>
      <c r="B202" s="80" t="s">
        <v>531</v>
      </c>
      <c r="C202" s="81" t="str">
        <f>IFERROR(IF(B202="No CAS","",INDEX('DEQ Pollutant List'!$C$7:$C$614,MATCH('3. Pollutant Emissions - EF'!B202,'DEQ Pollutant List'!$B$7:$B$614,0))),"")</f>
        <v>Hydrochloric acid</v>
      </c>
      <c r="D202" s="73">
        <f>IFERROR(IF(OR($B202="",$B202="No CAS"),INDEX('DEQ Pollutant List'!$A$7:$A$614,MATCH($C202,'DEQ Pollutant List'!$C$7:$C$614,0)),INDEX('DEQ Pollutant List'!$A$7:$A$614,MATCH($B202,'DEQ Pollutant List'!$B$7:$B$614,0))),"")</f>
        <v>292</v>
      </c>
      <c r="E202" s="96">
        <v>0</v>
      </c>
      <c r="F202" s="97">
        <v>5.7621375745526831E-5</v>
      </c>
      <c r="G202" s="98">
        <f t="shared" si="2"/>
        <v>5.7621375745526831E-5</v>
      </c>
      <c r="H202" s="99" t="s">
        <v>1218</v>
      </c>
      <c r="I202" s="100" t="s">
        <v>1380</v>
      </c>
      <c r="J202" s="97">
        <f>VLOOKUP($A202,'2. Emissions Units &amp; Activities'!$A$15:$M$25,8,0)*'3. Pollutant Emissions - EF'!$F202*(1-'3. Pollutant Emissions - EF'!$E202)</f>
        <v>1.4280357410252085</v>
      </c>
      <c r="K202" s="101"/>
      <c r="L202" s="99"/>
      <c r="M202" s="97">
        <f>VLOOKUP($A202,'2. Emissions Units &amp; Activities'!$A$15:$M$25,11,0)*'3. Pollutant Emissions - EF'!$G202*(1-'3. Pollutant Emissions - EF'!$E202)</f>
        <v>1.6477408608190851E-2</v>
      </c>
      <c r="N202" s="101"/>
      <c r="O202" s="99"/>
    </row>
    <row r="203" spans="1:15" x14ac:dyDescent="0.25">
      <c r="A203" s="79" t="s">
        <v>1368</v>
      </c>
      <c r="B203" s="80" t="s">
        <v>535</v>
      </c>
      <c r="C203" s="81" t="str">
        <f>IFERROR(IF(B203="No CAS","",INDEX('DEQ Pollutant List'!$C$7:$C$614,MATCH('3. Pollutant Emissions - EF'!B203,'DEQ Pollutant List'!$B$7:$B$614,0))),"")</f>
        <v>Hydrogen fluoride</v>
      </c>
      <c r="D203" s="73">
        <f>IFERROR(IF(OR($B203="",$B203="No CAS"),INDEX('DEQ Pollutant List'!$A$7:$A$614,MATCH($C203,'DEQ Pollutant List'!$C$7:$C$614,0)),INDEX('DEQ Pollutant List'!$A$7:$A$614,MATCH($B203,'DEQ Pollutant List'!$B$7:$B$614,0))),"")</f>
        <v>240</v>
      </c>
      <c r="E203" s="96">
        <v>0</v>
      </c>
      <c r="F203" s="97">
        <v>5.6113689860834984E-5</v>
      </c>
      <c r="G203" s="98">
        <f t="shared" si="2"/>
        <v>5.6113689860834984E-5</v>
      </c>
      <c r="H203" s="99" t="s">
        <v>1218</v>
      </c>
      <c r="I203" s="100" t="s">
        <v>1380</v>
      </c>
      <c r="J203" s="97">
        <f>VLOOKUP($A203,'2. Emissions Units &amp; Activities'!$A$15:$M$25,8,0)*'3. Pollutant Emissions - EF'!$F203*(1-'3. Pollutant Emissions - EF'!$E203)</f>
        <v>1.3906706260531609</v>
      </c>
      <c r="K203" s="101"/>
      <c r="L203" s="99"/>
      <c r="M203" s="97">
        <f>VLOOKUP($A203,'2. Emissions Units &amp; Activities'!$A$15:$M$25,11,0)*'3. Pollutant Emissions - EF'!$G203*(1-'3. Pollutant Emissions - EF'!$E203)</f>
        <v>1.6046270752604373E-2</v>
      </c>
      <c r="N203" s="101"/>
      <c r="O203" s="99"/>
    </row>
    <row r="204" spans="1:15" x14ac:dyDescent="0.25">
      <c r="A204" s="79" t="s">
        <v>1368</v>
      </c>
      <c r="B204" s="80" t="s">
        <v>515</v>
      </c>
      <c r="C204" s="81" t="str">
        <f>IFERROR(IF(B204="No CAS","",INDEX('DEQ Pollutant List'!$C$7:$C$614,MATCH('3. Pollutant Emissions - EF'!B204,'DEQ Pollutant List'!$B$7:$B$614,0))),"")</f>
        <v>Hexachlorocyclohexane, gamma- (Lindane)</v>
      </c>
      <c r="D204" s="73">
        <f>IFERROR(IF(OR($B204="",$B204="No CAS"),INDEX('DEQ Pollutant List'!$A$7:$A$614,MATCH($C204,'DEQ Pollutant List'!$C$7:$C$614,0)),INDEX('DEQ Pollutant List'!$A$7:$A$614,MATCH($B204,'DEQ Pollutant List'!$B$7:$B$614,0))),"")</f>
        <v>285</v>
      </c>
      <c r="E204" s="96">
        <v>0</v>
      </c>
      <c r="F204" s="97">
        <v>9.8671968190854881E-8</v>
      </c>
      <c r="G204" s="98">
        <f t="shared" si="2"/>
        <v>9.8671968190854881E-8</v>
      </c>
      <c r="H204" s="99" t="s">
        <v>1218</v>
      </c>
      <c r="I204" s="100" t="s">
        <v>1380</v>
      </c>
      <c r="J204" s="97">
        <f>VLOOKUP($A204,'2. Emissions Units &amp; Activities'!$A$15:$M$25,8,0)*'3. Pollutant Emissions - EF'!$F204*(1-'3. Pollutant Emissions - EF'!$E204)</f>
        <v>2.4453962681510936E-3</v>
      </c>
      <c r="K204" s="101"/>
      <c r="L204" s="99"/>
      <c r="M204" s="97">
        <f>VLOOKUP($A204,'2. Emissions Units &amp; Activities'!$A$15:$M$25,11,0)*'3. Pollutant Emissions - EF'!$G204*(1-'3. Pollutant Emissions - EF'!$E204)</f>
        <v>2.821623602385686E-5</v>
      </c>
      <c r="N204" s="101"/>
      <c r="O204" s="99"/>
    </row>
    <row r="205" spans="1:15" x14ac:dyDescent="0.25">
      <c r="A205" s="79" t="s">
        <v>1368</v>
      </c>
      <c r="B205" s="80" t="s">
        <v>142</v>
      </c>
      <c r="C205" s="81" t="str">
        <f>IFERROR(IF(B205="No CAS","",INDEX('DEQ Pollutant List'!$C$7:$C$614,MATCH('3. Pollutant Emissions - EF'!B205,'DEQ Pollutant List'!$B$7:$B$614,0))),"")</f>
        <v>Bromomethane (Methyl bromide)</v>
      </c>
      <c r="D205" s="73">
        <f>IFERROR(IF(OR($B205="",$B205="No CAS"),INDEX('DEQ Pollutant List'!$A$7:$A$614,MATCH($C205,'DEQ Pollutant List'!$C$7:$C$614,0)),INDEX('DEQ Pollutant List'!$A$7:$A$614,MATCH($B205,'DEQ Pollutant List'!$B$7:$B$614,0))),"")</f>
        <v>324</v>
      </c>
      <c r="E205" s="96">
        <v>0</v>
      </c>
      <c r="F205" s="97">
        <v>3.8364304970178921E-6</v>
      </c>
      <c r="G205" s="98">
        <f t="shared" si="2"/>
        <v>3.8364304970178921E-6</v>
      </c>
      <c r="H205" s="99" t="s">
        <v>1218</v>
      </c>
      <c r="I205" s="100" t="s">
        <v>1380</v>
      </c>
      <c r="J205" s="97">
        <f>VLOOKUP($A205,'2. Emissions Units &amp; Activities'!$A$15:$M$25,8,0)*'3. Pollutant Emissions - EF'!$F205*(1-'3. Pollutant Emissions - EF'!$E205)</f>
        <v>9.5078602286339145E-2</v>
      </c>
      <c r="K205" s="101"/>
      <c r="L205" s="99"/>
      <c r="M205" s="97">
        <f>VLOOKUP($A205,'2. Emissions Units &amp; Activities'!$A$15:$M$25,11,0)*'3. Pollutant Emissions - EF'!$G205*(1-'3. Pollutant Emissions - EF'!$E205)</f>
        <v>1.0970656649272363E-3</v>
      </c>
      <c r="N205" s="101"/>
      <c r="O205" s="99"/>
    </row>
    <row r="206" spans="1:15" x14ac:dyDescent="0.25">
      <c r="A206" s="79" t="s">
        <v>1368</v>
      </c>
      <c r="B206" s="80" t="s">
        <v>345</v>
      </c>
      <c r="C206" s="81" t="str">
        <f>IFERROR(IF(B206="No CAS","",INDEX('DEQ Pollutant List'!$C$7:$C$614,MATCH('3. Pollutant Emissions - EF'!B206,'DEQ Pollutant List'!$B$7:$B$614,0))),"")</f>
        <v>Dichloromethane (Methylene chloride)</v>
      </c>
      <c r="D206" s="73">
        <f>IFERROR(IF(OR($B206="",$B206="No CAS"),INDEX('DEQ Pollutant List'!$A$7:$A$614,MATCH($C206,'DEQ Pollutant List'!$C$7:$C$614,0)),INDEX('DEQ Pollutant List'!$A$7:$A$614,MATCH($B206,'DEQ Pollutant List'!$B$7:$B$614,0))),"")</f>
        <v>328</v>
      </c>
      <c r="E206" s="96">
        <v>0</v>
      </c>
      <c r="F206" s="97">
        <v>1.9567316103379723E-7</v>
      </c>
      <c r="G206" s="98">
        <f t="shared" si="2"/>
        <v>1.9567316103379723E-7</v>
      </c>
      <c r="H206" s="99" t="s">
        <v>1218</v>
      </c>
      <c r="I206" s="100" t="s">
        <v>1380</v>
      </c>
      <c r="J206" s="97">
        <f>VLOOKUP($A206,'2. Emissions Units &amp; Activities'!$A$15:$M$25,8,0)*'3. Pollutant Emissions - EF'!$F206*(1-'3. Pollutant Emissions - EF'!$E206)</f>
        <v>4.8493855604850901E-3</v>
      </c>
      <c r="K206" s="101"/>
      <c r="L206" s="99"/>
      <c r="M206" s="97">
        <f>VLOOKUP($A206,'2. Emissions Units &amp; Activities'!$A$15:$M$25,11,0)*'3. Pollutant Emissions - EF'!$G206*(1-'3. Pollutant Emissions - EF'!$E206)</f>
        <v>5.5954697129224654E-5</v>
      </c>
      <c r="N206" s="101"/>
      <c r="O206" s="99"/>
    </row>
    <row r="207" spans="1:15" x14ac:dyDescent="0.25">
      <c r="A207" s="79" t="s">
        <v>1368</v>
      </c>
      <c r="B207" s="80" t="s">
        <v>633</v>
      </c>
      <c r="C207" s="81" t="str">
        <f>IFERROR(IF(B207="No CAS","",INDEX('DEQ Pollutant List'!$C$7:$C$614,MATCH('3. Pollutant Emissions - EF'!B207,'DEQ Pollutant List'!$B$7:$B$614,0))),"")</f>
        <v>Naphthalene</v>
      </c>
      <c r="D207" s="73">
        <f>IFERROR(IF(OR($B207="",$B207="No CAS"),INDEX('DEQ Pollutant List'!$A$7:$A$614,MATCH($C207,'DEQ Pollutant List'!$C$7:$C$614,0)),INDEX('DEQ Pollutant List'!$A$7:$A$614,MATCH($B207,'DEQ Pollutant List'!$B$7:$B$614,0))),"")</f>
        <v>428</v>
      </c>
      <c r="E207" s="96">
        <v>0</v>
      </c>
      <c r="F207" s="97">
        <v>9.4169701789264419E-7</v>
      </c>
      <c r="G207" s="98">
        <f t="shared" si="2"/>
        <v>9.4169701789264419E-7</v>
      </c>
      <c r="H207" s="99" t="s">
        <v>1218</v>
      </c>
      <c r="I207" s="100" t="s">
        <v>1380</v>
      </c>
      <c r="J207" s="97">
        <f>VLOOKUP($A207,'2. Emissions Units &amp; Activities'!$A$15:$M$25,8,0)*'3. Pollutant Emissions - EF'!$F207*(1-'3. Pollutant Emissions - EF'!$E207)</f>
        <v>2.3338161947165013E-2</v>
      </c>
      <c r="K207" s="101"/>
      <c r="L207" s="99"/>
      <c r="M207" s="97">
        <f>VLOOKUP($A207,'2. Emissions Units &amp; Activities'!$A$15:$M$25,11,0)*'3. Pollutant Emissions - EF'!$G207*(1-'3. Pollutant Emissions - EF'!$E207)</f>
        <v>2.692876792365805E-4</v>
      </c>
      <c r="N207" s="101"/>
      <c r="O207" s="99"/>
    </row>
    <row r="208" spans="1:15" x14ac:dyDescent="0.25">
      <c r="A208" s="79" t="s">
        <v>1368</v>
      </c>
      <c r="B208" s="80" t="s">
        <v>635</v>
      </c>
      <c r="C208" s="81" t="str">
        <f>IFERROR(IF(B208="No CAS","",INDEX('DEQ Pollutant List'!$C$7:$C$614,MATCH('3. Pollutant Emissions - EF'!B208,'DEQ Pollutant List'!$B$7:$B$614,0))),"")</f>
        <v>Nickel and compounds</v>
      </c>
      <c r="D208" s="73">
        <f>IFERROR(IF(OR($B208="",$B208="No CAS"),INDEX('DEQ Pollutant List'!$A$7:$A$614,MATCH($C208,'DEQ Pollutant List'!$C$7:$C$614,0)),INDEX('DEQ Pollutant List'!$A$7:$A$614,MATCH($B208,'DEQ Pollutant List'!$B$7:$B$614,0))),"")</f>
        <v>364</v>
      </c>
      <c r="E208" s="96">
        <v>0</v>
      </c>
      <c r="F208" s="97">
        <v>2.1307205367793243E-8</v>
      </c>
      <c r="G208" s="98">
        <f t="shared" si="2"/>
        <v>2.1307205367793243E-8</v>
      </c>
      <c r="H208" s="99" t="s">
        <v>1218</v>
      </c>
      <c r="I208" s="100" t="s">
        <v>1380</v>
      </c>
      <c r="J208" s="97">
        <f>VLOOKUP($A208,'2. Emissions Units &amp; Activities'!$A$15:$M$25,8,0)*'3. Pollutant Emissions - EF'!$F208*(1-'3. Pollutant Emissions - EF'!$E208)</f>
        <v>5.2805838827850308E-4</v>
      </c>
      <c r="K208" s="101"/>
      <c r="L208" s="99"/>
      <c r="M208" s="97">
        <f>VLOOKUP($A208,'2. Emissions Units &amp; Activities'!$A$15:$M$25,11,0)*'3. Pollutant Emissions - EF'!$G208*(1-'3. Pollutant Emissions - EF'!$E208)</f>
        <v>6.0930084469741551E-6</v>
      </c>
      <c r="N208" s="101"/>
      <c r="O208" s="99"/>
    </row>
    <row r="209" spans="1:15" x14ac:dyDescent="0.25">
      <c r="A209" s="79" t="s">
        <v>1368</v>
      </c>
      <c r="B209" s="80" t="s">
        <v>1148</v>
      </c>
      <c r="C209" s="81" t="str">
        <f>IFERROR(IF(B209="No CAS","",INDEX('DEQ Pollutant List'!$C$7:$C$614,MATCH('3. Pollutant Emissions - EF'!B209,'DEQ Pollutant List'!$B$7:$B$614,0))),"")</f>
        <v>o-Xylene</v>
      </c>
      <c r="D209" s="73">
        <f>IFERROR(IF(OR($B209="",$B209="No CAS"),INDEX('DEQ Pollutant List'!$A$7:$A$614,MATCH($C209,'DEQ Pollutant List'!$C$7:$C$614,0)),INDEX('DEQ Pollutant List'!$A$7:$A$614,MATCH($B209,'DEQ Pollutant List'!$B$7:$B$614,0))),"")</f>
        <v>630</v>
      </c>
      <c r="E209" s="96">
        <v>0</v>
      </c>
      <c r="F209" s="97">
        <v>2.4239483101391648E-4</v>
      </c>
      <c r="G209" s="98">
        <f t="shared" ref="G209:G272" si="3">F209</f>
        <v>2.4239483101391648E-4</v>
      </c>
      <c r="H209" s="99" t="s">
        <v>1218</v>
      </c>
      <c r="I209" s="100" t="s">
        <v>1380</v>
      </c>
      <c r="J209" s="97">
        <f>VLOOKUP($A209,'2. Emissions Units &amp; Activities'!$A$15:$M$25,8,0)*'3. Pollutant Emissions - EF'!$F209*(1-'3. Pollutant Emissions - EF'!$E209)</f>
        <v>6.0072929125526837</v>
      </c>
      <c r="K209" s="101"/>
      <c r="L209" s="99"/>
      <c r="M209" s="97">
        <f>VLOOKUP($A209,'2. Emissions Units &amp; Activities'!$A$15:$M$25,11,0)*'3. Pollutant Emissions - EF'!$G209*(1-'3. Pollutant Emissions - EF'!$E209)</f>
        <v>6.931522587673955E-2</v>
      </c>
      <c r="N209" s="101"/>
      <c r="O209" s="99"/>
    </row>
    <row r="210" spans="1:15" x14ac:dyDescent="0.25">
      <c r="A210" s="79" t="s">
        <v>1368</v>
      </c>
      <c r="B210" s="80" t="s">
        <v>978</v>
      </c>
      <c r="C210" s="81" t="str">
        <f>IFERROR(IF(B210="No CAS","",INDEX('DEQ Pollutant List'!$C$7:$C$614,MATCH('3. Pollutant Emissions - EF'!B210,'DEQ Pollutant List'!$B$7:$B$614,0))),"")</f>
        <v>Propionaldehyde</v>
      </c>
      <c r="D210" s="73">
        <f>IFERROR(IF(OR($B210="",$B210="No CAS"),INDEX('DEQ Pollutant List'!$A$7:$A$614,MATCH($C210,'DEQ Pollutant List'!$C$7:$C$614,0)),INDEX('DEQ Pollutant List'!$A$7:$A$614,MATCH($B210,'DEQ Pollutant List'!$B$7:$B$614,0))),"")</f>
        <v>559</v>
      </c>
      <c r="E210" s="96">
        <v>0</v>
      </c>
      <c r="F210" s="97">
        <v>2.862823061630219E-12</v>
      </c>
      <c r="G210" s="98">
        <f t="shared" si="3"/>
        <v>2.862823061630219E-12</v>
      </c>
      <c r="H210" s="99" t="s">
        <v>1218</v>
      </c>
      <c r="I210" s="100" t="s">
        <v>1380</v>
      </c>
      <c r="J210" s="97">
        <f>VLOOKUP($A210,'2. Emissions Units &amp; Activities'!$A$15:$M$25,8,0)*'3. Pollutant Emissions - EF'!$F210*(1-'3. Pollutant Emissions - EF'!$E210)</f>
        <v>7.0949601590457263E-8</v>
      </c>
      <c r="K210" s="101"/>
      <c r="L210" s="99"/>
      <c r="M210" s="97">
        <f>VLOOKUP($A210,'2. Emissions Units &amp; Activities'!$A$15:$M$25,11,0)*'3. Pollutant Emissions - EF'!$G210*(1-'3. Pollutant Emissions - EF'!$E210)</f>
        <v>8.1865288270377742E-10</v>
      </c>
      <c r="N210" s="101"/>
      <c r="O210" s="99"/>
    </row>
    <row r="211" spans="1:15" x14ac:dyDescent="0.25">
      <c r="A211" s="79" t="s">
        <v>1368</v>
      </c>
      <c r="B211" s="80" t="s">
        <v>1025</v>
      </c>
      <c r="C211" s="81" t="str">
        <f>IFERROR(IF(B211="No CAS","",INDEX('DEQ Pollutant List'!$C$7:$C$614,MATCH('3. Pollutant Emissions - EF'!B211,'DEQ Pollutant List'!$B$7:$B$614,0))),"")</f>
        <v>Styrene</v>
      </c>
      <c r="D211" s="73">
        <f>IFERROR(IF(OR($B211="",$B211="No CAS"),INDEX('DEQ Pollutant List'!$A$7:$A$614,MATCH($C211,'DEQ Pollutant List'!$C$7:$C$614,0)),INDEX('DEQ Pollutant List'!$A$7:$A$614,MATCH($B211,'DEQ Pollutant List'!$B$7:$B$614,0))),"")</f>
        <v>585</v>
      </c>
      <c r="E211" s="96">
        <v>0</v>
      </c>
      <c r="F211" s="97">
        <v>3.9363817097415507E-7</v>
      </c>
      <c r="G211" s="98">
        <f t="shared" si="3"/>
        <v>3.9363817097415507E-7</v>
      </c>
      <c r="H211" s="99" t="s">
        <v>1218</v>
      </c>
      <c r="I211" s="100" t="s">
        <v>1380</v>
      </c>
      <c r="J211" s="97">
        <f>VLOOKUP($A211,'2. Emissions Units &amp; Activities'!$A$15:$M$25,8,0)*'3. Pollutant Emissions - EF'!$F211*(1-'3. Pollutant Emissions - EF'!$E211)</f>
        <v>9.7555702186878732E-3</v>
      </c>
      <c r="K211" s="101"/>
      <c r="L211" s="99"/>
      <c r="M211" s="97">
        <f>VLOOKUP($A211,'2. Emissions Units &amp; Activities'!$A$15:$M$25,11,0)*'3. Pollutant Emissions - EF'!$G211*(1-'3. Pollutant Emissions - EF'!$E211)</f>
        <v>1.1256477137176937E-4</v>
      </c>
      <c r="N211" s="101"/>
      <c r="O211" s="99"/>
    </row>
    <row r="212" spans="1:15" x14ac:dyDescent="0.25">
      <c r="A212" s="79" t="s">
        <v>1368</v>
      </c>
      <c r="B212" s="80" t="s">
        <v>1046</v>
      </c>
      <c r="C212" s="81" t="str">
        <f>IFERROR(IF(B212="No CAS","",INDEX('DEQ Pollutant List'!$C$7:$C$614,MATCH('3. Pollutant Emissions - EF'!B212,'DEQ Pollutant List'!$B$7:$B$614,0))),"")</f>
        <v>Tetrachloroethene (Perchloroethylene)</v>
      </c>
      <c r="D212" s="73">
        <f>IFERROR(IF(OR($B212="",$B212="No CAS"),INDEX('DEQ Pollutant List'!$A$7:$A$614,MATCH($C212,'DEQ Pollutant List'!$C$7:$C$614,0)),INDEX('DEQ Pollutant List'!$A$7:$A$614,MATCH($B212,'DEQ Pollutant List'!$B$7:$B$614,0))),"")</f>
        <v>488</v>
      </c>
      <c r="E212" s="96">
        <v>0</v>
      </c>
      <c r="F212" s="97">
        <v>1.2024391729622266E-7</v>
      </c>
      <c r="G212" s="98">
        <f t="shared" si="3"/>
        <v>1.2024391729622266E-7</v>
      </c>
      <c r="H212" s="99" t="s">
        <v>1218</v>
      </c>
      <c r="I212" s="100" t="s">
        <v>1380</v>
      </c>
      <c r="J212" s="97">
        <f>VLOOKUP($A212,'2. Emissions Units &amp; Activities'!$A$15:$M$25,8,0)*'3. Pollutant Emissions - EF'!$F212*(1-'3. Pollutant Emissions - EF'!$E212)</f>
        <v>2.9800158243048431E-3</v>
      </c>
      <c r="K212" s="101"/>
      <c r="L212" s="99"/>
      <c r="M212" s="97">
        <f>VLOOKUP($A212,'2. Emissions Units &amp; Activities'!$A$15:$M$25,11,0)*'3. Pollutant Emissions - EF'!$G212*(1-'3. Pollutant Emissions - EF'!$E212)</f>
        <v>3.438495059002783E-5</v>
      </c>
      <c r="N212" s="101"/>
      <c r="O212" s="99"/>
    </row>
    <row r="213" spans="1:15" x14ac:dyDescent="0.25">
      <c r="A213" s="79" t="s">
        <v>1368</v>
      </c>
      <c r="B213" s="80" t="s">
        <v>1062</v>
      </c>
      <c r="C213" s="81" t="str">
        <f>IFERROR(IF(B213="No CAS","",INDEX('DEQ Pollutant List'!$C$7:$C$614,MATCH('3. Pollutant Emissions - EF'!B213,'DEQ Pollutant List'!$B$7:$B$614,0))),"")</f>
        <v>Toluene</v>
      </c>
      <c r="D213" s="73">
        <f>IFERROR(IF(OR($B213="",$B213="No CAS"),INDEX('DEQ Pollutant List'!$A$7:$A$614,MATCH($C213,'DEQ Pollutant List'!$C$7:$C$614,0)),INDEX('DEQ Pollutant List'!$A$7:$A$614,MATCH($B213,'DEQ Pollutant List'!$B$7:$B$614,0))),"")</f>
        <v>600</v>
      </c>
      <c r="E213" s="96">
        <v>0</v>
      </c>
      <c r="F213" s="97">
        <v>7.2805000596421477E-5</v>
      </c>
      <c r="G213" s="98">
        <f t="shared" si="3"/>
        <v>7.2805000596421477E-5</v>
      </c>
      <c r="H213" s="99" t="s">
        <v>1218</v>
      </c>
      <c r="I213" s="100" t="s">
        <v>1380</v>
      </c>
      <c r="J213" s="97">
        <f>VLOOKUP($A213,'2. Emissions Units &amp; Activities'!$A$15:$M$25,8,0)*'3. Pollutant Emissions - EF'!$F213*(1-'3. Pollutant Emissions - EF'!$E213)</f>
        <v>1.8043328822311671</v>
      </c>
      <c r="K213" s="101"/>
      <c r="L213" s="99"/>
      <c r="M213" s="97">
        <f>VLOOKUP($A213,'2. Emissions Units &amp; Activities'!$A$15:$M$25,11,0)*'3. Pollutant Emissions - EF'!$G213*(1-'3. Pollutant Emissions - EF'!$E213)</f>
        <v>2.0819317970552684E-2</v>
      </c>
      <c r="N213" s="101"/>
      <c r="O213" s="99"/>
    </row>
    <row r="214" spans="1:15" x14ac:dyDescent="0.25">
      <c r="A214" s="79" t="s">
        <v>1368</v>
      </c>
      <c r="B214" s="80" t="s">
        <v>1092</v>
      </c>
      <c r="C214" s="81" t="str">
        <f>IFERROR(IF(B214="No CAS","",INDEX('DEQ Pollutant List'!$C$7:$C$614,MATCH('3. Pollutant Emissions - EF'!B214,'DEQ Pollutant List'!$B$7:$B$614,0))),"")</f>
        <v>Trichloroethene (TCE, Trichloroethylene)</v>
      </c>
      <c r="D214" s="73">
        <f>IFERROR(IF(OR($B214="",$B214="No CAS"),INDEX('DEQ Pollutant List'!$A$7:$A$614,MATCH($C214,'DEQ Pollutant List'!$C$7:$C$614,0)),INDEX('DEQ Pollutant List'!$A$7:$A$614,MATCH($B214,'DEQ Pollutant List'!$B$7:$B$614,0))),"")</f>
        <v>608</v>
      </c>
      <c r="E214" s="96">
        <v>0</v>
      </c>
      <c r="F214" s="97">
        <v>5.0443101590457257E-8</v>
      </c>
      <c r="G214" s="98">
        <f t="shared" si="3"/>
        <v>5.0443101590457257E-8</v>
      </c>
      <c r="H214" s="99" t="s">
        <v>1218</v>
      </c>
      <c r="I214" s="100" t="s">
        <v>1380</v>
      </c>
      <c r="J214" s="97">
        <f>VLOOKUP($A214,'2. Emissions Units &amp; Activities'!$A$15:$M$25,8,0)*'3. Pollutant Emissions - EF'!$F214*(1-'3. Pollutant Emissions - EF'!$E214)</f>
        <v>1.2501359265954454E-3</v>
      </c>
      <c r="K214" s="101"/>
      <c r="L214" s="99"/>
      <c r="M214" s="97">
        <f>VLOOKUP($A214,'2. Emissions Units &amp; Activities'!$A$15:$M$25,11,0)*'3. Pollutant Emissions - EF'!$G214*(1-'3. Pollutant Emissions - EF'!$E214)</f>
        <v>1.4424709330807156E-5</v>
      </c>
      <c r="N214" s="101"/>
      <c r="O214" s="99"/>
    </row>
    <row r="215" spans="1:15" x14ac:dyDescent="0.25">
      <c r="A215" s="79" t="s">
        <v>1368</v>
      </c>
      <c r="B215" s="80" t="s">
        <v>1104</v>
      </c>
      <c r="C215" s="81" t="str">
        <f>IFERROR(IF(B215="No CAS","",INDEX('DEQ Pollutant List'!$C$7:$C$614,MATCH('3. Pollutant Emissions - EF'!B215,'DEQ Pollutant List'!$B$7:$B$614,0))),"")</f>
        <v>Triethylamine</v>
      </c>
      <c r="D215" s="73">
        <f>IFERROR(IF(OR($B215="",$B215="No CAS"),INDEX('DEQ Pollutant List'!$A$7:$A$614,MATCH($C215,'DEQ Pollutant List'!$C$7:$C$614,0)),INDEX('DEQ Pollutant List'!$A$7:$A$614,MATCH($B215,'DEQ Pollutant List'!$B$7:$B$614,0))),"")</f>
        <v>610</v>
      </c>
      <c r="E215" s="96">
        <v>0</v>
      </c>
      <c r="F215" s="97">
        <v>3.1440954274353876E-7</v>
      </c>
      <c r="G215" s="98">
        <f t="shared" si="3"/>
        <v>3.1440954274353876E-7</v>
      </c>
      <c r="H215" s="99" t="s">
        <v>1218</v>
      </c>
      <c r="I215" s="100" t="s">
        <v>1380</v>
      </c>
      <c r="J215" s="97">
        <f>VLOOKUP($A215,'2. Emissions Units &amp; Activities'!$A$15:$M$25,8,0)*'3. Pollutant Emissions - EF'!$F215*(1-'3. Pollutant Emissions - EF'!$E215)</f>
        <v>7.7920399946719678E-3</v>
      </c>
      <c r="K215" s="101"/>
      <c r="L215" s="99"/>
      <c r="M215" s="97">
        <f>VLOOKUP($A215,'2. Emissions Units &amp; Activities'!$A$15:$M$25,11,0)*'3. Pollutant Emissions - EF'!$G215*(1-'3. Pollutant Emissions - EF'!$E215)</f>
        <v>8.9908552842942331E-5</v>
      </c>
      <c r="N215" s="101"/>
      <c r="O215" s="99"/>
    </row>
    <row r="216" spans="1:15" x14ac:dyDescent="0.25">
      <c r="A216" s="79" t="s">
        <v>1368</v>
      </c>
      <c r="B216" s="80" t="s">
        <v>1133</v>
      </c>
      <c r="C216" s="81" t="str">
        <f>IFERROR(IF(B216="No CAS","",INDEX('DEQ Pollutant List'!$C$7:$C$614,MATCH('3. Pollutant Emissions - EF'!B216,'DEQ Pollutant List'!$B$7:$B$614,0))),"")</f>
        <v>Vinyl acetate</v>
      </c>
      <c r="D216" s="73">
        <f>IFERROR(IF(OR($B216="",$B216="No CAS"),INDEX('DEQ Pollutant List'!$A$7:$A$614,MATCH($C216,'DEQ Pollutant List'!$C$7:$C$614,0)),INDEX('DEQ Pollutant List'!$A$7:$A$614,MATCH($B216,'DEQ Pollutant List'!$B$7:$B$614,0))),"")</f>
        <v>622</v>
      </c>
      <c r="E216" s="96">
        <v>0</v>
      </c>
      <c r="F216" s="97">
        <v>1.8085487077534791E-8</v>
      </c>
      <c r="G216" s="98">
        <f t="shared" si="3"/>
        <v>1.8085487077534791E-8</v>
      </c>
      <c r="H216" s="99" t="s">
        <v>1218</v>
      </c>
      <c r="I216" s="100" t="s">
        <v>1380</v>
      </c>
      <c r="J216" s="97">
        <f>VLOOKUP($A216,'2. Emissions Units &amp; Activities'!$A$15:$M$25,8,0)*'3. Pollutant Emissions - EF'!$F216*(1-'3. Pollutant Emissions - EF'!$E216)</f>
        <v>4.4821425393638169E-4</v>
      </c>
      <c r="K216" s="101"/>
      <c r="L216" s="99"/>
      <c r="M216" s="97">
        <f>VLOOKUP($A216,'2. Emissions Units &amp; Activities'!$A$15:$M$25,11,0)*'3. Pollutant Emissions - EF'!$G216*(1-'3. Pollutant Emissions - EF'!$E216)</f>
        <v>5.1717258846918483E-6</v>
      </c>
      <c r="N216" s="101"/>
      <c r="O216" s="99"/>
    </row>
    <row r="217" spans="1:15" x14ac:dyDescent="0.25">
      <c r="A217" s="79" t="s">
        <v>1368</v>
      </c>
      <c r="B217" s="80" t="s">
        <v>1137</v>
      </c>
      <c r="C217" s="81" t="str">
        <f>IFERROR(IF(B217="No CAS","",INDEX('DEQ Pollutant List'!$C$7:$C$614,MATCH('3. Pollutant Emissions - EF'!B217,'DEQ Pollutant List'!$B$7:$B$614,0))),"")</f>
        <v>Vinyl chloride</v>
      </c>
      <c r="D217" s="73">
        <f>IFERROR(IF(OR($B217="",$B217="No CAS"),INDEX('DEQ Pollutant List'!$A$7:$A$614,MATCH($C217,'DEQ Pollutant List'!$C$7:$C$614,0)),INDEX('DEQ Pollutant List'!$A$7:$A$614,MATCH($B217,'DEQ Pollutant List'!$B$7:$B$614,0))),"")</f>
        <v>624</v>
      </c>
      <c r="E217" s="96">
        <v>0</v>
      </c>
      <c r="F217" s="97">
        <v>1.6560168986083498E-8</v>
      </c>
      <c r="G217" s="98">
        <f t="shared" si="3"/>
        <v>1.6560168986083498E-8</v>
      </c>
      <c r="H217" s="99" t="s">
        <v>1218</v>
      </c>
      <c r="I217" s="100" t="s">
        <v>1380</v>
      </c>
      <c r="J217" s="97">
        <f>VLOOKUP($A217,'2. Emissions Units &amp; Activities'!$A$15:$M$25,8,0)*'3. Pollutant Emissions - EF'!$F217*(1-'3. Pollutant Emissions - EF'!$E217)</f>
        <v>4.1041215839731607E-4</v>
      </c>
      <c r="K217" s="101"/>
      <c r="L217" s="99"/>
      <c r="M217" s="97">
        <f>VLOOKUP($A217,'2. Emissions Units &amp; Activities'!$A$15:$M$25,11,0)*'3. Pollutant Emissions - EF'!$G217*(1-'3. Pollutant Emissions - EF'!$E217)</f>
        <v>4.7355459232604369E-6</v>
      </c>
      <c r="N217" s="101"/>
      <c r="O217" s="99"/>
    </row>
    <row r="218" spans="1:15" x14ac:dyDescent="0.25">
      <c r="A218" s="79" t="s">
        <v>1368</v>
      </c>
      <c r="B218" s="80" t="s">
        <v>1143</v>
      </c>
      <c r="C218" s="81" t="str">
        <f>IFERROR(IF(B218="No CAS","",INDEX('DEQ Pollutant List'!$C$7:$C$614,MATCH('3. Pollutant Emissions - EF'!B218,'DEQ Pollutant List'!$B$7:$B$614,0))),"")</f>
        <v>Vinylidene chloride</v>
      </c>
      <c r="D218" s="73">
        <f>IFERROR(IF(OR($B218="",$B218="No CAS"),INDEX('DEQ Pollutant List'!$A$7:$A$614,MATCH($C218,'DEQ Pollutant List'!$C$7:$C$614,0)),INDEX('DEQ Pollutant List'!$A$7:$A$614,MATCH($B218,'DEQ Pollutant List'!$B$7:$B$614,0))),"")</f>
        <v>627</v>
      </c>
      <c r="E218" s="96">
        <v>0</v>
      </c>
      <c r="F218" s="97">
        <v>7.8734592445328031E-9</v>
      </c>
      <c r="G218" s="98">
        <f t="shared" si="3"/>
        <v>7.8734592445328031E-9</v>
      </c>
      <c r="H218" s="99" t="s">
        <v>1218</v>
      </c>
      <c r="I218" s="100" t="s">
        <v>1380</v>
      </c>
      <c r="J218" s="97">
        <f>VLOOKUP($A218,'2. Emissions Units &amp; Activities'!$A$15:$M$25,8,0)*'3. Pollutant Emissions - EF'!$F218*(1-'3. Pollutant Emissions - EF'!$E218)</f>
        <v>1.9512864906858846E-4</v>
      </c>
      <c r="K218" s="101"/>
      <c r="L218" s="99"/>
      <c r="M218" s="97">
        <f>VLOOKUP($A218,'2. Emissions Units &amp; Activities'!$A$15:$M$25,11,0)*'3. Pollutant Emissions - EF'!$G218*(1-'3. Pollutant Emissions - EF'!$E218)</f>
        <v>2.2514944055666001E-6</v>
      </c>
      <c r="N218" s="101"/>
      <c r="O218" s="99"/>
    </row>
    <row r="219" spans="1:15" x14ac:dyDescent="0.25">
      <c r="A219" s="79" t="s">
        <v>1368</v>
      </c>
      <c r="B219" s="80" t="s">
        <v>598</v>
      </c>
      <c r="C219" s="81" t="str">
        <f>IFERROR(IF(B219="No CAS","",INDEX('DEQ Pollutant List'!$C$7:$C$614,MATCH('3. Pollutant Emissions - EF'!B219,'DEQ Pollutant List'!$B$7:$B$614,0))),"")</f>
        <v>Methyl isobutyl ketone (MIBK, Hexone)</v>
      </c>
      <c r="D219" s="73">
        <f>IFERROR(IF(OR($B219="",$B219="No CAS"),INDEX('DEQ Pollutant List'!$A$7:$A$614,MATCH($C219,'DEQ Pollutant List'!$C$7:$C$614,0)),INDEX('DEQ Pollutant List'!$A$7:$A$614,MATCH($B219,'DEQ Pollutant List'!$B$7:$B$614,0))),"")</f>
        <v>337</v>
      </c>
      <c r="E219" s="96">
        <v>0</v>
      </c>
      <c r="F219" s="97">
        <v>3.2621881510934395E-5</v>
      </c>
      <c r="G219" s="98">
        <f t="shared" si="3"/>
        <v>3.2621881510934395E-5</v>
      </c>
      <c r="H219" s="99" t="s">
        <v>1218</v>
      </c>
      <c r="I219" s="100" t="s">
        <v>1380</v>
      </c>
      <c r="J219" s="97">
        <f>VLOOKUP($A219,'2. Emissions Units &amp; Activities'!$A$15:$M$25,8,0)*'3. Pollutant Emissions - EF'!$F219*(1-'3. Pollutant Emissions - EF'!$E219)</f>
        <v>0.80847102545482308</v>
      </c>
      <c r="K219" s="101"/>
      <c r="L219" s="99"/>
      <c r="M219" s="97">
        <f>VLOOKUP($A219,'2. Emissions Units &amp; Activities'!$A$15:$M$25,11,0)*'3. Pollutant Emissions - EF'!$G219*(1-'3. Pollutant Emissions - EF'!$E219)</f>
        <v>9.3285532368667986E-3</v>
      </c>
      <c r="N219" s="101"/>
      <c r="O219" s="99"/>
    </row>
    <row r="220" spans="1:15" x14ac:dyDescent="0.25">
      <c r="A220" s="79" t="s">
        <v>1389</v>
      </c>
      <c r="B220" s="80" t="s">
        <v>1062</v>
      </c>
      <c r="C220" s="81" t="str">
        <f>IFERROR(IF(B220="No CAS","",INDEX('DEQ Pollutant List'!$C$7:$C$614,MATCH('3. Pollutant Emissions - EF'!B220,'DEQ Pollutant List'!$B$7:$B$614,0))),"")</f>
        <v>Toluene</v>
      </c>
      <c r="D220" s="73">
        <f>IFERROR(IF(OR($B220="",$B220="No CAS"),INDEX('DEQ Pollutant List'!$A$7:$A$614,MATCH($C220,'DEQ Pollutant List'!$C$7:$C$614,0)),INDEX('DEQ Pollutant List'!$A$7:$A$614,MATCH($B220,'DEQ Pollutant List'!$B$7:$B$614,0))),"")</f>
        <v>600</v>
      </c>
      <c r="E220" s="96">
        <v>0</v>
      </c>
      <c r="F220" s="97">
        <v>8.7322020958363249E-7</v>
      </c>
      <c r="G220" s="98">
        <f t="shared" si="3"/>
        <v>8.7322020958363249E-7</v>
      </c>
      <c r="H220" s="99" t="s">
        <v>1392</v>
      </c>
      <c r="I220" s="100" t="s">
        <v>1380</v>
      </c>
      <c r="J220" s="97">
        <f>VLOOKUP($A220,'2. Emissions Units &amp; Activities'!$A$15:$M$25,8,0)*'3. Pollutant Emissions - EF'!$F220*(1-'3. Pollutant Emissions - EF'!$E220)</f>
        <v>1.67798121217301</v>
      </c>
      <c r="K220" s="101"/>
      <c r="L220" s="99"/>
      <c r="M220" s="97">
        <f>VLOOKUP($A220,'2. Emissions Units &amp; Activities'!$A$15:$M$25,11,0)*'3. Pollutant Emissions - EF'!$G220*(1-'3. Pollutant Emissions - EF'!$E220)</f>
        <v>1.7464404191672649E-2</v>
      </c>
      <c r="N220" s="101"/>
      <c r="O220" s="99"/>
    </row>
    <row r="221" spans="1:15" x14ac:dyDescent="0.25">
      <c r="A221" s="79" t="s">
        <v>1389</v>
      </c>
      <c r="B221" s="80" t="s">
        <v>1145</v>
      </c>
      <c r="C221" s="81" t="str">
        <f>IFERROR(IF(B221="No CAS","",INDEX('DEQ Pollutant List'!$C$7:$C$614,MATCH('3. Pollutant Emissions - EF'!B221,'DEQ Pollutant List'!$B$7:$B$614,0))),"")</f>
        <v>Xylene (mixture), including m-xylene, o-xylene, p-xylene</v>
      </c>
      <c r="D221" s="73">
        <f>IFERROR(IF(OR($B221="",$B221="No CAS"),INDEX('DEQ Pollutant List'!$A$7:$A$614,MATCH($C221,'DEQ Pollutant List'!$C$7:$C$614,0)),INDEX('DEQ Pollutant List'!$A$7:$A$614,MATCH($B221,'DEQ Pollutant List'!$B$7:$B$614,0))),"")</f>
        <v>628</v>
      </c>
      <c r="E221" s="96">
        <v>0</v>
      </c>
      <c r="F221" s="97">
        <v>5.3083445301783841E-7</v>
      </c>
      <c r="G221" s="98">
        <f t="shared" si="3"/>
        <v>5.3083445301783841E-7</v>
      </c>
      <c r="H221" s="99" t="s">
        <v>1392</v>
      </c>
      <c r="I221" s="100" t="s">
        <v>1380</v>
      </c>
      <c r="J221" s="97">
        <f>VLOOKUP($A221,'2. Emissions Units &amp; Activities'!$A$15:$M$25,8,0)*'3. Pollutant Emissions - EF'!$F221*(1-'3. Pollutant Emissions - EF'!$E221)</f>
        <v>1.0200522493206905</v>
      </c>
      <c r="K221" s="101"/>
      <c r="L221" s="99"/>
      <c r="M221" s="97">
        <f>VLOOKUP($A221,'2. Emissions Units &amp; Activities'!$A$15:$M$25,11,0)*'3. Pollutant Emissions - EF'!$G221*(1-'3. Pollutant Emissions - EF'!$E221)</f>
        <v>1.0616689060356769E-2</v>
      </c>
      <c r="N221" s="101"/>
      <c r="O221" s="99"/>
    </row>
    <row r="222" spans="1:15" x14ac:dyDescent="0.25">
      <c r="A222" s="79" t="s">
        <v>1389</v>
      </c>
      <c r="B222" s="80" t="s">
        <v>1148</v>
      </c>
      <c r="C222" s="81" t="str">
        <f>IFERROR(IF(B222="No CAS","",INDEX('DEQ Pollutant List'!$C$7:$C$614,MATCH('3. Pollutant Emissions - EF'!B222,'DEQ Pollutant List'!$B$7:$B$614,0))),"")</f>
        <v>o-Xylene</v>
      </c>
      <c r="D222" s="73">
        <f>IFERROR(IF(OR($B222="",$B222="No CAS"),INDEX('DEQ Pollutant List'!$A$7:$A$614,MATCH($C222,'DEQ Pollutant List'!$C$7:$C$614,0)),INDEX('DEQ Pollutant List'!$A$7:$A$614,MATCH($B222,'DEQ Pollutant List'!$B$7:$B$614,0))),"")</f>
        <v>630</v>
      </c>
      <c r="E222" s="96">
        <v>0</v>
      </c>
      <c r="F222" s="97">
        <v>3.4257987446321437E-7</v>
      </c>
      <c r="G222" s="98">
        <f t="shared" si="3"/>
        <v>3.4257987446321437E-7</v>
      </c>
      <c r="H222" s="99" t="s">
        <v>1392</v>
      </c>
      <c r="I222" s="100" t="s">
        <v>1380</v>
      </c>
      <c r="J222" s="97">
        <f>VLOOKUP($A222,'2. Emissions Units &amp; Activities'!$A$15:$M$25,8,0)*'3. Pollutant Emissions - EF'!$F222*(1-'3. Pollutant Emissions - EF'!$E222)</f>
        <v>0.65830198008353191</v>
      </c>
      <c r="K222" s="101"/>
      <c r="L222" s="99"/>
      <c r="M222" s="97">
        <f>VLOOKUP($A222,'2. Emissions Units &amp; Activities'!$A$15:$M$25,11,0)*'3. Pollutant Emissions - EF'!$G222*(1-'3. Pollutant Emissions - EF'!$E222)</f>
        <v>6.8515974892642871E-3</v>
      </c>
      <c r="N222" s="101"/>
      <c r="O222" s="99"/>
    </row>
    <row r="223" spans="1:15" x14ac:dyDescent="0.25">
      <c r="A223" s="79" t="s">
        <v>1389</v>
      </c>
      <c r="B223" s="80" t="s">
        <v>102</v>
      </c>
      <c r="C223" s="81" t="str">
        <f>IFERROR(IF(B223="No CAS","",INDEX('DEQ Pollutant List'!$C$7:$C$614,MATCH('3. Pollutant Emissions - EF'!B223,'DEQ Pollutant List'!$B$7:$B$614,0))),"")</f>
        <v>Benzene</v>
      </c>
      <c r="D223" s="73">
        <f>IFERROR(IF(OR($B223="",$B223="No CAS"),INDEX('DEQ Pollutant List'!$A$7:$A$614,MATCH($C223,'DEQ Pollutant List'!$C$7:$C$614,0)),INDEX('DEQ Pollutant List'!$A$7:$A$614,MATCH($B223,'DEQ Pollutant List'!$B$7:$B$614,0))),"")</f>
        <v>46</v>
      </c>
      <c r="E223" s="96">
        <v>0</v>
      </c>
      <c r="F223" s="97">
        <v>1.3814964073327644E-7</v>
      </c>
      <c r="G223" s="98">
        <f t="shared" si="3"/>
        <v>1.3814964073327644E-7</v>
      </c>
      <c r="H223" s="99" t="s">
        <v>1392</v>
      </c>
      <c r="I223" s="100" t="s">
        <v>1380</v>
      </c>
      <c r="J223" s="97">
        <f>VLOOKUP($A223,'2. Emissions Units &amp; Activities'!$A$15:$M$25,8,0)*'3. Pollutant Emissions - EF'!$F223*(1-'3. Pollutant Emissions - EF'!$E223)</f>
        <v>0.26546854856854668</v>
      </c>
      <c r="K223" s="101"/>
      <c r="L223" s="99"/>
      <c r="M223" s="97">
        <f>VLOOKUP($A223,'2. Emissions Units &amp; Activities'!$A$15:$M$25,11,0)*'3. Pollutant Emissions - EF'!$G223*(1-'3. Pollutant Emissions - EF'!$E223)</f>
        <v>2.7629928146655288E-3</v>
      </c>
      <c r="N223" s="101"/>
      <c r="O223" s="99"/>
    </row>
    <row r="224" spans="1:15" x14ac:dyDescent="0.25">
      <c r="A224" s="79" t="s">
        <v>1389</v>
      </c>
      <c r="B224" s="80" t="s">
        <v>445</v>
      </c>
      <c r="C224" s="81" t="str">
        <f>IFERROR(IF(B224="No CAS","",INDEX('DEQ Pollutant List'!$C$7:$C$614,MATCH('3. Pollutant Emissions - EF'!B224,'DEQ Pollutant List'!$B$7:$B$614,0))),"")</f>
        <v>Ethyl benzene</v>
      </c>
      <c r="D224" s="73">
        <f>IFERROR(IF(OR($B224="",$B224="No CAS"),INDEX('DEQ Pollutant List'!$A$7:$A$614,MATCH($C224,'DEQ Pollutant List'!$C$7:$C$614,0)),INDEX('DEQ Pollutant List'!$A$7:$A$614,MATCH($B224,'DEQ Pollutant List'!$B$7:$B$614,0))),"")</f>
        <v>229</v>
      </c>
      <c r="E224" s="96">
        <v>0</v>
      </c>
      <c r="F224" s="97">
        <v>1.2937191077599875E-7</v>
      </c>
      <c r="G224" s="98">
        <f t="shared" si="3"/>
        <v>1.2937191077599875E-7</v>
      </c>
      <c r="H224" s="99" t="s">
        <v>1392</v>
      </c>
      <c r="I224" s="100" t="s">
        <v>1380</v>
      </c>
      <c r="J224" s="97">
        <f>VLOOKUP($A224,'2. Emissions Units &amp; Activities'!$A$15:$M$25,8,0)*'3. Pollutant Emissions - EF'!$F224*(1-'3. Pollutant Emissions - EF'!$E224)</f>
        <v>0.24860125004271069</v>
      </c>
      <c r="K224" s="101"/>
      <c r="L224" s="99"/>
      <c r="M224" s="97">
        <f>VLOOKUP($A224,'2. Emissions Units &amp; Activities'!$A$15:$M$25,11,0)*'3. Pollutant Emissions - EF'!$G224*(1-'3. Pollutant Emissions - EF'!$E224)</f>
        <v>2.5874382155199748E-3</v>
      </c>
      <c r="N224" s="101"/>
      <c r="O224" s="99"/>
    </row>
    <row r="225" spans="1:15" x14ac:dyDescent="0.25">
      <c r="A225" s="79" t="s">
        <v>1389</v>
      </c>
      <c r="B225" s="80" t="s">
        <v>132</v>
      </c>
      <c r="C225" s="81" t="str">
        <f>IFERROR(IF(B225="No CAS","",INDEX('DEQ Pollutant List'!$C$7:$C$614,MATCH('3. Pollutant Emissions - EF'!B225,'DEQ Pollutant List'!$B$7:$B$614,0))),"")</f>
        <v>Bis(2-ethylhexyl) phthalate (DEHP)</v>
      </c>
      <c r="D225" s="73">
        <f>IFERROR(IF(OR($B225="",$B225="No CAS"),INDEX('DEQ Pollutant List'!$A$7:$A$614,MATCH($C225,'DEQ Pollutant List'!$C$7:$C$614,0)),INDEX('DEQ Pollutant List'!$A$7:$A$614,MATCH($B225,'DEQ Pollutant List'!$B$7:$B$614,0))),"")</f>
        <v>522</v>
      </c>
      <c r="E225" s="96">
        <v>0</v>
      </c>
      <c r="F225" s="97">
        <v>2.5254848201332751E-9</v>
      </c>
      <c r="G225" s="98">
        <f t="shared" si="3"/>
        <v>2.5254848201332751E-9</v>
      </c>
      <c r="H225" s="99" t="s">
        <v>1392</v>
      </c>
      <c r="I225" s="100" t="s">
        <v>1380</v>
      </c>
      <c r="J225" s="97">
        <f>VLOOKUP($A225,'2. Emissions Units &amp; Activities'!$A$15:$M$25,8,0)*'3. Pollutant Emissions - EF'!$F225*(1-'3. Pollutant Emissions - EF'!$E225)</f>
        <v>4.8529752670662422E-3</v>
      </c>
      <c r="K225" s="101"/>
      <c r="L225" s="99"/>
      <c r="M225" s="97">
        <f>VLOOKUP($A225,'2. Emissions Units &amp; Activities'!$A$15:$M$25,11,0)*'3. Pollutant Emissions - EF'!$G225*(1-'3. Pollutant Emissions - EF'!$E225)</f>
        <v>5.0509696402665502E-5</v>
      </c>
      <c r="N225" s="101"/>
      <c r="O225" s="99"/>
    </row>
    <row r="226" spans="1:15" x14ac:dyDescent="0.25">
      <c r="A226" s="79" t="s">
        <v>1389</v>
      </c>
      <c r="B226" s="80" t="s">
        <v>1046</v>
      </c>
      <c r="C226" s="81" t="str">
        <f>IFERROR(IF(B226="No CAS","",INDEX('DEQ Pollutant List'!$C$7:$C$614,MATCH('3. Pollutant Emissions - EF'!B226,'DEQ Pollutant List'!$B$7:$B$614,0))),"")</f>
        <v>Tetrachloroethene (Perchloroethylene)</v>
      </c>
      <c r="D226" s="73">
        <f>IFERROR(IF(OR($B226="",$B226="No CAS"),INDEX('DEQ Pollutant List'!$A$7:$A$614,MATCH($C226,'DEQ Pollutant List'!$C$7:$C$614,0)),INDEX('DEQ Pollutant List'!$A$7:$A$614,MATCH($B226,'DEQ Pollutant List'!$B$7:$B$614,0))),"")</f>
        <v>488</v>
      </c>
      <c r="E226" s="96">
        <v>0</v>
      </c>
      <c r="F226" s="97">
        <v>1.0075546466470732E-9</v>
      </c>
      <c r="G226" s="98">
        <f t="shared" si="3"/>
        <v>1.0075546466470732E-9</v>
      </c>
      <c r="H226" s="99" t="s">
        <v>1392</v>
      </c>
      <c r="I226" s="100" t="s">
        <v>1380</v>
      </c>
      <c r="J226" s="97">
        <f>VLOOKUP($A226,'2. Emissions Units &amp; Activities'!$A$15:$M$25,8,0)*'3. Pollutant Emissions - EF'!$F226*(1-'3. Pollutant Emissions - EF'!$E226)</f>
        <v>1.9361184598757069E-3</v>
      </c>
      <c r="K226" s="101"/>
      <c r="L226" s="99"/>
      <c r="M226" s="97">
        <f>VLOOKUP($A226,'2. Emissions Units &amp; Activities'!$A$15:$M$25,11,0)*'3. Pollutant Emissions - EF'!$G226*(1-'3. Pollutant Emissions - EF'!$E226)</f>
        <v>2.0151092932941464E-5</v>
      </c>
      <c r="N226" s="101"/>
      <c r="O226" s="99"/>
    </row>
    <row r="227" spans="1:15" x14ac:dyDescent="0.25">
      <c r="A227" s="79" t="s">
        <v>1389</v>
      </c>
      <c r="B227" s="80" t="s">
        <v>1289</v>
      </c>
      <c r="C227" s="81" t="str">
        <f>IFERROR(IF(B227="No CAS","",INDEX('DEQ Pollutant List'!$C$7:$C$614,MATCH('3. Pollutant Emissions - EF'!B227,'DEQ Pollutant List'!$B$7:$B$614,0))),"")</f>
        <v>Cyanide compounds</v>
      </c>
      <c r="D227" s="73">
        <f>IFERROR(IF(OR($B227="",$B227="No CAS"),INDEX('DEQ Pollutant List'!$A$7:$A$614,MATCH($C227,'DEQ Pollutant List'!$C$7:$C$614,0)),INDEX('DEQ Pollutant List'!$A$7:$A$614,MATCH($B227,'DEQ Pollutant List'!$B$7:$B$614,0))),"")</f>
        <v>160</v>
      </c>
      <c r="E227" s="96">
        <v>0</v>
      </c>
      <c r="F227" s="97">
        <v>8.6312188987806278E-10</v>
      </c>
      <c r="G227" s="98">
        <f t="shared" si="3"/>
        <v>8.6312188987806278E-10</v>
      </c>
      <c r="H227" s="99" t="s">
        <v>1392</v>
      </c>
      <c r="I227" s="100" t="s">
        <v>1380</v>
      </c>
      <c r="J227" s="97">
        <f>VLOOKUP($A227,'2. Emissions Units &amp; Activities'!$A$15:$M$25,8,0)*'3. Pollutant Emissions - EF'!$F227*(1-'3. Pollutant Emissions - EF'!$E227)</f>
        <v>1.6585762664852069E-3</v>
      </c>
      <c r="K227" s="101"/>
      <c r="L227" s="99"/>
      <c r="M227" s="97">
        <f>VLOOKUP($A227,'2. Emissions Units &amp; Activities'!$A$15:$M$25,11,0)*'3. Pollutant Emissions - EF'!$G227*(1-'3. Pollutant Emissions - EF'!$E227)</f>
        <v>1.7262437797561257E-5</v>
      </c>
      <c r="N227" s="101"/>
      <c r="O227" s="99"/>
    </row>
    <row r="228" spans="1:15" x14ac:dyDescent="0.25">
      <c r="A228" s="79" t="s">
        <v>1389</v>
      </c>
      <c r="B228" s="80" t="s">
        <v>20</v>
      </c>
      <c r="C228" s="81" t="str">
        <f>IFERROR(IF(B228="No CAS","",INDEX('DEQ Pollutant List'!$C$7:$C$614,MATCH('3. Pollutant Emissions - EF'!B228,'DEQ Pollutant List'!$B$7:$B$614,0))),"")</f>
        <v>Acetone</v>
      </c>
      <c r="D228" s="73">
        <f>IFERROR(IF(OR($B228="",$B228="No CAS"),INDEX('DEQ Pollutant List'!$A$7:$A$614,MATCH($C228,'DEQ Pollutant List'!$C$7:$C$614,0)),INDEX('DEQ Pollutant List'!$A$7:$A$614,MATCH($B228,'DEQ Pollutant List'!$B$7:$B$614,0))),"")</f>
        <v>634</v>
      </c>
      <c r="E228" s="96">
        <v>0</v>
      </c>
      <c r="F228" s="97">
        <v>8.2665005695726791E-10</v>
      </c>
      <c r="G228" s="98">
        <f t="shared" si="3"/>
        <v>8.2665005695726791E-10</v>
      </c>
      <c r="H228" s="99" t="s">
        <v>1392</v>
      </c>
      <c r="I228" s="100" t="s">
        <v>1380</v>
      </c>
      <c r="J228" s="97">
        <f>VLOOKUP($A228,'2. Emissions Units &amp; Activities'!$A$15:$M$25,8,0)*'3. Pollutant Emissions - EF'!$F228*(1-'3. Pollutant Emissions - EF'!$E228)</f>
        <v>1.588491939825168E-3</v>
      </c>
      <c r="K228" s="101"/>
      <c r="L228" s="99"/>
      <c r="M228" s="97">
        <f>VLOOKUP($A228,'2. Emissions Units &amp; Activities'!$A$15:$M$25,11,0)*'3. Pollutant Emissions - EF'!$G228*(1-'3. Pollutant Emissions - EF'!$E228)</f>
        <v>1.6533001139145357E-5</v>
      </c>
      <c r="N228" s="101"/>
      <c r="O228" s="99"/>
    </row>
    <row r="229" spans="1:15" x14ac:dyDescent="0.25">
      <c r="A229" s="79" t="s">
        <v>1389</v>
      </c>
      <c r="B229" s="80" t="s">
        <v>327</v>
      </c>
      <c r="C229" s="81" t="str">
        <f>IFERROR(IF(B229="No CAS","",INDEX('DEQ Pollutant List'!$C$7:$C$614,MATCH('3. Pollutant Emissions - EF'!B229,'DEQ Pollutant List'!$B$7:$B$614,0))),"")</f>
        <v>Dibutyl phthalate</v>
      </c>
      <c r="D229" s="73">
        <f>IFERROR(IF(OR($B229="",$B229="No CAS"),INDEX('DEQ Pollutant List'!$A$7:$A$614,MATCH($C229,'DEQ Pollutant List'!$C$7:$C$614,0)),INDEX('DEQ Pollutant List'!$A$7:$A$614,MATCH($B229,'DEQ Pollutant List'!$B$7:$B$614,0))),"")</f>
        <v>520</v>
      </c>
      <c r="E229" s="96">
        <v>0</v>
      </c>
      <c r="F229" s="97">
        <v>8.2139619049268218E-10</v>
      </c>
      <c r="G229" s="98">
        <f t="shared" si="3"/>
        <v>8.2139619049268218E-10</v>
      </c>
      <c r="H229" s="99" t="s">
        <v>1392</v>
      </c>
      <c r="I229" s="100" t="s">
        <v>1380</v>
      </c>
      <c r="J229" s="97">
        <f>VLOOKUP($A229,'2. Emissions Units &amp; Activities'!$A$15:$M$25,8,0)*'3. Pollutant Emissions - EF'!$F229*(1-'3. Pollutant Emissions - EF'!$E229)</f>
        <v>1.5783961024612523E-3</v>
      </c>
      <c r="K229" s="101"/>
      <c r="L229" s="99"/>
      <c r="M229" s="97">
        <f>VLOOKUP($A229,'2. Emissions Units &amp; Activities'!$A$15:$M$25,11,0)*'3. Pollutant Emissions - EF'!$G229*(1-'3. Pollutant Emissions - EF'!$E229)</f>
        <v>1.6427923809853644E-5</v>
      </c>
      <c r="N229" s="101"/>
      <c r="O229" s="99"/>
    </row>
    <row r="230" spans="1:15" x14ac:dyDescent="0.25">
      <c r="A230" s="79" t="s">
        <v>1389</v>
      </c>
      <c r="B230" s="80" t="s">
        <v>1092</v>
      </c>
      <c r="C230" s="81" t="str">
        <f>IFERROR(IF(B230="No CAS","",INDEX('DEQ Pollutant List'!$C$7:$C$614,MATCH('3. Pollutant Emissions - EF'!B230,'DEQ Pollutant List'!$B$7:$B$614,0))),"")</f>
        <v>Trichloroethene (TCE, Trichloroethylene)</v>
      </c>
      <c r="D230" s="73">
        <f>IFERROR(IF(OR($B230="",$B230="No CAS"),INDEX('DEQ Pollutant List'!$A$7:$A$614,MATCH($C230,'DEQ Pollutant List'!$C$7:$C$614,0)),INDEX('DEQ Pollutant List'!$A$7:$A$614,MATCH($B230,'DEQ Pollutant List'!$B$7:$B$614,0))),"")</f>
        <v>608</v>
      </c>
      <c r="E230" s="96">
        <v>0</v>
      </c>
      <c r="F230" s="97">
        <v>7.4549990756003337E-10</v>
      </c>
      <c r="G230" s="98">
        <f t="shared" si="3"/>
        <v>7.4549990756003337E-10</v>
      </c>
      <c r="H230" s="99" t="s">
        <v>1392</v>
      </c>
      <c r="I230" s="100" t="s">
        <v>1380</v>
      </c>
      <c r="J230" s="97">
        <f>VLOOKUP($A230,'2. Emissions Units &amp; Activities'!$A$15:$M$25,8,0)*'3. Pollutant Emissions - EF'!$F230*(1-'3. Pollutant Emissions - EF'!$E230)</f>
        <v>1.432553695887227E-3</v>
      </c>
      <c r="K230" s="101"/>
      <c r="L230" s="99"/>
      <c r="M230" s="97">
        <f>VLOOKUP($A230,'2. Emissions Units &amp; Activities'!$A$15:$M$25,11,0)*'3. Pollutant Emissions - EF'!$G230*(1-'3. Pollutant Emissions - EF'!$E230)</f>
        <v>1.4909998151200667E-5</v>
      </c>
      <c r="N230" s="101"/>
      <c r="O230" s="99"/>
    </row>
    <row r="231" spans="1:15" x14ac:dyDescent="0.25">
      <c r="A231" s="79" t="s">
        <v>1389</v>
      </c>
      <c r="B231" s="80" t="s">
        <v>1137</v>
      </c>
      <c r="C231" s="81" t="str">
        <f>IFERROR(IF(B231="No CAS","",INDEX('DEQ Pollutant List'!$C$7:$C$614,MATCH('3. Pollutant Emissions - EF'!B231,'DEQ Pollutant List'!$B$7:$B$614,0))),"")</f>
        <v>Vinyl chloride</v>
      </c>
      <c r="D231" s="73">
        <f>IFERROR(IF(OR($B231="",$B231="No CAS"),INDEX('DEQ Pollutant List'!$A$7:$A$614,MATCH($C231,'DEQ Pollutant List'!$C$7:$C$614,0)),INDEX('DEQ Pollutant List'!$A$7:$A$614,MATCH($B231,'DEQ Pollutant List'!$B$7:$B$614,0))),"")</f>
        <v>624</v>
      </c>
      <c r="E231" s="96">
        <v>0</v>
      </c>
      <c r="F231" s="97">
        <v>7.4375692562958451E-10</v>
      </c>
      <c r="G231" s="98">
        <f t="shared" si="3"/>
        <v>7.4375692562958451E-10</v>
      </c>
      <c r="H231" s="99" t="s">
        <v>1392</v>
      </c>
      <c r="I231" s="100" t="s">
        <v>1380</v>
      </c>
      <c r="J231" s="97">
        <f>VLOOKUP($A231,'2. Emissions Units &amp; Activities'!$A$15:$M$25,8,0)*'3. Pollutant Emissions - EF'!$F231*(1-'3. Pollutant Emissions - EF'!$E231)</f>
        <v>1.4292043792997824E-3</v>
      </c>
      <c r="K231" s="101"/>
      <c r="L231" s="99"/>
      <c r="M231" s="97">
        <f>VLOOKUP($A231,'2. Emissions Units &amp; Activities'!$A$15:$M$25,11,0)*'3. Pollutant Emissions - EF'!$G231*(1-'3. Pollutant Emissions - EF'!$E231)</f>
        <v>1.487513851259169E-5</v>
      </c>
      <c r="N231" s="101"/>
      <c r="O231" s="99"/>
    </row>
    <row r="232" spans="1:15" x14ac:dyDescent="0.25">
      <c r="A232" s="79" t="s">
        <v>1389</v>
      </c>
      <c r="B232" s="80" t="s">
        <v>1117</v>
      </c>
      <c r="C232" s="81" t="str">
        <f>IFERROR(IF(B232="No CAS","",INDEX('DEQ Pollutant List'!$C$7:$C$614,MATCH('3. Pollutant Emissions - EF'!B232,'DEQ Pollutant List'!$B$7:$B$614,0))),"")</f>
        <v>1,2,4-Trimethylbenzene</v>
      </c>
      <c r="D232" s="73">
        <f>IFERROR(IF(OR($B232="",$B232="No CAS"),INDEX('DEQ Pollutant List'!$A$7:$A$614,MATCH($C232,'DEQ Pollutant List'!$C$7:$C$614,0)),INDEX('DEQ Pollutant List'!$A$7:$A$614,MATCH($B232,'DEQ Pollutant List'!$B$7:$B$614,0))),"")</f>
        <v>614</v>
      </c>
      <c r="E232" s="96">
        <v>0</v>
      </c>
      <c r="F232" s="97">
        <v>3.5319346721966951E-10</v>
      </c>
      <c r="G232" s="98">
        <f t="shared" si="3"/>
        <v>3.5319346721966951E-10</v>
      </c>
      <c r="H232" s="99" t="s">
        <v>1392</v>
      </c>
      <c r="I232" s="100" t="s">
        <v>1380</v>
      </c>
      <c r="J232" s="97">
        <f>VLOOKUP($A232,'2. Emissions Units &amp; Activities'!$A$15:$M$25,8,0)*'3. Pollutant Emissions - EF'!$F232*(1-'3. Pollutant Emissions - EF'!$E232)</f>
        <v>6.7869707520790969E-4</v>
      </c>
      <c r="K232" s="101"/>
      <c r="L232" s="99"/>
      <c r="M232" s="97">
        <f>VLOOKUP($A232,'2. Emissions Units &amp; Activities'!$A$15:$M$25,11,0)*'3. Pollutant Emissions - EF'!$G232*(1-'3. Pollutant Emissions - EF'!$E232)</f>
        <v>7.0638693443933901E-6</v>
      </c>
      <c r="N232" s="101"/>
      <c r="O232" s="99"/>
    </row>
    <row r="233" spans="1:15" x14ac:dyDescent="0.25">
      <c r="A233" s="79" t="s">
        <v>1389</v>
      </c>
      <c r="B233" s="80" t="s">
        <v>633</v>
      </c>
      <c r="C233" s="81" t="str">
        <f>IFERROR(IF(B233="No CAS","",INDEX('DEQ Pollutant List'!$C$7:$C$614,MATCH('3. Pollutant Emissions - EF'!B233,'DEQ Pollutant List'!$B$7:$B$614,0))),"")</f>
        <v>Naphthalene</v>
      </c>
      <c r="D233" s="73">
        <f>IFERROR(IF(OR($B233="",$B233="No CAS"),INDEX('DEQ Pollutant List'!$A$7:$A$614,MATCH($C233,'DEQ Pollutant List'!$C$7:$C$614,0)),INDEX('DEQ Pollutant List'!$A$7:$A$614,MATCH($B233,'DEQ Pollutant List'!$B$7:$B$614,0))),"")</f>
        <v>428</v>
      </c>
      <c r="E233" s="96">
        <v>0</v>
      </c>
      <c r="F233" s="97">
        <v>2.5220504538442087E-10</v>
      </c>
      <c r="G233" s="98">
        <f t="shared" si="3"/>
        <v>2.5220504538442087E-10</v>
      </c>
      <c r="H233" s="99" t="s">
        <v>1392</v>
      </c>
      <c r="I233" s="100" t="s">
        <v>1380</v>
      </c>
      <c r="J233" s="97">
        <f>VLOOKUP($A233,'2. Emissions Units &amp; Activities'!$A$15:$M$25,8,0)*'3. Pollutant Emissions - EF'!$F233*(1-'3. Pollutant Emissions - EF'!$E233)</f>
        <v>4.8463757838596846E-4</v>
      </c>
      <c r="K233" s="101"/>
      <c r="L233" s="99"/>
      <c r="M233" s="97">
        <f>VLOOKUP($A233,'2. Emissions Units &amp; Activities'!$A$15:$M$25,11,0)*'3. Pollutant Emissions - EF'!$G233*(1-'3. Pollutant Emissions - EF'!$E233)</f>
        <v>5.0441009076884173E-6</v>
      </c>
      <c r="N233" s="101"/>
      <c r="O233" s="99"/>
    </row>
    <row r="234" spans="1:15" x14ac:dyDescent="0.25">
      <c r="A234" s="79" t="s">
        <v>1389</v>
      </c>
      <c r="B234" s="80" t="s">
        <v>934</v>
      </c>
      <c r="C234" s="81" t="str">
        <f>IFERROR(IF(B234="No CAS","",INDEX('DEQ Pollutant List'!$C$7:$C$614,MATCH('3. Pollutant Emissions - EF'!B234,'DEQ Pollutant List'!$B$7:$B$614,0))),"")</f>
        <v>Phenanthrene</v>
      </c>
      <c r="D234" s="73">
        <f>IFERROR(IF(OR($B234="",$B234="No CAS"),INDEX('DEQ Pollutant List'!$A$7:$A$614,MATCH($C234,'DEQ Pollutant List'!$C$7:$C$614,0)),INDEX('DEQ Pollutant List'!$A$7:$A$614,MATCH($B234,'DEQ Pollutant List'!$B$7:$B$614,0))),"")</f>
        <v>430</v>
      </c>
      <c r="E234" s="96">
        <v>0</v>
      </c>
      <c r="F234" s="97">
        <v>2.2902605180025194E-10</v>
      </c>
      <c r="G234" s="98">
        <f t="shared" si="3"/>
        <v>2.2902605180025194E-10</v>
      </c>
      <c r="H234" s="99" t="s">
        <v>1392</v>
      </c>
      <c r="I234" s="100" t="s">
        <v>1380</v>
      </c>
      <c r="J234" s="97">
        <f>VLOOKUP($A234,'2. Emissions Units &amp; Activities'!$A$15:$M$25,8,0)*'3. Pollutant Emissions - EF'!$F234*(1-'3. Pollutant Emissions - EF'!$E234)</f>
        <v>4.4009679093687872E-4</v>
      </c>
      <c r="K234" s="101"/>
      <c r="L234" s="99"/>
      <c r="M234" s="97">
        <f>VLOOKUP($A234,'2. Emissions Units &amp; Activities'!$A$15:$M$25,11,0)*'3. Pollutant Emissions - EF'!$G234*(1-'3. Pollutant Emissions - EF'!$E234)</f>
        <v>4.5805210360050391E-6</v>
      </c>
      <c r="N234" s="101"/>
      <c r="O234" s="99"/>
    </row>
    <row r="235" spans="1:15" x14ac:dyDescent="0.25">
      <c r="A235" s="79" t="s">
        <v>1389</v>
      </c>
      <c r="B235" s="80" t="s">
        <v>936</v>
      </c>
      <c r="C235" s="81" t="str">
        <f>IFERROR(IF(B235="No CAS","",INDEX('DEQ Pollutant List'!$C$7:$C$614,MATCH('3. Pollutant Emissions - EF'!B235,'DEQ Pollutant List'!$B$7:$B$614,0))),"")</f>
        <v>Pyrene</v>
      </c>
      <c r="D235" s="73">
        <f>IFERROR(IF(OR($B235="",$B235="No CAS"),INDEX('DEQ Pollutant List'!$A$7:$A$614,MATCH($C235,'DEQ Pollutant List'!$C$7:$C$614,0)),INDEX('DEQ Pollutant List'!$A$7:$A$614,MATCH($B235,'DEQ Pollutant List'!$B$7:$B$614,0))),"")</f>
        <v>431</v>
      </c>
      <c r="E235" s="96">
        <v>0</v>
      </c>
      <c r="F235" s="97">
        <v>1.444491037364966E-10</v>
      </c>
      <c r="G235" s="98">
        <f t="shared" si="3"/>
        <v>1.444491037364966E-10</v>
      </c>
      <c r="H235" s="99" t="s">
        <v>1392</v>
      </c>
      <c r="I235" s="100" t="s">
        <v>1380</v>
      </c>
      <c r="J235" s="97">
        <f>VLOOKUP($A235,'2. Emissions Units &amp; Activities'!$A$15:$M$25,8,0)*'3. Pollutant Emissions - EF'!$F235*(1-'3. Pollutant Emissions - EF'!$E235)</f>
        <v>2.7757360574676127E-4</v>
      </c>
      <c r="K235" s="101"/>
      <c r="L235" s="99"/>
      <c r="M235" s="97">
        <f>VLOOKUP($A235,'2. Emissions Units &amp; Activities'!$A$15:$M$25,11,0)*'3. Pollutant Emissions - EF'!$G235*(1-'3. Pollutant Emissions - EF'!$E235)</f>
        <v>2.8889820747299321E-6</v>
      </c>
      <c r="N235" s="101"/>
      <c r="O235" s="99"/>
    </row>
    <row r="236" spans="1:15" x14ac:dyDescent="0.25">
      <c r="A236" s="79" t="s">
        <v>1389</v>
      </c>
      <c r="B236" s="80" t="s">
        <v>414</v>
      </c>
      <c r="C236" s="81" t="str">
        <f>IFERROR(IF(B236="No CAS","",INDEX('DEQ Pollutant List'!$C$7:$C$614,MATCH('3. Pollutant Emissions - EF'!B236,'DEQ Pollutant List'!$B$7:$B$614,0))),"")</f>
        <v>2,6-Dinitrotoluene</v>
      </c>
      <c r="D236" s="73">
        <f>IFERROR(IF(OR($B236="",$B236="No CAS"),INDEX('DEQ Pollutant List'!$A$7:$A$614,MATCH($C236,'DEQ Pollutant List'!$C$7:$C$614,0)),INDEX('DEQ Pollutant List'!$A$7:$A$614,MATCH($B236,'DEQ Pollutant List'!$B$7:$B$614,0))),"")</f>
        <v>219</v>
      </c>
      <c r="E236" s="96">
        <v>0</v>
      </c>
      <c r="F236" s="97">
        <v>1.1776121457538058E-10</v>
      </c>
      <c r="G236" s="98">
        <f t="shared" si="3"/>
        <v>1.1776121457538058E-10</v>
      </c>
      <c r="H236" s="99" t="s">
        <v>1392</v>
      </c>
      <c r="I236" s="100" t="s">
        <v>1380</v>
      </c>
      <c r="J236" s="97">
        <f>VLOOKUP($A236,'2. Emissions Units &amp; Activities'!$A$15:$M$25,8,0)*'3. Pollutant Emissions - EF'!$F236*(1-'3. Pollutant Emissions - EF'!$E236)</f>
        <v>2.2629011950420032E-4</v>
      </c>
      <c r="K236" s="101"/>
      <c r="L236" s="99"/>
      <c r="M236" s="97">
        <f>VLOOKUP($A236,'2. Emissions Units &amp; Activities'!$A$15:$M$25,11,0)*'3. Pollutant Emissions - EF'!$G236*(1-'3. Pollutant Emissions - EF'!$E236)</f>
        <v>2.3552242915076116E-6</v>
      </c>
      <c r="N236" s="101"/>
      <c r="O236" s="99"/>
    </row>
    <row r="237" spans="1:15" x14ac:dyDescent="0.25">
      <c r="A237" s="79" t="s">
        <v>1389</v>
      </c>
      <c r="B237" s="80" t="s">
        <v>1119</v>
      </c>
      <c r="C237" s="81" t="str">
        <f>IFERROR(IF(B237="No CAS","",INDEX('DEQ Pollutant List'!$C$7:$C$614,MATCH('3. Pollutant Emissions - EF'!B237,'DEQ Pollutant List'!$B$7:$B$614,0))),"")</f>
        <v>1,3,5-Trimethylbenzene</v>
      </c>
      <c r="D237" s="73">
        <f>IFERROR(IF(OR($B237="",$B237="No CAS"),INDEX('DEQ Pollutant List'!$A$7:$A$614,MATCH($C237,'DEQ Pollutant List'!$C$7:$C$614,0)),INDEX('DEQ Pollutant List'!$A$7:$A$614,MATCH($B237,'DEQ Pollutant List'!$B$7:$B$614,0))),"")</f>
        <v>615</v>
      </c>
      <c r="E237" s="96">
        <v>0</v>
      </c>
      <c r="F237" s="97">
        <v>1.0574303167325997E-10</v>
      </c>
      <c r="G237" s="98">
        <f t="shared" si="3"/>
        <v>1.0574303167325997E-10</v>
      </c>
      <c r="H237" s="99" t="s">
        <v>1392</v>
      </c>
      <c r="I237" s="100" t="s">
        <v>1380</v>
      </c>
      <c r="J237" s="97">
        <f>VLOOKUP($A237,'2. Emissions Units &amp; Activities'!$A$15:$M$25,8,0)*'3. Pollutant Emissions - EF'!$F237*(1-'3. Pollutant Emissions - EF'!$E237)</f>
        <v>2.0319596193330196E-4</v>
      </c>
      <c r="K237" s="101"/>
      <c r="L237" s="99"/>
      <c r="M237" s="97">
        <f>VLOOKUP($A237,'2. Emissions Units &amp; Activities'!$A$15:$M$25,11,0)*'3. Pollutant Emissions - EF'!$G237*(1-'3. Pollutant Emissions - EF'!$E237)</f>
        <v>2.1148606334651995E-6</v>
      </c>
      <c r="N237" s="101"/>
      <c r="O237" s="99"/>
    </row>
    <row r="238" spans="1:15" x14ac:dyDescent="0.25">
      <c r="A238" s="79" t="s">
        <v>1389</v>
      </c>
      <c r="B238" s="80" t="s">
        <v>616</v>
      </c>
      <c r="C238" s="81" t="str">
        <f>IFERROR(IF(B238="No CAS","",INDEX('DEQ Pollutant List'!$C$7:$C$614,MATCH('3. Pollutant Emissions - EF'!B238,'DEQ Pollutant List'!$B$7:$B$614,0))),"")</f>
        <v>Methyl tert-butyl ether</v>
      </c>
      <c r="D238" s="73">
        <f>IFERROR(IF(OR($B238="",$B238="No CAS"),INDEX('DEQ Pollutant List'!$A$7:$A$614,MATCH($C238,'DEQ Pollutant List'!$C$7:$C$614,0)),INDEX('DEQ Pollutant List'!$A$7:$A$614,MATCH($B238,'DEQ Pollutant List'!$B$7:$B$614,0))),"")</f>
        <v>346</v>
      </c>
      <c r="E238" s="96">
        <v>0</v>
      </c>
      <c r="F238" s="97">
        <v>9.0117798106613154E-11</v>
      </c>
      <c r="G238" s="98">
        <f t="shared" si="3"/>
        <v>9.0117798106613154E-11</v>
      </c>
      <c r="H238" s="99" t="s">
        <v>1392</v>
      </c>
      <c r="I238" s="100" t="s">
        <v>1380</v>
      </c>
      <c r="J238" s="97">
        <f>VLOOKUP($A238,'2. Emissions Units &amp; Activities'!$A$15:$M$25,8,0)*'3. Pollutant Emissions - EF'!$F238*(1-'3. Pollutant Emissions - EF'!$E238)</f>
        <v>1.7317049061129711E-4</v>
      </c>
      <c r="K238" s="101"/>
      <c r="L238" s="99"/>
      <c r="M238" s="97">
        <f>VLOOKUP($A238,'2. Emissions Units &amp; Activities'!$A$15:$M$25,11,0)*'3. Pollutant Emissions - EF'!$G238*(1-'3. Pollutant Emissions - EF'!$E238)</f>
        <v>1.8023559621322632E-6</v>
      </c>
      <c r="N238" s="101"/>
      <c r="O238" s="99"/>
    </row>
    <row r="239" spans="1:15" x14ac:dyDescent="0.25">
      <c r="A239" s="79" t="s">
        <v>1389</v>
      </c>
      <c r="B239" s="80" t="s">
        <v>551</v>
      </c>
      <c r="C239" s="81" t="str">
        <f>IFERROR(IF(B239="No CAS","",INDEX('DEQ Pollutant List'!$C$7:$C$614,MATCH('3. Pollutant Emissions - EF'!B239,'DEQ Pollutant List'!$B$7:$B$614,0))),"")</f>
        <v>Isopropylbenzene (Cumene)</v>
      </c>
      <c r="D239" s="73">
        <f>IFERROR(IF(OR($B239="",$B239="No CAS"),INDEX('DEQ Pollutant List'!$A$7:$A$614,MATCH($C239,'DEQ Pollutant List'!$C$7:$C$614,0)),INDEX('DEQ Pollutant List'!$A$7:$A$614,MATCH($B239,'DEQ Pollutant List'!$B$7:$B$614,0))),"")</f>
        <v>157</v>
      </c>
      <c r="E239" s="96">
        <v>0</v>
      </c>
      <c r="F239" s="97">
        <v>8.2921346065640243E-11</v>
      </c>
      <c r="G239" s="98">
        <f t="shared" si="3"/>
        <v>8.2921346065640243E-11</v>
      </c>
      <c r="H239" s="99" t="s">
        <v>1392</v>
      </c>
      <c r="I239" s="100" t="s">
        <v>1380</v>
      </c>
      <c r="J239" s="97">
        <f>VLOOKUP($A239,'2. Emissions Units &amp; Activities'!$A$15:$M$25,8,0)*'3. Pollutant Emissions - EF'!$F239*(1-'3. Pollutant Emissions - EF'!$E239)</f>
        <v>1.5934177800647263E-4</v>
      </c>
      <c r="K239" s="101"/>
      <c r="L239" s="99"/>
      <c r="M239" s="97">
        <f>VLOOKUP($A239,'2. Emissions Units &amp; Activities'!$A$15:$M$25,11,0)*'3. Pollutant Emissions - EF'!$G239*(1-'3. Pollutant Emissions - EF'!$E239)</f>
        <v>1.6584269213128048E-6</v>
      </c>
      <c r="N239" s="101"/>
      <c r="O239" s="99"/>
    </row>
    <row r="240" spans="1:15" x14ac:dyDescent="0.25">
      <c r="A240" s="79" t="s">
        <v>1389</v>
      </c>
      <c r="B240" s="80" t="s">
        <v>333</v>
      </c>
      <c r="C240" s="81" t="str">
        <f>IFERROR(IF(B240="No CAS","",INDEX('DEQ Pollutant List'!$C$7:$C$614,MATCH('3. Pollutant Emissions - EF'!B240,'DEQ Pollutant List'!$B$7:$B$614,0))),"")</f>
        <v>p-Dichlorobenzene (1,4-Dichlorobenzene)</v>
      </c>
      <c r="D240" s="73">
        <f>IFERROR(IF(OR($B240="",$B240="No CAS"),INDEX('DEQ Pollutant List'!$A$7:$A$614,MATCH($C240,'DEQ Pollutant List'!$C$7:$C$614,0)),INDEX('DEQ Pollutant List'!$A$7:$A$614,MATCH($B240,'DEQ Pollutant List'!$B$7:$B$614,0))),"")</f>
        <v>112</v>
      </c>
      <c r="E240" s="96">
        <v>0</v>
      </c>
      <c r="F240" s="97">
        <v>6.2245213418415445E-11</v>
      </c>
      <c r="G240" s="98">
        <f t="shared" si="3"/>
        <v>6.2245213418415445E-11</v>
      </c>
      <c r="H240" s="99" t="s">
        <v>1392</v>
      </c>
      <c r="I240" s="100" t="s">
        <v>1380</v>
      </c>
      <c r="J240" s="97">
        <f>VLOOKUP($A240,'2. Emissions Units &amp; Activities'!$A$15:$M$25,8,0)*'3. Pollutant Emissions - EF'!$F240*(1-'3. Pollutant Emissions - EF'!$E240)</f>
        <v>1.1961049173793444E-4</v>
      </c>
      <c r="K240" s="101"/>
      <c r="L240" s="99"/>
      <c r="M240" s="97">
        <f>VLOOKUP($A240,'2. Emissions Units &amp; Activities'!$A$15:$M$25,11,0)*'3. Pollutant Emissions - EF'!$G240*(1-'3. Pollutant Emissions - EF'!$E240)</f>
        <v>1.2449042683683089E-6</v>
      </c>
      <c r="N240" s="101"/>
      <c r="O240" s="99"/>
    </row>
    <row r="241" spans="1:15" x14ac:dyDescent="0.25">
      <c r="A241" s="79" t="s">
        <v>1389</v>
      </c>
      <c r="B241" s="80" t="s">
        <v>902</v>
      </c>
      <c r="C241" s="81" t="str">
        <f>IFERROR(IF(B241="No CAS","",INDEX('DEQ Pollutant List'!$C$7:$C$614,MATCH('3. Pollutant Emissions - EF'!B241,'DEQ Pollutant List'!$B$7:$B$614,0))),"")</f>
        <v>Chrysene</v>
      </c>
      <c r="D241" s="73">
        <f>IFERROR(IF(OR($B241="",$B241="No CAS"),INDEX('DEQ Pollutant List'!$A$7:$A$614,MATCH($C241,'DEQ Pollutant List'!$C$7:$C$614,0)),INDEX('DEQ Pollutant List'!$A$7:$A$614,MATCH($B241,'DEQ Pollutant List'!$B$7:$B$614,0))),"")</f>
        <v>414</v>
      </c>
      <c r="E241" s="96">
        <v>0</v>
      </c>
      <c r="F241" s="97">
        <v>4.4803428572328125E-11</v>
      </c>
      <c r="G241" s="98">
        <f t="shared" si="3"/>
        <v>4.4803428572328125E-11</v>
      </c>
      <c r="H241" s="99" t="s">
        <v>1392</v>
      </c>
      <c r="I241" s="100" t="s">
        <v>1380</v>
      </c>
      <c r="J241" s="97">
        <f>VLOOKUP($A241,'2. Emissions Units &amp; Activities'!$A$15:$M$25,8,0)*'3. Pollutant Emissions - EF'!$F241*(1-'3. Pollutant Emissions - EF'!$E241)</f>
        <v>8.609433286152287E-5</v>
      </c>
      <c r="K241" s="101"/>
      <c r="L241" s="99"/>
      <c r="M241" s="97">
        <f>VLOOKUP($A241,'2. Emissions Units &amp; Activities'!$A$15:$M$25,11,0)*'3. Pollutant Emissions - EF'!$G241*(1-'3. Pollutant Emissions - EF'!$E241)</f>
        <v>8.9606857144656245E-7</v>
      </c>
      <c r="N241" s="101"/>
      <c r="O241" s="99"/>
    </row>
    <row r="242" spans="1:15" x14ac:dyDescent="0.25">
      <c r="A242" s="79" t="s">
        <v>1389</v>
      </c>
      <c r="B242" s="80" t="s">
        <v>150</v>
      </c>
      <c r="C242" s="81" t="str">
        <f>IFERROR(IF(B242="No CAS","",INDEX('DEQ Pollutant List'!$C$7:$C$614,MATCH('3. Pollutant Emissions - EF'!B242,'DEQ Pollutant List'!$B$7:$B$614,0))),"")</f>
        <v>2-Butanone (Methyl ethyl ketone)</v>
      </c>
      <c r="D242" s="73">
        <f>IFERROR(IF(OR($B242="",$B242="No CAS"),INDEX('DEQ Pollutant List'!$A$7:$A$614,MATCH($C242,'DEQ Pollutant List'!$C$7:$C$614,0)),INDEX('DEQ Pollutant List'!$A$7:$A$614,MATCH($B242,'DEQ Pollutant List'!$B$7:$B$614,0))),"")</f>
        <v>333</v>
      </c>
      <c r="E242" s="96">
        <v>0</v>
      </c>
      <c r="F242" s="97">
        <v>4.2563185871298965E-11</v>
      </c>
      <c r="G242" s="98">
        <f t="shared" si="3"/>
        <v>4.2563185871298965E-11</v>
      </c>
      <c r="H242" s="99" t="s">
        <v>1392</v>
      </c>
      <c r="I242" s="100" t="s">
        <v>1380</v>
      </c>
      <c r="J242" s="97">
        <f>VLOOKUP($A242,'2. Emissions Units &amp; Activities'!$A$15:$M$25,8,0)*'3. Pollutant Emissions - EF'!$F242*(1-'3. Pollutant Emissions - EF'!$E242)</f>
        <v>8.1789479261275738E-5</v>
      </c>
      <c r="K242" s="101"/>
      <c r="L242" s="99"/>
      <c r="M242" s="97">
        <f>VLOOKUP($A242,'2. Emissions Units &amp; Activities'!$A$15:$M$25,11,0)*'3. Pollutant Emissions - EF'!$G242*(1-'3. Pollutant Emissions - EF'!$E242)</f>
        <v>8.5126371742597933E-7</v>
      </c>
      <c r="N242" s="101"/>
      <c r="O242" s="99"/>
    </row>
    <row r="243" spans="1:15" x14ac:dyDescent="0.25">
      <c r="A243" s="79" t="s">
        <v>1389</v>
      </c>
      <c r="B243" s="80" t="s">
        <v>227</v>
      </c>
      <c r="C243" s="81" t="str">
        <f>IFERROR(IF(B243="No CAS","",INDEX('DEQ Pollutant List'!$C$7:$C$614,MATCH('3. Pollutant Emissions - EF'!B243,'DEQ Pollutant List'!$B$7:$B$614,0))),"")</f>
        <v>Chloroform</v>
      </c>
      <c r="D243" s="73">
        <f>IFERROR(IF(OR($B243="",$B243="No CAS"),INDEX('DEQ Pollutant List'!$A$7:$A$614,MATCH($C243,'DEQ Pollutant List'!$C$7:$C$614,0)),INDEX('DEQ Pollutant List'!$A$7:$A$614,MATCH($B243,'DEQ Pollutant List'!$B$7:$B$614,0))),"")</f>
        <v>118</v>
      </c>
      <c r="E243" s="96">
        <v>0</v>
      </c>
      <c r="F243" s="97">
        <v>2.953541256677864E-11</v>
      </c>
      <c r="G243" s="98">
        <f t="shared" si="3"/>
        <v>2.953541256677864E-11</v>
      </c>
      <c r="H243" s="99" t="s">
        <v>1392</v>
      </c>
      <c r="I243" s="100" t="s">
        <v>1380</v>
      </c>
      <c r="J243" s="97">
        <f>VLOOKUP($A243,'2. Emissions Units &amp; Activities'!$A$15:$M$25,8,0)*'3. Pollutant Emissions - EF'!$F243*(1-'3. Pollutant Emissions - EF'!$E243)</f>
        <v>5.6755291319315928E-5</v>
      </c>
      <c r="K243" s="101"/>
      <c r="L243" s="99"/>
      <c r="M243" s="97">
        <f>VLOOKUP($A243,'2. Emissions Units &amp; Activities'!$A$15:$M$25,11,0)*'3. Pollutant Emissions - EF'!$G243*(1-'3. Pollutant Emissions - EF'!$E243)</f>
        <v>5.9070825133557284E-7</v>
      </c>
      <c r="N243" s="101"/>
      <c r="O243" s="99"/>
    </row>
    <row r="244" spans="1:15" x14ac:dyDescent="0.25">
      <c r="A244" s="79" t="s">
        <v>1389</v>
      </c>
      <c r="B244" s="80" t="s">
        <v>329</v>
      </c>
      <c r="C244" s="81" t="str">
        <f>IFERROR(IF(B244="No CAS","",INDEX('DEQ Pollutant List'!$C$7:$C$614,MATCH('3. Pollutant Emissions - EF'!B244,'DEQ Pollutant List'!$B$7:$B$614,0))),"")</f>
        <v>1,2-Dichlorobenzene</v>
      </c>
      <c r="D244" s="73">
        <f>IFERROR(IF(OR($B244="",$B244="No CAS"),INDEX('DEQ Pollutant List'!$A$7:$A$614,MATCH($C244,'DEQ Pollutant List'!$C$7:$C$614,0)),INDEX('DEQ Pollutant List'!$A$7:$A$614,MATCH($B244,'DEQ Pollutant List'!$B$7:$B$614,0))),"")</f>
        <v>110</v>
      </c>
      <c r="E244" s="96">
        <v>0</v>
      </c>
      <c r="F244" s="97">
        <v>2.3552242915076121E-11</v>
      </c>
      <c r="G244" s="98">
        <f t="shared" si="3"/>
        <v>2.3552242915076121E-11</v>
      </c>
      <c r="H244" s="99" t="s">
        <v>1392</v>
      </c>
      <c r="I244" s="100" t="s">
        <v>1380</v>
      </c>
      <c r="J244" s="97">
        <f>VLOOKUP($A244,'2. Emissions Units &amp; Activities'!$A$15:$M$25,8,0)*'3. Pollutant Emissions - EF'!$F244*(1-'3. Pollutant Emissions - EF'!$E244)</f>
        <v>4.5258023900840067E-5</v>
      </c>
      <c r="K244" s="101"/>
      <c r="L244" s="99"/>
      <c r="M244" s="97">
        <f>VLOOKUP($A244,'2. Emissions Units &amp; Activities'!$A$15:$M$25,11,0)*'3. Pollutant Emissions - EF'!$G244*(1-'3. Pollutant Emissions - EF'!$E244)</f>
        <v>4.710448583015224E-7</v>
      </c>
      <c r="N244" s="101"/>
      <c r="O244" s="99"/>
    </row>
    <row r="245" spans="1:15" x14ac:dyDescent="0.25">
      <c r="A245" s="79" t="s">
        <v>1389</v>
      </c>
      <c r="B245" s="80" t="s">
        <v>343</v>
      </c>
      <c r="C245" s="81" t="str">
        <f>IFERROR(IF(B245="No CAS","",INDEX('DEQ Pollutant List'!$C$7:$C$614,MATCH('3. Pollutant Emissions - EF'!B245,'DEQ Pollutant List'!$B$7:$B$614,0))),"")</f>
        <v>trans-1,2-dichloroethene</v>
      </c>
      <c r="D245" s="73">
        <f>IFERROR(IF(OR($B245="",$B245="No CAS"),INDEX('DEQ Pollutant List'!$A$7:$A$614,MATCH($C245,'DEQ Pollutant List'!$C$7:$C$614,0)),INDEX('DEQ Pollutant List'!$A$7:$A$614,MATCH($B245,'DEQ Pollutant List'!$B$7:$B$614,0))),"")</f>
        <v>116</v>
      </c>
      <c r="E245" s="96">
        <v>0</v>
      </c>
      <c r="F245" s="97">
        <v>2.0659608869329778E-11</v>
      </c>
      <c r="G245" s="98">
        <f t="shared" si="3"/>
        <v>2.0659608869329778E-11</v>
      </c>
      <c r="H245" s="99" t="s">
        <v>1392</v>
      </c>
      <c r="I245" s="100" t="s">
        <v>1380</v>
      </c>
      <c r="J245" s="97">
        <f>VLOOKUP($A245,'2. Emissions Units &amp; Activities'!$A$15:$M$25,8,0)*'3. Pollutant Emissions - EF'!$F245*(1-'3. Pollutant Emissions - EF'!$E245)</f>
        <v>3.9699534153140875E-5</v>
      </c>
      <c r="K245" s="101"/>
      <c r="L245" s="99"/>
      <c r="M245" s="97">
        <f>VLOOKUP($A245,'2. Emissions Units &amp; Activities'!$A$15:$M$25,11,0)*'3. Pollutant Emissions - EF'!$G245*(1-'3. Pollutant Emissions - EF'!$E245)</f>
        <v>4.1319217738659554E-7</v>
      </c>
      <c r="N245" s="101"/>
      <c r="O245" s="99"/>
    </row>
    <row r="246" spans="1:15" x14ac:dyDescent="0.25">
      <c r="A246" s="79" t="s">
        <v>1389</v>
      </c>
      <c r="B246" s="80" t="s">
        <v>217</v>
      </c>
      <c r="C246" s="81" t="str">
        <f>IFERROR(IF(B246="No CAS","",INDEX('DEQ Pollutant List'!$C$7:$C$614,MATCH('3. Pollutant Emissions - EF'!B246,'DEQ Pollutant List'!$B$7:$B$614,0))),"")</f>
        <v>Chlorobenzene</v>
      </c>
      <c r="D246" s="73">
        <f>IFERROR(IF(OR($B246="",$B246="No CAS"),INDEX('DEQ Pollutant List'!$A$7:$A$614,MATCH($C246,'DEQ Pollutant List'!$C$7:$C$614,0)),INDEX('DEQ Pollutant List'!$A$7:$A$614,MATCH($B246,'DEQ Pollutant List'!$B$7:$B$614,0))),"")</f>
        <v>108</v>
      </c>
      <c r="E246" s="96">
        <v>0</v>
      </c>
      <c r="F246" s="97">
        <v>2.0187636784350951E-11</v>
      </c>
      <c r="G246" s="98">
        <f t="shared" si="3"/>
        <v>2.0187636784350951E-11</v>
      </c>
      <c r="H246" s="99" t="s">
        <v>1392</v>
      </c>
      <c r="I246" s="100" t="s">
        <v>1380</v>
      </c>
      <c r="J246" s="97">
        <f>VLOOKUP($A246,'2. Emissions Units &amp; Activities'!$A$15:$M$25,8,0)*'3. Pollutant Emissions - EF'!$F246*(1-'3. Pollutant Emissions - EF'!$E246)</f>
        <v>3.8792591915005756E-5</v>
      </c>
      <c r="K246" s="101"/>
      <c r="L246" s="99"/>
      <c r="M246" s="97">
        <f>VLOOKUP($A246,'2. Emissions Units &amp; Activities'!$A$15:$M$25,11,0)*'3. Pollutant Emissions - EF'!$G246*(1-'3. Pollutant Emissions - EF'!$E246)</f>
        <v>4.0375273568701902E-7</v>
      </c>
      <c r="N246" s="101"/>
      <c r="O246" s="99"/>
    </row>
    <row r="247" spans="1:15" x14ac:dyDescent="0.25">
      <c r="A247" s="79" t="s">
        <v>1389</v>
      </c>
      <c r="B247" s="80" t="s">
        <v>1143</v>
      </c>
      <c r="C247" s="81" t="str">
        <f>IFERROR(IF(B247="No CAS","",INDEX('DEQ Pollutant List'!$C$7:$C$614,MATCH('3. Pollutant Emissions - EF'!B247,'DEQ Pollutant List'!$B$7:$B$614,0))),"")</f>
        <v>Vinylidene chloride</v>
      </c>
      <c r="D247" s="73">
        <f>IFERROR(IF(OR($B247="",$B247="No CAS"),INDEX('DEQ Pollutant List'!$A$7:$A$614,MATCH($C247,'DEQ Pollutant List'!$C$7:$C$614,0)),INDEX('DEQ Pollutant List'!$A$7:$A$614,MATCH($B247,'DEQ Pollutant List'!$B$7:$B$614,0))),"")</f>
        <v>627</v>
      </c>
      <c r="E247" s="96">
        <v>0</v>
      </c>
      <c r="F247" s="97">
        <v>1.3435517295320872E-11</v>
      </c>
      <c r="G247" s="98">
        <f t="shared" si="3"/>
        <v>1.3435517295320872E-11</v>
      </c>
      <c r="H247" s="99" t="s">
        <v>1392</v>
      </c>
      <c r="I247" s="100" t="s">
        <v>1380</v>
      </c>
      <c r="J247" s="97">
        <f>VLOOKUP($A247,'2. Emissions Units &amp; Activities'!$A$15:$M$25,8,0)*'3. Pollutant Emissions - EF'!$F247*(1-'3. Pollutant Emissions - EF'!$E247)</f>
        <v>2.5817709381833491E-5</v>
      </c>
      <c r="K247" s="101"/>
      <c r="L247" s="99"/>
      <c r="M247" s="97">
        <f>VLOOKUP($A247,'2. Emissions Units &amp; Activities'!$A$15:$M$25,11,0)*'3. Pollutant Emissions - EF'!$G247*(1-'3. Pollutant Emissions - EF'!$E247)</f>
        <v>2.6871034590641743E-7</v>
      </c>
      <c r="N247" s="101"/>
      <c r="O247" s="99"/>
    </row>
    <row r="248" spans="1:15" x14ac:dyDescent="0.25">
      <c r="A248" s="79" t="s">
        <v>1389</v>
      </c>
      <c r="B248" s="80" t="s">
        <v>347</v>
      </c>
      <c r="C248" s="81" t="str">
        <f>IFERROR(IF(B248="No CAS","",INDEX('DEQ Pollutant List'!$C$7:$C$614,MATCH('3. Pollutant Emissions - EF'!B248,'DEQ Pollutant List'!$B$7:$B$614,0))),"")</f>
        <v>2,4-Dichlorophenol</v>
      </c>
      <c r="D248" s="73">
        <f>IFERROR(IF(OR($B248="",$B248="No CAS"),INDEX('DEQ Pollutant List'!$A$7:$A$614,MATCH($C248,'DEQ Pollutant List'!$C$7:$C$614,0)),INDEX('DEQ Pollutant List'!$A$7:$A$614,MATCH($B248,'DEQ Pollutant List'!$B$7:$B$614,0))),"")</f>
        <v>123</v>
      </c>
      <c r="E248" s="96">
        <v>0</v>
      </c>
      <c r="F248" s="97">
        <v>1.0093818392175475E-11</v>
      </c>
      <c r="G248" s="98">
        <f t="shared" si="3"/>
        <v>1.0093818392175475E-11</v>
      </c>
      <c r="H248" s="99" t="s">
        <v>1392</v>
      </c>
      <c r="I248" s="100" t="s">
        <v>1380</v>
      </c>
      <c r="J248" s="97">
        <f>VLOOKUP($A248,'2. Emissions Units &amp; Activities'!$A$15:$M$25,8,0)*'3. Pollutant Emissions - EF'!$F248*(1-'3. Pollutant Emissions - EF'!$E248)</f>
        <v>1.9396295957502878E-5</v>
      </c>
      <c r="K248" s="101"/>
      <c r="L248" s="99"/>
      <c r="M248" s="97">
        <f>VLOOKUP($A248,'2. Emissions Units &amp; Activities'!$A$15:$M$25,11,0)*'3. Pollutant Emissions - EF'!$G248*(1-'3. Pollutant Emissions - EF'!$E248)</f>
        <v>2.0187636784350951E-7</v>
      </c>
      <c r="N248" s="101"/>
      <c r="O248" s="99"/>
    </row>
    <row r="249" spans="1:15" x14ac:dyDescent="0.25">
      <c r="A249" s="79" t="s">
        <v>1389</v>
      </c>
      <c r="B249" s="80" t="s">
        <v>331</v>
      </c>
      <c r="C249" s="81" t="str">
        <f>IFERROR(IF(B249="No CAS","",INDEX('DEQ Pollutant List'!$C$7:$C$614,MATCH('3. Pollutant Emissions - EF'!B249,'DEQ Pollutant List'!$B$7:$B$614,0))),"")</f>
        <v>1,3-Dichlorobenzene</v>
      </c>
      <c r="D249" s="73">
        <f>IFERROR(IF(OR($B249="",$B249="No CAS"),INDEX('DEQ Pollutant List'!$A$7:$A$614,MATCH($C249,'DEQ Pollutant List'!$C$7:$C$614,0)),INDEX('DEQ Pollutant List'!$A$7:$A$614,MATCH($B249,'DEQ Pollutant List'!$B$7:$B$614,0))),"")</f>
        <v>111</v>
      </c>
      <c r="E249" s="96">
        <v>0</v>
      </c>
      <c r="F249" s="97">
        <v>9.2526668594941886E-12</v>
      </c>
      <c r="G249" s="98">
        <f t="shared" si="3"/>
        <v>9.2526668594941886E-12</v>
      </c>
      <c r="H249" s="99" t="s">
        <v>1392</v>
      </c>
      <c r="I249" s="100" t="s">
        <v>1380</v>
      </c>
      <c r="J249" s="97">
        <f>VLOOKUP($A249,'2. Emissions Units &amp; Activities'!$A$15:$M$25,8,0)*'3. Pollutant Emissions - EF'!$F249*(1-'3. Pollutant Emissions - EF'!$E249)</f>
        <v>1.7779937961044311E-5</v>
      </c>
      <c r="K249" s="101"/>
      <c r="L249" s="99"/>
      <c r="M249" s="97">
        <f>VLOOKUP($A249,'2. Emissions Units &amp; Activities'!$A$15:$M$25,11,0)*'3. Pollutant Emissions - EF'!$G249*(1-'3. Pollutant Emissions - EF'!$E249)</f>
        <v>1.8505333718988378E-7</v>
      </c>
      <c r="N249" s="101"/>
      <c r="O249" s="99"/>
    </row>
    <row r="250" spans="1:15" x14ac:dyDescent="0.25">
      <c r="A250" s="79" t="s">
        <v>1389</v>
      </c>
      <c r="B250" s="80" t="s">
        <v>598</v>
      </c>
      <c r="C250" s="81" t="str">
        <f>IFERROR(IF(B250="No CAS","",INDEX('DEQ Pollutant List'!$C$7:$C$614,MATCH('3. Pollutant Emissions - EF'!B250,'DEQ Pollutant List'!$B$7:$B$614,0))),"")</f>
        <v>Methyl isobutyl ketone (MIBK, Hexone)</v>
      </c>
      <c r="D250" s="73">
        <f>IFERROR(IF(OR($B250="",$B250="No CAS"),INDEX('DEQ Pollutant List'!$A$7:$A$614,MATCH($C250,'DEQ Pollutant List'!$C$7:$C$614,0)),INDEX('DEQ Pollutant List'!$A$7:$A$614,MATCH($B250,'DEQ Pollutant List'!$B$7:$B$614,0))),"")</f>
        <v>337</v>
      </c>
      <c r="E250" s="96">
        <v>0</v>
      </c>
      <c r="F250" s="97">
        <v>8.8116646937865096E-12</v>
      </c>
      <c r="G250" s="98">
        <f t="shared" si="3"/>
        <v>8.8116646937865096E-12</v>
      </c>
      <c r="H250" s="99" t="s">
        <v>1392</v>
      </c>
      <c r="I250" s="100" t="s">
        <v>1380</v>
      </c>
      <c r="J250" s="97">
        <f>VLOOKUP($A250,'2. Emissions Units &amp; Activities'!$A$15:$M$25,8,0)*'3. Pollutant Emissions - EF'!$F250*(1-'3. Pollutant Emissions - EF'!$E250)</f>
        <v>1.6932507564377314E-5</v>
      </c>
      <c r="K250" s="101"/>
      <c r="L250" s="99"/>
      <c r="M250" s="97">
        <f>VLOOKUP($A250,'2. Emissions Units &amp; Activities'!$A$15:$M$25,11,0)*'3. Pollutant Emissions - EF'!$G250*(1-'3. Pollutant Emissions - EF'!$E250)</f>
        <v>1.762332938757302E-7</v>
      </c>
      <c r="N250" s="101"/>
      <c r="O250" s="99"/>
    </row>
    <row r="251" spans="1:15" x14ac:dyDescent="0.25">
      <c r="A251" s="79" t="s">
        <v>1389</v>
      </c>
      <c r="B251" s="80" t="s">
        <v>142</v>
      </c>
      <c r="C251" s="81" t="str">
        <f>IFERROR(IF(B251="No CAS","",INDEX('DEQ Pollutant List'!$C$7:$C$614,MATCH('3. Pollutant Emissions - EF'!B251,'DEQ Pollutant List'!$B$7:$B$614,0))),"")</f>
        <v>Bromomethane (Methyl bromide)</v>
      </c>
      <c r="D251" s="73">
        <f>IFERROR(IF(OR($B251="",$B251="No CAS"),INDEX('DEQ Pollutant List'!$A$7:$A$614,MATCH($C251,'DEQ Pollutant List'!$C$7:$C$614,0)),INDEX('DEQ Pollutant List'!$A$7:$A$614,MATCH($B251,'DEQ Pollutant List'!$B$7:$B$614,0))),"")</f>
        <v>324</v>
      </c>
      <c r="E251" s="96">
        <v>0</v>
      </c>
      <c r="F251" s="97">
        <v>6.3375429409696201E-12</v>
      </c>
      <c r="G251" s="98">
        <f t="shared" si="3"/>
        <v>6.3375429409696201E-12</v>
      </c>
      <c r="H251" s="99" t="s">
        <v>1392</v>
      </c>
      <c r="I251" s="100" t="s">
        <v>1380</v>
      </c>
      <c r="J251" s="97">
        <f>VLOOKUP($A251,'2. Emissions Units &amp; Activities'!$A$15:$M$25,8,0)*'3. Pollutant Emissions - EF'!$F251*(1-'3. Pollutant Emissions - EF'!$E251)</f>
        <v>1.2178231641429057E-5</v>
      </c>
      <c r="K251" s="101"/>
      <c r="L251" s="99"/>
      <c r="M251" s="97">
        <f>VLOOKUP($A251,'2. Emissions Units &amp; Activities'!$A$15:$M$25,11,0)*'3. Pollutant Emissions - EF'!$G251*(1-'3. Pollutant Emissions - EF'!$E251)</f>
        <v>1.2675085881939239E-7</v>
      </c>
      <c r="N251" s="101"/>
      <c r="O251" s="99"/>
    </row>
    <row r="252" spans="1:15" x14ac:dyDescent="0.25">
      <c r="A252" s="79" t="s">
        <v>1389</v>
      </c>
      <c r="B252" s="80" t="s">
        <v>229</v>
      </c>
      <c r="C252" s="81" t="str">
        <f>IFERROR(IF(B252="No CAS","",INDEX('DEQ Pollutant List'!$C$7:$C$614,MATCH('3. Pollutant Emissions - EF'!B252,'DEQ Pollutant List'!$B$7:$B$614,0))),"")</f>
        <v>Chloromethane (Methyl chloride)</v>
      </c>
      <c r="D252" s="73">
        <f>IFERROR(IF(OR($B252="",$B252="No CAS"),INDEX('DEQ Pollutant List'!$A$7:$A$614,MATCH($C252,'DEQ Pollutant List'!$C$7:$C$614,0)),INDEX('DEQ Pollutant List'!$A$7:$A$614,MATCH($B252,'DEQ Pollutant List'!$B$7:$B$614,0))),"")</f>
        <v>325</v>
      </c>
      <c r="E252" s="96">
        <v>0</v>
      </c>
      <c r="F252" s="97">
        <v>5.6225248469886265E-12</v>
      </c>
      <c r="G252" s="98">
        <f t="shared" si="3"/>
        <v>5.6225248469886265E-12</v>
      </c>
      <c r="H252" s="99" t="s">
        <v>1392</v>
      </c>
      <c r="I252" s="100" t="s">
        <v>1380</v>
      </c>
      <c r="J252" s="97">
        <f>VLOOKUP($A252,'2. Emissions Units &amp; Activities'!$A$15:$M$25,8,0)*'3. Pollutant Emissions - EF'!$F252*(1-'3. Pollutant Emissions - EF'!$E252)</f>
        <v>1.0804251842409123E-5</v>
      </c>
      <c r="K252" s="101"/>
      <c r="L252" s="99"/>
      <c r="M252" s="97">
        <f>VLOOKUP($A252,'2. Emissions Units &amp; Activities'!$A$15:$M$25,11,0)*'3. Pollutant Emissions - EF'!$G252*(1-'3. Pollutant Emissions - EF'!$E252)</f>
        <v>1.1245049693977252E-7</v>
      </c>
      <c r="N252" s="101"/>
      <c r="O252" s="99"/>
    </row>
    <row r="253" spans="1:15" x14ac:dyDescent="0.25">
      <c r="A253" s="79" t="s">
        <v>1389</v>
      </c>
      <c r="B253" s="80" t="s">
        <v>451</v>
      </c>
      <c r="C253" s="81" t="str">
        <f>IFERROR(IF(B253="No CAS","",INDEX('DEQ Pollutant List'!$C$7:$C$614,MATCH('3. Pollutant Emissions - EF'!B253,'DEQ Pollutant List'!$B$7:$B$614,0))),"")</f>
        <v>Ethylene dichloride (EDC, 1,2-Dichloroethane)</v>
      </c>
      <c r="D253" s="73">
        <f>IFERROR(IF(OR($B253="",$B253="No CAS"),INDEX('DEQ Pollutant List'!$A$7:$A$614,MATCH($C253,'DEQ Pollutant List'!$C$7:$C$614,0)),INDEX('DEQ Pollutant List'!$A$7:$A$614,MATCH($B253,'DEQ Pollutant List'!$B$7:$B$614,0))),"")</f>
        <v>233</v>
      </c>
      <c r="E253" s="96">
        <v>0</v>
      </c>
      <c r="F253" s="97">
        <v>5.356025417012893E-12</v>
      </c>
      <c r="G253" s="98">
        <f t="shared" si="3"/>
        <v>5.356025417012893E-12</v>
      </c>
      <c r="H253" s="99" t="s">
        <v>1392</v>
      </c>
      <c r="I253" s="100" t="s">
        <v>1380</v>
      </c>
      <c r="J253" s="97">
        <f>VLOOKUP($A253,'2. Emissions Units &amp; Activities'!$A$15:$M$25,8,0)*'3. Pollutant Emissions - EF'!$F253*(1-'3. Pollutant Emissions - EF'!$E253)</f>
        <v>1.0292146154008576E-5</v>
      </c>
      <c r="K253" s="101"/>
      <c r="L253" s="99"/>
      <c r="M253" s="97">
        <f>VLOOKUP($A253,'2. Emissions Units &amp; Activities'!$A$15:$M$25,11,0)*'3. Pollutant Emissions - EF'!$G253*(1-'3. Pollutant Emissions - EF'!$E253)</f>
        <v>1.0712050834025786E-7</v>
      </c>
      <c r="N253" s="101"/>
      <c r="O253" s="99"/>
    </row>
    <row r="254" spans="1:15" x14ac:dyDescent="0.25">
      <c r="A254" s="79" t="s">
        <v>1389</v>
      </c>
      <c r="B254" s="80" t="s">
        <v>525</v>
      </c>
      <c r="C254" s="81" t="str">
        <f>IFERROR(IF(B254="No CAS","",INDEX('DEQ Pollutant List'!$C$7:$C$614,MATCH('3. Pollutant Emissions - EF'!B254,'DEQ Pollutant List'!$B$7:$B$614,0))),"")</f>
        <v>Hexane</v>
      </c>
      <c r="D254" s="73">
        <f>IFERROR(IF(OR($B254="",$B254="No CAS"),INDEX('DEQ Pollutant List'!$A$7:$A$614,MATCH($C254,'DEQ Pollutant List'!$C$7:$C$614,0)),INDEX('DEQ Pollutant List'!$A$7:$A$614,MATCH($B254,'DEQ Pollutant List'!$B$7:$B$614,0))),"")</f>
        <v>289</v>
      </c>
      <c r="E254" s="96">
        <v>0</v>
      </c>
      <c r="F254" s="97">
        <v>4.366247374731989E-12</v>
      </c>
      <c r="G254" s="98">
        <f t="shared" si="3"/>
        <v>4.366247374731989E-12</v>
      </c>
      <c r="H254" s="99" t="s">
        <v>1392</v>
      </c>
      <c r="I254" s="100" t="s">
        <v>1380</v>
      </c>
      <c r="J254" s="97">
        <f>VLOOKUP($A254,'2. Emissions Units &amp; Activities'!$A$15:$M$25,8,0)*'3. Pollutant Emissions - EF'!$F254*(1-'3. Pollutant Emissions - EF'!$E254)</f>
        <v>8.39018724268121E-6</v>
      </c>
      <c r="K254" s="101"/>
      <c r="L254" s="99"/>
      <c r="M254" s="97">
        <f>VLOOKUP($A254,'2. Emissions Units &amp; Activities'!$A$15:$M$25,11,0)*'3. Pollutant Emissions - EF'!$G254*(1-'3. Pollutant Emissions - EF'!$E254)</f>
        <v>8.7324947494639781E-8</v>
      </c>
      <c r="N254" s="101"/>
      <c r="O254" s="99"/>
    </row>
    <row r="255" spans="1:15" x14ac:dyDescent="0.25">
      <c r="A255" s="79" t="s">
        <v>1389</v>
      </c>
      <c r="B255" s="80" t="s">
        <v>1115</v>
      </c>
      <c r="C255" s="81" t="str">
        <f>IFERROR(IF(B255="No CAS","",INDEX('DEQ Pollutant List'!$C$7:$C$614,MATCH('3. Pollutant Emissions - EF'!B255,'DEQ Pollutant List'!$B$7:$B$614,0))),"")</f>
        <v>1,2,3-Trimethylbenzene</v>
      </c>
      <c r="D255" s="73">
        <f>IFERROR(IF(OR($B255="",$B255="No CAS"),INDEX('DEQ Pollutant List'!$A$7:$A$614,MATCH($C255,'DEQ Pollutant List'!$C$7:$C$614,0)),INDEX('DEQ Pollutant List'!$A$7:$A$614,MATCH($B255,'DEQ Pollutant List'!$B$7:$B$614,0))),"")</f>
        <v>613</v>
      </c>
      <c r="E255" s="96">
        <v>0</v>
      </c>
      <c r="F255" s="97">
        <v>4.1413863390910236E-12</v>
      </c>
      <c r="G255" s="98">
        <f t="shared" si="3"/>
        <v>4.1413863390910236E-12</v>
      </c>
      <c r="H255" s="99" t="s">
        <v>1392</v>
      </c>
      <c r="I255" s="100" t="s">
        <v>1380</v>
      </c>
      <c r="J255" s="97">
        <f>VLOOKUP($A255,'2. Emissions Units &amp; Activities'!$A$15:$M$25,8,0)*'3. Pollutant Emissions - EF'!$F255*(1-'3. Pollutant Emissions - EF'!$E255)</f>
        <v>7.9580939527936387E-6</v>
      </c>
      <c r="K255" s="101"/>
      <c r="L255" s="99"/>
      <c r="M255" s="97">
        <f>VLOOKUP($A255,'2. Emissions Units &amp; Activities'!$A$15:$M$25,11,0)*'3. Pollutant Emissions - EF'!$G255*(1-'3. Pollutant Emissions - EF'!$E255)</f>
        <v>8.2827726781820467E-8</v>
      </c>
      <c r="N255" s="101"/>
      <c r="O255" s="99"/>
    </row>
    <row r="256" spans="1:15" x14ac:dyDescent="0.25">
      <c r="A256" s="79" t="s">
        <v>1389</v>
      </c>
      <c r="B256" s="80" t="s">
        <v>264</v>
      </c>
      <c r="C256" s="81" t="str">
        <f>IFERROR(IF(B256="No CAS","",INDEX('DEQ Pollutant List'!$C$7:$C$614,MATCH('3. Pollutant Emissions - EF'!B256,'DEQ Pollutant List'!$B$7:$B$614,0))),"")</f>
        <v>Cresols (mixture), including m-cresol, o-cresol, p-cresol</v>
      </c>
      <c r="D256" s="73">
        <f>IFERROR(IF(OR($B256="",$B256="No CAS"),INDEX('DEQ Pollutant List'!$A$7:$A$614,MATCH($C256,'DEQ Pollutant List'!$C$7:$C$614,0)),INDEX('DEQ Pollutant List'!$A$7:$A$614,MATCH($B256,'DEQ Pollutant List'!$B$7:$B$614,0))),"")</f>
        <v>152</v>
      </c>
      <c r="E256" s="96">
        <v>0</v>
      </c>
      <c r="F256" s="97">
        <v>2.7758000578482565E-12</v>
      </c>
      <c r="G256" s="98">
        <f t="shared" si="3"/>
        <v>2.7758000578482565E-12</v>
      </c>
      <c r="H256" s="99" t="s">
        <v>1392</v>
      </c>
      <c r="I256" s="100" t="s">
        <v>1380</v>
      </c>
      <c r="J256" s="97">
        <f>VLOOKUP($A256,'2. Emissions Units &amp; Activities'!$A$15:$M$25,8,0)*'3. Pollutant Emissions - EF'!$F256*(1-'3. Pollutant Emissions - EF'!$E256)</f>
        <v>5.3339813883132928E-6</v>
      </c>
      <c r="K256" s="101"/>
      <c r="L256" s="99"/>
      <c r="M256" s="97">
        <f>VLOOKUP($A256,'2. Emissions Units &amp; Activities'!$A$15:$M$25,11,0)*'3. Pollutant Emissions - EF'!$G256*(1-'3. Pollutant Emissions - EF'!$E256)</f>
        <v>5.5516001156965127E-8</v>
      </c>
      <c r="N256" s="101"/>
      <c r="O256" s="99"/>
    </row>
    <row r="257" spans="1:15" x14ac:dyDescent="0.25">
      <c r="A257" s="79" t="s">
        <v>1389</v>
      </c>
      <c r="B257" s="80" t="s">
        <v>420</v>
      </c>
      <c r="C257" s="81" t="str">
        <f>IFERROR(IF(B257="No CAS","",INDEX('DEQ Pollutant List'!$C$7:$C$614,MATCH('3. Pollutant Emissions - EF'!B257,'DEQ Pollutant List'!$B$7:$B$614,0))),"")</f>
        <v>1,2-Diphenylhydrazine (Hydrazobenzene)</v>
      </c>
      <c r="D257" s="73">
        <f>IFERROR(IF(OR($B257="",$B257="No CAS"),INDEX('DEQ Pollutant List'!$A$7:$A$614,MATCH($C257,'DEQ Pollutant List'!$C$7:$C$614,0)),INDEX('DEQ Pollutant List'!$A$7:$A$614,MATCH($B257,'DEQ Pollutant List'!$B$7:$B$614,0))),"")</f>
        <v>222</v>
      </c>
      <c r="E257" s="96">
        <v>0</v>
      </c>
      <c r="F257" s="97">
        <v>2.0187636784350952E-12</v>
      </c>
      <c r="G257" s="98">
        <f t="shared" si="3"/>
        <v>2.0187636784350952E-12</v>
      </c>
      <c r="H257" s="99" t="s">
        <v>1392</v>
      </c>
      <c r="I257" s="100" t="s">
        <v>1380</v>
      </c>
      <c r="J257" s="97">
        <f>VLOOKUP($A257,'2. Emissions Units &amp; Activities'!$A$15:$M$25,8,0)*'3. Pollutant Emissions - EF'!$F257*(1-'3. Pollutant Emissions - EF'!$E257)</f>
        <v>3.8792591915005755E-6</v>
      </c>
      <c r="K257" s="101"/>
      <c r="L257" s="99"/>
      <c r="M257" s="97">
        <f>VLOOKUP($A257,'2. Emissions Units &amp; Activities'!$A$15:$M$25,11,0)*'3. Pollutant Emissions - EF'!$G257*(1-'3. Pollutant Emissions - EF'!$E257)</f>
        <v>4.0375273568701905E-8</v>
      </c>
      <c r="N257" s="101"/>
      <c r="O257" s="99"/>
    </row>
    <row r="258" spans="1:15" x14ac:dyDescent="0.25">
      <c r="A258" s="79" t="s">
        <v>1389</v>
      </c>
      <c r="B258" s="80" t="s">
        <v>341</v>
      </c>
      <c r="C258" s="81" t="str">
        <f>IFERROR(IF(B258="No CAS","",INDEX('DEQ Pollutant List'!$C$7:$C$614,MATCH('3. Pollutant Emissions - EF'!B258,'DEQ Pollutant List'!$B$7:$B$614,0))),"")</f>
        <v>1,1-Dichloroethane (Ethylidene dichloride)</v>
      </c>
      <c r="D258" s="73">
        <f>IFERROR(IF(OR($B258="",$B258="No CAS"),INDEX('DEQ Pollutant List'!$A$7:$A$614,MATCH($C258,'DEQ Pollutant List'!$C$7:$C$614,0)),INDEX('DEQ Pollutant List'!$A$7:$A$614,MATCH($B258,'DEQ Pollutant List'!$B$7:$B$614,0))),"")</f>
        <v>193</v>
      </c>
      <c r="E258" s="96">
        <v>0</v>
      </c>
      <c r="F258" s="97">
        <v>1.4747502610312105E-12</v>
      </c>
      <c r="G258" s="98">
        <f t="shared" si="3"/>
        <v>1.4747502610312105E-12</v>
      </c>
      <c r="H258" s="99" t="s">
        <v>1392</v>
      </c>
      <c r="I258" s="100" t="s">
        <v>1380</v>
      </c>
      <c r="J258" s="97">
        <f>VLOOKUP($A258,'2. Emissions Units &amp; Activities'!$A$15:$M$25,8,0)*'3. Pollutant Emissions - EF'!$F258*(1-'3. Pollutant Emissions - EF'!$E258)</f>
        <v>2.8338822252379496E-6</v>
      </c>
      <c r="K258" s="101"/>
      <c r="L258" s="99"/>
      <c r="M258" s="97">
        <f>VLOOKUP($A258,'2. Emissions Units &amp; Activities'!$A$15:$M$25,11,0)*'3. Pollutant Emissions - EF'!$G258*(1-'3. Pollutant Emissions - EF'!$E258)</f>
        <v>2.9495005220624209E-8</v>
      </c>
      <c r="N258" s="101"/>
      <c r="O258" s="99"/>
    </row>
    <row r="259" spans="1:15" x14ac:dyDescent="0.25">
      <c r="A259" s="79" t="s">
        <v>1389</v>
      </c>
      <c r="B259" s="80" t="s">
        <v>180</v>
      </c>
      <c r="C259" s="81" t="str">
        <f>IFERROR(IF(B259="No CAS","",INDEX('DEQ Pollutant List'!$C$7:$C$614,MATCH('3. Pollutant Emissions - EF'!B259,'DEQ Pollutant List'!$B$7:$B$614,0))),"")</f>
        <v>Carbon disulfide</v>
      </c>
      <c r="D259" s="73">
        <f>IFERROR(IF(OR($B259="",$B259="No CAS"),INDEX('DEQ Pollutant List'!$A$7:$A$614,MATCH($C259,'DEQ Pollutant List'!$C$7:$C$614,0)),INDEX('DEQ Pollutant List'!$A$7:$A$614,MATCH($B259,'DEQ Pollutant List'!$B$7:$B$614,0))),"")</f>
        <v>90</v>
      </c>
      <c r="E259" s="96">
        <v>0</v>
      </c>
      <c r="F259" s="97">
        <v>1.4460044065371541E-12</v>
      </c>
      <c r="G259" s="98">
        <f t="shared" si="3"/>
        <v>1.4460044065371541E-12</v>
      </c>
      <c r="H259" s="99" t="s">
        <v>1392</v>
      </c>
      <c r="I259" s="100" t="s">
        <v>1380</v>
      </c>
      <c r="J259" s="97">
        <f>VLOOKUP($A259,'2. Emissions Units &amp; Activities'!$A$15:$M$25,8,0)*'3. Pollutant Emissions - EF'!$F259*(1-'3. Pollutant Emissions - EF'!$E259)</f>
        <v>2.7786441498481408E-6</v>
      </c>
      <c r="K259" s="101"/>
      <c r="L259" s="99"/>
      <c r="M259" s="97">
        <f>VLOOKUP($A259,'2. Emissions Units &amp; Activities'!$A$15:$M$25,11,0)*'3. Pollutant Emissions - EF'!$G259*(1-'3. Pollutant Emissions - EF'!$E259)</f>
        <v>2.8920088130743081E-8</v>
      </c>
      <c r="N259" s="101"/>
      <c r="O259" s="99"/>
    </row>
    <row r="260" spans="1:15" x14ac:dyDescent="0.25">
      <c r="A260" s="79" t="s">
        <v>1389</v>
      </c>
      <c r="B260" s="80" t="s">
        <v>412</v>
      </c>
      <c r="C260" s="81" t="str">
        <f>IFERROR(IF(B260="No CAS","",INDEX('DEQ Pollutant List'!$C$7:$C$614,MATCH('3. Pollutant Emissions - EF'!B260,'DEQ Pollutant List'!$B$7:$B$614,0))),"")</f>
        <v>2,4-Dinitrotoluene</v>
      </c>
      <c r="D260" s="73">
        <f>IFERROR(IF(OR($B260="",$B260="No CAS"),INDEX('DEQ Pollutant List'!$A$7:$A$614,MATCH($C260,'DEQ Pollutant List'!$C$7:$C$614,0)),INDEX('DEQ Pollutant List'!$A$7:$A$614,MATCH($B260,'DEQ Pollutant List'!$B$7:$B$614,0))),"")</f>
        <v>218</v>
      </c>
      <c r="E260" s="96">
        <v>0</v>
      </c>
      <c r="F260" s="97">
        <v>7.5000508177155246E-13</v>
      </c>
      <c r="G260" s="98">
        <f t="shared" si="3"/>
        <v>7.5000508177155246E-13</v>
      </c>
      <c r="H260" s="99" t="s">
        <v>1392</v>
      </c>
      <c r="I260" s="100" t="s">
        <v>1380</v>
      </c>
      <c r="J260" s="97">
        <f>VLOOKUP($A260,'2. Emissions Units &amp; Activities'!$A$15:$M$25,8,0)*'3. Pollutant Emissions - EF'!$F260*(1-'3. Pollutant Emissions - EF'!$E260)</f>
        <v>1.4412108451395329E-6</v>
      </c>
      <c r="K260" s="101"/>
      <c r="L260" s="99"/>
      <c r="M260" s="97">
        <f>VLOOKUP($A260,'2. Emissions Units &amp; Activities'!$A$15:$M$25,11,0)*'3. Pollutant Emissions - EF'!$G260*(1-'3. Pollutant Emissions - EF'!$E260)</f>
        <v>1.5000101635431049E-8</v>
      </c>
      <c r="N260" s="101"/>
      <c r="O260" s="99"/>
    </row>
    <row r="261" spans="1:15" x14ac:dyDescent="0.25">
      <c r="A261" s="79" t="s">
        <v>1389</v>
      </c>
      <c r="B261" s="80" t="s">
        <v>673</v>
      </c>
      <c r="C261" s="81" t="str">
        <f>IFERROR(IF(B261="No CAS","",INDEX('DEQ Pollutant List'!$C$7:$C$614,MATCH('3. Pollutant Emissions - EF'!B261,'DEQ Pollutant List'!$B$7:$B$614,0))),"")</f>
        <v>Nitrobenzene</v>
      </c>
      <c r="D261" s="73">
        <f>IFERROR(IF(OR($B261="",$B261="No CAS"),INDEX('DEQ Pollutant List'!$A$7:$A$614,MATCH($C261,'DEQ Pollutant List'!$C$7:$C$614,0)),INDEX('DEQ Pollutant List'!$A$7:$A$614,MATCH($B261,'DEQ Pollutant List'!$B$7:$B$614,0))),"")</f>
        <v>381</v>
      </c>
      <c r="E261" s="96">
        <v>0</v>
      </c>
      <c r="F261" s="97">
        <v>7.5000508177155246E-13</v>
      </c>
      <c r="G261" s="98">
        <f t="shared" si="3"/>
        <v>7.5000508177155246E-13</v>
      </c>
      <c r="H261" s="99" t="s">
        <v>1392</v>
      </c>
      <c r="I261" s="100" t="s">
        <v>1380</v>
      </c>
      <c r="J261" s="97">
        <f>VLOOKUP($A261,'2. Emissions Units &amp; Activities'!$A$15:$M$25,8,0)*'3. Pollutant Emissions - EF'!$F261*(1-'3. Pollutant Emissions - EF'!$E261)</f>
        <v>1.4412108451395329E-6</v>
      </c>
      <c r="K261" s="101"/>
      <c r="L261" s="99"/>
      <c r="M261" s="97">
        <f>VLOOKUP($A261,'2. Emissions Units &amp; Activities'!$A$15:$M$25,11,0)*'3. Pollutant Emissions - EF'!$G261*(1-'3. Pollutant Emissions - EF'!$E261)</f>
        <v>1.5000101635431049E-8</v>
      </c>
      <c r="N261" s="101"/>
      <c r="O261" s="99"/>
    </row>
    <row r="262" spans="1:15" x14ac:dyDescent="0.25">
      <c r="A262" s="79" t="s">
        <v>1389</v>
      </c>
      <c r="B262" s="80" t="s">
        <v>376</v>
      </c>
      <c r="C262" s="81" t="str">
        <f>IFERROR(IF(B262="No CAS","",INDEX('DEQ Pollutant List'!$C$7:$C$614,MATCH('3. Pollutant Emissions - EF'!B262,'DEQ Pollutant List'!$B$7:$B$614,0))),"")</f>
        <v>Diethylphthalate</v>
      </c>
      <c r="D262" s="73">
        <f>IFERROR(IF(OR($B262="",$B262="No CAS"),INDEX('DEQ Pollutant List'!$A$7:$A$614,MATCH($C262,'DEQ Pollutant List'!$C$7:$C$614,0)),INDEX('DEQ Pollutant List'!$A$7:$A$614,MATCH($B262,'DEQ Pollutant List'!$B$7:$B$614,0))),"")</f>
        <v>523</v>
      </c>
      <c r="E262" s="96">
        <v>0</v>
      </c>
      <c r="F262" s="97">
        <v>6.0562910353052853E-13</v>
      </c>
      <c r="G262" s="98">
        <f t="shared" si="3"/>
        <v>6.0562910353052853E-13</v>
      </c>
      <c r="H262" s="99" t="s">
        <v>1392</v>
      </c>
      <c r="I262" s="100" t="s">
        <v>1380</v>
      </c>
      <c r="J262" s="97">
        <f>VLOOKUP($A262,'2. Emissions Units &amp; Activities'!$A$15:$M$25,8,0)*'3. Pollutant Emissions - EF'!$F262*(1-'3. Pollutant Emissions - EF'!$E262)</f>
        <v>1.1637777574501727E-6</v>
      </c>
      <c r="K262" s="101"/>
      <c r="L262" s="99"/>
      <c r="M262" s="97">
        <f>VLOOKUP($A262,'2. Emissions Units &amp; Activities'!$A$15:$M$25,11,0)*'3. Pollutant Emissions - EF'!$G262*(1-'3. Pollutant Emissions - EF'!$E262)</f>
        <v>1.211258207061057E-8</v>
      </c>
      <c r="N262" s="101"/>
      <c r="O262" s="99"/>
    </row>
    <row r="263" spans="1:15" x14ac:dyDescent="0.25">
      <c r="A263" s="79" t="s">
        <v>1389</v>
      </c>
      <c r="B263" s="80" t="s">
        <v>345</v>
      </c>
      <c r="C263" s="81" t="str">
        <f>IFERROR(IF(B263="No CAS","",INDEX('DEQ Pollutant List'!$C$7:$C$614,MATCH('3. Pollutant Emissions - EF'!B263,'DEQ Pollutant List'!$B$7:$B$614,0))),"")</f>
        <v>Dichloromethane (Methylene chloride)</v>
      </c>
      <c r="D263" s="73">
        <f>IFERROR(IF(OR($B263="",$B263="No CAS"),INDEX('DEQ Pollutant List'!$A$7:$A$614,MATCH($C263,'DEQ Pollutant List'!$C$7:$C$614,0)),INDEX('DEQ Pollutant List'!$A$7:$A$614,MATCH($B263,'DEQ Pollutant List'!$B$7:$B$614,0))),"")</f>
        <v>328</v>
      </c>
      <c r="E263" s="96">
        <v>0</v>
      </c>
      <c r="F263" s="97">
        <v>4.9522904994290602E-13</v>
      </c>
      <c r="G263" s="98">
        <f t="shared" si="3"/>
        <v>4.9522904994290602E-13</v>
      </c>
      <c r="H263" s="99" t="s">
        <v>1392</v>
      </c>
      <c r="I263" s="100" t="s">
        <v>1380</v>
      </c>
      <c r="J263" s="97">
        <f>VLOOKUP($A263,'2. Emissions Units &amp; Activities'!$A$15:$M$25,8,0)*'3. Pollutant Emissions - EF'!$F263*(1-'3. Pollutant Emissions - EF'!$E263)</f>
        <v>9.5163285550012011E-7</v>
      </c>
      <c r="K263" s="101"/>
      <c r="L263" s="99"/>
      <c r="M263" s="97">
        <f>VLOOKUP($A263,'2. Emissions Units &amp; Activities'!$A$15:$M$25,11,0)*'3. Pollutant Emissions - EF'!$G263*(1-'3. Pollutant Emissions - EF'!$E263)</f>
        <v>9.9045809988581206E-9</v>
      </c>
      <c r="N263" s="101"/>
      <c r="O263" s="99"/>
    </row>
    <row r="264" spans="1:15" x14ac:dyDescent="0.25">
      <c r="A264" s="79" t="s">
        <v>1389</v>
      </c>
      <c r="B264" s="80" t="s">
        <v>225</v>
      </c>
      <c r="C264" s="81" t="str">
        <f>IFERROR(IF(B264="No CAS","",INDEX('DEQ Pollutant List'!$C$7:$C$614,MATCH('3. Pollutant Emissions - EF'!B264,'DEQ Pollutant List'!$B$7:$B$614,0))),"")</f>
        <v>Chloroethane (Ethyl chloride)</v>
      </c>
      <c r="D264" s="73">
        <f>IFERROR(IF(OR($B264="",$B264="No CAS"),INDEX('DEQ Pollutant List'!$A$7:$A$614,MATCH($C264,'DEQ Pollutant List'!$C$7:$C$614,0)),INDEX('DEQ Pollutant List'!$A$7:$A$614,MATCH($B264,'DEQ Pollutant List'!$B$7:$B$614,0))),"")</f>
        <v>230</v>
      </c>
      <c r="E264" s="96">
        <v>0</v>
      </c>
      <c r="F264" s="97">
        <v>2.6251000235997502E-13</v>
      </c>
      <c r="G264" s="98">
        <f t="shared" si="3"/>
        <v>2.6251000235997502E-13</v>
      </c>
      <c r="H264" s="99" t="s">
        <v>1392</v>
      </c>
      <c r="I264" s="100" t="s">
        <v>1380</v>
      </c>
      <c r="J264" s="97">
        <f>VLOOKUP($A264,'2. Emissions Units &amp; Activities'!$A$15:$M$25,8,0)*'3. Pollutant Emissions - EF'!$F264*(1-'3. Pollutant Emissions - EF'!$E264)</f>
        <v>5.0443959854933142E-7</v>
      </c>
      <c r="K264" s="101"/>
      <c r="L264" s="99"/>
      <c r="M264" s="97">
        <f>VLOOKUP($A264,'2. Emissions Units &amp; Activities'!$A$15:$M$25,11,0)*'3. Pollutant Emissions - EF'!$G264*(1-'3. Pollutant Emissions - EF'!$E264)</f>
        <v>5.2502000471995006E-9</v>
      </c>
      <c r="N264" s="101"/>
      <c r="O264" s="99"/>
    </row>
    <row r="265" spans="1:15" x14ac:dyDescent="0.25">
      <c r="A265" s="79" t="s">
        <v>1389</v>
      </c>
      <c r="B265" s="80" t="s">
        <v>928</v>
      </c>
      <c r="C265" s="81" t="str">
        <f>IFERROR(IF(B265="No CAS","",INDEX('DEQ Pollutant List'!$C$7:$C$614,MATCH('3. Pollutant Emissions - EF'!B265,'DEQ Pollutant List'!$B$7:$B$614,0))),"")</f>
        <v>Indeno[1,2,3-cd]pyrene</v>
      </c>
      <c r="D265" s="73">
        <f>IFERROR(IF(OR($B265="",$B265="No CAS"),INDEX('DEQ Pollutant List'!$A$7:$A$614,MATCH($C265,'DEQ Pollutant List'!$C$7:$C$614,0)),INDEX('DEQ Pollutant List'!$A$7:$A$614,MATCH($B265,'DEQ Pollutant List'!$B$7:$B$614,0))),"")</f>
        <v>426</v>
      </c>
      <c r="E265" s="96">
        <v>0</v>
      </c>
      <c r="F265" s="97">
        <v>1.0500071144801737E-13</v>
      </c>
      <c r="G265" s="98">
        <f t="shared" si="3"/>
        <v>1.0500071144801737E-13</v>
      </c>
      <c r="H265" s="99" t="s">
        <v>1392</v>
      </c>
      <c r="I265" s="100" t="s">
        <v>1380</v>
      </c>
      <c r="J265" s="97">
        <f>VLOOKUP($A265,'2. Emissions Units &amp; Activities'!$A$15:$M$25,8,0)*'3. Pollutant Emissions - EF'!$F265*(1-'3. Pollutant Emissions - EF'!$E265)</f>
        <v>2.0176951831953467E-7</v>
      </c>
      <c r="K265" s="101"/>
      <c r="L265" s="99"/>
      <c r="M265" s="97">
        <f>VLOOKUP($A265,'2. Emissions Units &amp; Activities'!$A$15:$M$25,11,0)*'3. Pollutant Emissions - EF'!$G265*(1-'3. Pollutant Emissions - EF'!$E265)</f>
        <v>2.1000142289603474E-9</v>
      </c>
      <c r="N265" s="101"/>
      <c r="O265" s="99"/>
    </row>
    <row r="266" spans="1:15" x14ac:dyDescent="0.25">
      <c r="A266" s="79" t="s">
        <v>1389</v>
      </c>
      <c r="B266" s="80" t="s">
        <v>351</v>
      </c>
      <c r="C266" s="81" t="str">
        <f>IFERROR(IF(B266="No CAS","",INDEX('DEQ Pollutant List'!$C$7:$C$614,MATCH('3. Pollutant Emissions - EF'!B266,'DEQ Pollutant List'!$B$7:$B$614,0))),"")</f>
        <v>1,2-Dichloropropane (Propylene dichloride)</v>
      </c>
      <c r="D266" s="73">
        <f>IFERROR(IF(OR($B266="",$B266="No CAS"),INDEX('DEQ Pollutant List'!$A$7:$A$614,MATCH($C266,'DEQ Pollutant List'!$C$7:$C$614,0)),INDEX('DEQ Pollutant List'!$A$7:$A$614,MATCH($B266,'DEQ Pollutant List'!$B$7:$B$614,0))),"")</f>
        <v>195</v>
      </c>
      <c r="E266" s="96">
        <v>0</v>
      </c>
      <c r="F266" s="97">
        <v>5.5393741556647101E-14</v>
      </c>
      <c r="G266" s="98">
        <f t="shared" si="3"/>
        <v>5.5393741556647101E-14</v>
      </c>
      <c r="H266" s="99" t="s">
        <v>1392</v>
      </c>
      <c r="I266" s="100" t="s">
        <v>1380</v>
      </c>
      <c r="J266" s="97">
        <f>VLOOKUP($A266,'2. Emissions Units &amp; Activities'!$A$15:$M$25,8,0)*'3. Pollutant Emissions - EF'!$F266*(1-'3. Pollutant Emissions - EF'!$E266)</f>
        <v>1.0644469354224091E-7</v>
      </c>
      <c r="K266" s="101"/>
      <c r="L266" s="99"/>
      <c r="M266" s="97">
        <f>VLOOKUP($A266,'2. Emissions Units &amp; Activities'!$A$15:$M$25,11,0)*'3. Pollutant Emissions - EF'!$G266*(1-'3. Pollutant Emissions - EF'!$E266)</f>
        <v>1.107874831132942E-9</v>
      </c>
      <c r="N266" s="101"/>
      <c r="O266" s="99"/>
    </row>
    <row r="267" spans="1:15" x14ac:dyDescent="0.25">
      <c r="A267" s="79" t="s">
        <v>1389</v>
      </c>
      <c r="B267" s="80" t="s">
        <v>878</v>
      </c>
      <c r="C267" s="81" t="str">
        <f>IFERROR(IF(B267="No CAS","",INDEX('DEQ Pollutant List'!$C$7:$C$614,MATCH('3. Pollutant Emissions - EF'!B267,'DEQ Pollutant List'!$B$7:$B$614,0))),"")</f>
        <v>Acenaphthylene</v>
      </c>
      <c r="D267" s="73">
        <f>IFERROR(IF(OR($B267="",$B267="No CAS"),INDEX('DEQ Pollutant List'!$A$7:$A$614,MATCH($C267,'DEQ Pollutant List'!$C$7:$C$614,0)),INDEX('DEQ Pollutant List'!$A$7:$A$614,MATCH($B267,'DEQ Pollutant List'!$B$7:$B$614,0))),"")</f>
        <v>403</v>
      </c>
      <c r="E267" s="96">
        <v>0</v>
      </c>
      <c r="F267" s="97">
        <v>4.7250320151607813E-14</v>
      </c>
      <c r="G267" s="98">
        <f t="shared" si="3"/>
        <v>4.7250320151607813E-14</v>
      </c>
      <c r="H267" s="99" t="s">
        <v>1392</v>
      </c>
      <c r="I267" s="100" t="s">
        <v>1380</v>
      </c>
      <c r="J267" s="97">
        <f>VLOOKUP($A267,'2. Emissions Units &amp; Activities'!$A$15:$M$25,8,0)*'3. Pollutant Emissions - EF'!$F267*(1-'3. Pollutant Emissions - EF'!$E267)</f>
        <v>9.0796283243790596E-8</v>
      </c>
      <c r="K267" s="101"/>
      <c r="L267" s="99"/>
      <c r="M267" s="97">
        <f>VLOOKUP($A267,'2. Emissions Units &amp; Activities'!$A$15:$M$25,11,0)*'3. Pollutant Emissions - EF'!$G267*(1-'3. Pollutant Emissions - EF'!$E267)</f>
        <v>9.4500640303215618E-10</v>
      </c>
      <c r="N267" s="101"/>
      <c r="O267" s="99"/>
    </row>
    <row r="268" spans="1:15" x14ac:dyDescent="0.25">
      <c r="A268" s="79" t="s">
        <v>1389</v>
      </c>
      <c r="B268" s="80" t="s">
        <v>201</v>
      </c>
      <c r="C268" s="81" t="str">
        <f>IFERROR(IF(B268="No CAS","",INDEX('DEQ Pollutant List'!$C$7:$C$614,MATCH('3. Pollutant Emissions - EF'!B268,'DEQ Pollutant List'!$B$7:$B$614,0))),"")</f>
        <v>Chlorinated fluorocarbon (1,1,2-Trichloro-1,2,2-trifluoroethane, CFC-113)</v>
      </c>
      <c r="D268" s="73">
        <f>IFERROR(IF(OR($B268="",$B268="No CAS"),INDEX('DEQ Pollutant List'!$A$7:$A$614,MATCH($C268,'DEQ Pollutant List'!$C$7:$C$614,0)),INDEX('DEQ Pollutant List'!$A$7:$A$614,MATCH($B268,'DEQ Pollutant List'!$B$7:$B$614,0))),"")</f>
        <v>243</v>
      </c>
      <c r="E268" s="96">
        <v>0</v>
      </c>
      <c r="F268" s="97">
        <v>3.6397130751627447E-14</v>
      </c>
      <c r="G268" s="98">
        <f t="shared" si="3"/>
        <v>3.6397130751627447E-14</v>
      </c>
      <c r="H268" s="99" t="s">
        <v>1392</v>
      </c>
      <c r="I268" s="100" t="s">
        <v>1380</v>
      </c>
      <c r="J268" s="97">
        <f>VLOOKUP($A268,'2. Emissions Units &amp; Activities'!$A$15:$M$25,8,0)*'3. Pollutant Emissions - EF'!$F268*(1-'3. Pollutant Emissions - EF'!$E268)</f>
        <v>6.9940778864195588E-8</v>
      </c>
      <c r="K268" s="101"/>
      <c r="L268" s="99"/>
      <c r="M268" s="97">
        <f>VLOOKUP($A268,'2. Emissions Units &amp; Activities'!$A$15:$M$25,11,0)*'3. Pollutant Emissions - EF'!$G268*(1-'3. Pollutant Emissions - EF'!$E268)</f>
        <v>7.2794261503254898E-10</v>
      </c>
      <c r="N268" s="101"/>
      <c r="O268" s="99"/>
    </row>
    <row r="269" spans="1:15" x14ac:dyDescent="0.25">
      <c r="A269" s="79" t="s">
        <v>1389</v>
      </c>
      <c r="B269" s="80" t="s">
        <v>1088</v>
      </c>
      <c r="C269" s="81" t="str">
        <f>IFERROR(IF(B269="No CAS","",INDEX('DEQ Pollutant List'!$C$7:$C$614,MATCH('3. Pollutant Emissions - EF'!B269,'DEQ Pollutant List'!$B$7:$B$614,0))),"")</f>
        <v>1,1,1-Trichloroethane (Methyl chloroform)</v>
      </c>
      <c r="D269" s="73">
        <f>IFERROR(IF(OR($B269="",$B269="No CAS"),INDEX('DEQ Pollutant List'!$A$7:$A$614,MATCH($C269,'DEQ Pollutant List'!$C$7:$C$614,0)),INDEX('DEQ Pollutant List'!$A$7:$A$614,MATCH($B269,'DEQ Pollutant List'!$B$7:$B$614,0))),"")</f>
        <v>326</v>
      </c>
      <c r="E269" s="96">
        <v>0</v>
      </c>
      <c r="F269" s="97">
        <v>1.7369224047423245E-14</v>
      </c>
      <c r="G269" s="98">
        <f t="shared" si="3"/>
        <v>1.7369224047423245E-14</v>
      </c>
      <c r="H269" s="99" t="s">
        <v>1392</v>
      </c>
      <c r="I269" s="100" t="s">
        <v>1380</v>
      </c>
      <c r="J269" s="97">
        <f>VLOOKUP($A269,'2. Emissions Units &amp; Activities'!$A$15:$M$25,8,0)*'3. Pollutant Emissions - EF'!$F269*(1-'3. Pollutant Emissions - EF'!$E269)</f>
        <v>3.3376725941211136E-8</v>
      </c>
      <c r="K269" s="101"/>
      <c r="L269" s="99"/>
      <c r="M269" s="97">
        <f>VLOOKUP($A269,'2. Emissions Units &amp; Activities'!$A$15:$M$25,11,0)*'3. Pollutant Emissions - EF'!$G269*(1-'3. Pollutant Emissions - EF'!$E269)</f>
        <v>3.4738448094846488E-10</v>
      </c>
      <c r="N269" s="101"/>
      <c r="O269" s="99"/>
    </row>
    <row r="270" spans="1:15" x14ac:dyDescent="0.25">
      <c r="A270" s="79" t="s">
        <v>1389</v>
      </c>
      <c r="B270" s="80" t="s">
        <v>855</v>
      </c>
      <c r="C270" s="81" t="str">
        <f>IFERROR(IF(B270="No CAS","",INDEX('DEQ Pollutant List'!$C$7:$C$614,MATCH('3. Pollutant Emissions - EF'!B270,'DEQ Pollutant List'!$B$7:$B$614,0))),"")</f>
        <v>Octachlorodibenzo-p-dioxin (OCDD)</v>
      </c>
      <c r="D270" s="73">
        <f>IFERROR(IF(OR($B270="",$B270="No CAS"),INDEX('DEQ Pollutant List'!$A$7:$A$614,MATCH($C270,'DEQ Pollutant List'!$C$7:$C$614,0)),INDEX('DEQ Pollutant List'!$A$7:$A$614,MATCH($B270,'DEQ Pollutant List'!$B$7:$B$614,0))),"")</f>
        <v>533</v>
      </c>
      <c r="E270" s="96">
        <v>0</v>
      </c>
      <c r="F270" s="97">
        <v>6.729212261450319E-17</v>
      </c>
      <c r="G270" s="98">
        <f t="shared" si="3"/>
        <v>6.729212261450319E-17</v>
      </c>
      <c r="H270" s="99" t="s">
        <v>1392</v>
      </c>
      <c r="I270" s="100" t="s">
        <v>1380</v>
      </c>
      <c r="J270" s="97">
        <f>VLOOKUP($A270,'2. Emissions Units &amp; Activities'!$A$15:$M$25,8,0)*'3. Pollutant Emissions - EF'!$F270*(1-'3. Pollutant Emissions - EF'!$E270)</f>
        <v>1.2930863971668589E-10</v>
      </c>
      <c r="K270" s="101"/>
      <c r="L270" s="99"/>
      <c r="M270" s="97">
        <f>VLOOKUP($A270,'2. Emissions Units &amp; Activities'!$A$15:$M$25,11,0)*'3. Pollutant Emissions - EF'!$G270*(1-'3. Pollutant Emissions - EF'!$E270)</f>
        <v>1.3458424522900637E-12</v>
      </c>
      <c r="N270" s="101"/>
      <c r="O270" s="99"/>
    </row>
    <row r="271" spans="1:15" x14ac:dyDescent="0.25">
      <c r="A271" s="79" t="s">
        <v>1389</v>
      </c>
      <c r="B271" s="80" t="s">
        <v>874</v>
      </c>
      <c r="C271" s="81" t="str">
        <f>IFERROR(IF(B271="No CAS","",INDEX('DEQ Pollutant List'!$C$7:$C$614,MATCH('3. Pollutant Emissions - EF'!B271,'DEQ Pollutant List'!$B$7:$B$614,0))),"")</f>
        <v>Octachlorodibenzofuran (OCDF)</v>
      </c>
      <c r="D271" s="73">
        <f>IFERROR(IF(OR($B271="",$B271="No CAS"),INDEX('DEQ Pollutant List'!$A$7:$A$614,MATCH($C271,'DEQ Pollutant List'!$C$7:$C$614,0)),INDEX('DEQ Pollutant List'!$A$7:$A$614,MATCH($B271,'DEQ Pollutant List'!$B$7:$B$614,0))),"")</f>
        <v>548</v>
      </c>
      <c r="E271" s="96">
        <v>0</v>
      </c>
      <c r="F271" s="97">
        <v>3.3646061307251595E-17</v>
      </c>
      <c r="G271" s="98">
        <f t="shared" si="3"/>
        <v>3.3646061307251595E-17</v>
      </c>
      <c r="H271" s="99" t="s">
        <v>1392</v>
      </c>
      <c r="I271" s="100" t="s">
        <v>1380</v>
      </c>
      <c r="J271" s="97">
        <f>VLOOKUP($A271,'2. Emissions Units &amp; Activities'!$A$15:$M$25,8,0)*'3. Pollutant Emissions - EF'!$F271*(1-'3. Pollutant Emissions - EF'!$E271)</f>
        <v>6.4654319858342945E-11</v>
      </c>
      <c r="K271" s="101"/>
      <c r="L271" s="99"/>
      <c r="M271" s="97">
        <f>VLOOKUP($A271,'2. Emissions Units &amp; Activities'!$A$15:$M$25,11,0)*'3. Pollutant Emissions - EF'!$G271*(1-'3. Pollutant Emissions - EF'!$E271)</f>
        <v>6.7292122614503186E-13</v>
      </c>
      <c r="N271" s="101"/>
      <c r="O271" s="99"/>
    </row>
    <row r="272" spans="1:15" x14ac:dyDescent="0.25">
      <c r="A272" s="79" t="s">
        <v>1389</v>
      </c>
      <c r="B272" s="80" t="s">
        <v>853</v>
      </c>
      <c r="C272" s="81" t="str">
        <f>IFERROR(IF(B272="No CAS","",INDEX('DEQ Pollutant List'!$C$7:$C$614,MATCH('3. Pollutant Emissions - EF'!B272,'DEQ Pollutant List'!$B$7:$B$614,0))),"")</f>
        <v>1,2,3,4,6,7,8-Heptachlorodibenzo-p-dioxin (HpCDD)</v>
      </c>
      <c r="D272" s="73">
        <f>IFERROR(IF(OR($B272="",$B272="No CAS"),INDEX('DEQ Pollutant List'!$A$7:$A$614,MATCH($C272,'DEQ Pollutant List'!$C$7:$C$614,0)),INDEX('DEQ Pollutant List'!$A$7:$A$614,MATCH($B272,'DEQ Pollutant List'!$B$7:$B$614,0))),"")</f>
        <v>532</v>
      </c>
      <c r="E272" s="96">
        <v>0</v>
      </c>
      <c r="F272" s="97">
        <v>1.2617272990219346E-17</v>
      </c>
      <c r="G272" s="98">
        <f t="shared" si="3"/>
        <v>1.2617272990219346E-17</v>
      </c>
      <c r="H272" s="99" t="s">
        <v>1392</v>
      </c>
      <c r="I272" s="100" t="s">
        <v>1380</v>
      </c>
      <c r="J272" s="97">
        <f>VLOOKUP($A272,'2. Emissions Units &amp; Activities'!$A$15:$M$25,8,0)*'3. Pollutant Emissions - EF'!$F272*(1-'3. Pollutant Emissions - EF'!$E272)</f>
        <v>2.42453699468786E-11</v>
      </c>
      <c r="K272" s="101"/>
      <c r="L272" s="99"/>
      <c r="M272" s="97">
        <f>VLOOKUP($A272,'2. Emissions Units &amp; Activities'!$A$15:$M$25,11,0)*'3. Pollutant Emissions - EF'!$G272*(1-'3. Pollutant Emissions - EF'!$E272)</f>
        <v>2.523454598043869E-13</v>
      </c>
      <c r="N272" s="101"/>
      <c r="O272" s="99"/>
    </row>
    <row r="273" spans="1:15" x14ac:dyDescent="0.25">
      <c r="A273" s="79" t="s">
        <v>1389</v>
      </c>
      <c r="B273" s="80" t="s">
        <v>851</v>
      </c>
      <c r="C273" s="81" t="str">
        <f>IFERROR(IF(B273="No CAS","",INDEX('DEQ Pollutant List'!$C$7:$C$614,MATCH('3. Pollutant Emissions - EF'!B273,'DEQ Pollutant List'!$B$7:$B$614,0))),"")</f>
        <v>1,2,3,7,8,9-Hexachlorodibenzo-p-dioxin (HxCDD)</v>
      </c>
      <c r="D273" s="73">
        <f>IFERROR(IF(OR($B273="",$B273="No CAS"),INDEX('DEQ Pollutant List'!$A$7:$A$614,MATCH($C273,'DEQ Pollutant List'!$C$7:$C$614,0)),INDEX('DEQ Pollutant List'!$A$7:$A$614,MATCH($B273,'DEQ Pollutant List'!$B$7:$B$614,0))),"")</f>
        <v>531</v>
      </c>
      <c r="E273" s="96">
        <v>0</v>
      </c>
      <c r="F273" s="97">
        <v>6.5609819549140596E-18</v>
      </c>
      <c r="G273" s="98">
        <f t="shared" ref="G273:G275" si="4">F273</f>
        <v>6.5609819549140596E-18</v>
      </c>
      <c r="H273" s="99" t="s">
        <v>1392</v>
      </c>
      <c r="I273" s="100" t="s">
        <v>1380</v>
      </c>
      <c r="J273" s="97">
        <f>VLOOKUP($A273,'2. Emissions Units &amp; Activities'!$A$15:$M$25,8,0)*'3. Pollutant Emissions - EF'!$F273*(1-'3. Pollutant Emissions - EF'!$E273)</f>
        <v>1.2607592372376872E-11</v>
      </c>
      <c r="K273" s="101"/>
      <c r="L273" s="99"/>
      <c r="M273" s="97">
        <f>VLOOKUP($A273,'2. Emissions Units &amp; Activities'!$A$15:$M$25,11,0)*'3. Pollutant Emissions - EF'!$G273*(1-'3. Pollutant Emissions - EF'!$E273)</f>
        <v>1.312196390982812E-13</v>
      </c>
      <c r="N273" s="101"/>
      <c r="O273" s="99"/>
    </row>
    <row r="274" spans="1:15" x14ac:dyDescent="0.25">
      <c r="A274" s="79" t="s">
        <v>1389</v>
      </c>
      <c r="B274" s="80" t="s">
        <v>869</v>
      </c>
      <c r="C274" s="81" t="str">
        <f>IFERROR(IF(B274="No CAS","",INDEX('DEQ Pollutant List'!$C$7:$C$614,MATCH('3. Pollutant Emissions - EF'!B274,'DEQ Pollutant List'!$B$7:$B$614,0))),"")</f>
        <v>2,3,4,6,7,8-Hexachlorodibenzofuran (HxCDF)</v>
      </c>
      <c r="D274" s="73">
        <f>IFERROR(IF(OR($B274="",$B274="No CAS"),INDEX('DEQ Pollutant List'!$A$7:$A$614,MATCH($C274,'DEQ Pollutant List'!$C$7:$C$614,0)),INDEX('DEQ Pollutant List'!$A$7:$A$614,MATCH($B274,'DEQ Pollutant List'!$B$7:$B$614,0))),"")</f>
        <v>545</v>
      </c>
      <c r="E274" s="96">
        <v>0</v>
      </c>
      <c r="F274" s="97">
        <v>6.224521341841545E-18</v>
      </c>
      <c r="G274" s="98">
        <f t="shared" si="4"/>
        <v>6.224521341841545E-18</v>
      </c>
      <c r="H274" s="99" t="s">
        <v>1392</v>
      </c>
      <c r="I274" s="100" t="s">
        <v>1380</v>
      </c>
      <c r="J274" s="97">
        <f>VLOOKUP($A274,'2. Emissions Units &amp; Activities'!$A$15:$M$25,8,0)*'3. Pollutant Emissions - EF'!$F274*(1-'3. Pollutant Emissions - EF'!$E274)</f>
        <v>1.1961049173793445E-11</v>
      </c>
      <c r="K274" s="101"/>
      <c r="L274" s="99"/>
      <c r="M274" s="97">
        <f>VLOOKUP($A274,'2. Emissions Units &amp; Activities'!$A$15:$M$25,11,0)*'3. Pollutant Emissions - EF'!$G274*(1-'3. Pollutant Emissions - EF'!$E274)</f>
        <v>1.2449042683683089E-13</v>
      </c>
      <c r="N274" s="101"/>
      <c r="O274" s="99"/>
    </row>
    <row r="275" spans="1:15" x14ac:dyDescent="0.25">
      <c r="A275" s="79" t="s">
        <v>1389</v>
      </c>
      <c r="B275" s="80" t="s">
        <v>863</v>
      </c>
      <c r="C275" s="81" t="str">
        <f>IFERROR(IF(B275="No CAS","",INDEX('DEQ Pollutant List'!$C$7:$C$614,MATCH('3. Pollutant Emissions - EF'!B275,'DEQ Pollutant List'!$B$7:$B$614,0))),"")</f>
        <v>1,2,3,4,7,8-Hexachlorodibenzofuran (HxCDF)</v>
      </c>
      <c r="D275" s="73">
        <f>IFERROR(IF(OR($B275="",$B275="No CAS"),INDEX('DEQ Pollutant List'!$A$7:$A$614,MATCH($C275,'DEQ Pollutant List'!$C$7:$C$614,0)),INDEX('DEQ Pollutant List'!$A$7:$A$614,MATCH($B275,'DEQ Pollutant List'!$B$7:$B$614,0))),"")</f>
        <v>542</v>
      </c>
      <c r="E275" s="96">
        <v>0</v>
      </c>
      <c r="F275" s="97">
        <v>5.8039455755009001E-18</v>
      </c>
      <c r="G275" s="98">
        <f t="shared" si="4"/>
        <v>5.8039455755009001E-18</v>
      </c>
      <c r="H275" s="99" t="s">
        <v>1392</v>
      </c>
      <c r="I275" s="100" t="s">
        <v>1380</v>
      </c>
      <c r="J275" s="97">
        <f>VLOOKUP($A275,'2. Emissions Units &amp; Activities'!$A$15:$M$25,8,0)*'3. Pollutant Emissions - EF'!$F275*(1-'3. Pollutant Emissions - EF'!$E275)</f>
        <v>1.1152870175564158E-11</v>
      </c>
      <c r="K275" s="101"/>
      <c r="L275" s="99"/>
      <c r="M275" s="97">
        <f>VLOOKUP($A275,'2. Emissions Units &amp; Activities'!$A$15:$M$25,11,0)*'3. Pollutant Emissions - EF'!$G275*(1-'3. Pollutant Emissions - EF'!$E275)</f>
        <v>1.1607891151001801E-13</v>
      </c>
      <c r="N275" s="101"/>
      <c r="O275" s="99"/>
    </row>
    <row r="276" spans="1:15" x14ac:dyDescent="0.25">
      <c r="A276" s="79"/>
      <c r="B276" s="80"/>
      <c r="C276" s="81" t="str">
        <f>IFERROR(IF(B276="No CAS","",INDEX('DEQ Pollutant List'!$C$7:$C$614,MATCH('3. Pollutant Emissions - EF'!B276,'DEQ Pollutant List'!$B$7:$B$614,0))),"")</f>
        <v/>
      </c>
      <c r="D276" s="73" t="str">
        <f>IFERROR(IF(OR($B276="",$B276="No CAS"),INDEX('DEQ Pollutant List'!$A$7:$A$614,MATCH($C276,'DEQ Pollutant List'!$C$7:$C$614,0)),INDEX('DEQ Pollutant List'!$A$7:$A$614,MATCH($B276,'DEQ Pollutant List'!$B$7:$B$614,0))),"")</f>
        <v/>
      </c>
      <c r="E276" s="96"/>
      <c r="F276" s="97"/>
      <c r="G276" s="98"/>
      <c r="H276" s="99"/>
      <c r="I276" s="100"/>
      <c r="J276" s="97"/>
      <c r="K276" s="101"/>
      <c r="L276" s="99"/>
      <c r="M276" s="97"/>
      <c r="N276" s="101"/>
      <c r="O276" s="99"/>
    </row>
    <row r="277" spans="1:15" x14ac:dyDescent="0.25">
      <c r="A277" s="79"/>
      <c r="B277" s="80"/>
      <c r="C277" s="81" t="str">
        <f>IFERROR(IF(B277="No CAS","",INDEX('DEQ Pollutant List'!$C$7:$C$614,MATCH('3. Pollutant Emissions - EF'!B277,'DEQ Pollutant List'!$B$7:$B$614,0))),"")</f>
        <v/>
      </c>
      <c r="D277" s="73" t="str">
        <f>IFERROR(IF(OR($B277="",$B277="No CAS"),INDEX('DEQ Pollutant List'!$A$7:$A$614,MATCH($C277,'DEQ Pollutant List'!$C$7:$C$614,0)),INDEX('DEQ Pollutant List'!$A$7:$A$614,MATCH($B277,'DEQ Pollutant List'!$B$7:$B$614,0))),"")</f>
        <v/>
      </c>
      <c r="E277" s="96"/>
      <c r="F277" s="97"/>
      <c r="G277" s="98"/>
      <c r="H277" s="99"/>
      <c r="I277" s="100"/>
      <c r="J277" s="97"/>
      <c r="K277" s="101"/>
      <c r="L277" s="99"/>
      <c r="M277" s="97"/>
      <c r="N277" s="101"/>
      <c r="O277" s="99"/>
    </row>
    <row r="278" spans="1:15" x14ac:dyDescent="0.25">
      <c r="A278" s="79"/>
      <c r="B278" s="80"/>
      <c r="C278" s="81" t="str">
        <f>IFERROR(IF(B278="No CAS","",INDEX('DEQ Pollutant List'!$C$7:$C$614,MATCH('3. Pollutant Emissions - EF'!B278,'DEQ Pollutant List'!$B$7:$B$614,0))),"")</f>
        <v/>
      </c>
      <c r="D278" s="73" t="str">
        <f>IFERROR(IF(OR($B278="",$B278="No CAS"),INDEX('DEQ Pollutant List'!$A$7:$A$614,MATCH($C278,'DEQ Pollutant List'!$C$7:$C$614,0)),INDEX('DEQ Pollutant List'!$A$7:$A$614,MATCH($B278,'DEQ Pollutant List'!$B$7:$B$614,0))),"")</f>
        <v/>
      </c>
      <c r="E278" s="96"/>
      <c r="F278" s="97"/>
      <c r="G278" s="98"/>
      <c r="H278" s="99"/>
      <c r="I278" s="100"/>
      <c r="J278" s="97"/>
      <c r="K278" s="101"/>
      <c r="L278" s="99"/>
      <c r="M278" s="97"/>
      <c r="N278" s="101"/>
      <c r="O278" s="99"/>
    </row>
    <row r="279" spans="1:15" x14ac:dyDescent="0.25">
      <c r="A279" s="79"/>
      <c r="B279" s="80"/>
      <c r="C279" s="81" t="str">
        <f>IFERROR(IF(B279="No CAS","",INDEX('DEQ Pollutant List'!$C$7:$C$614,MATCH('3. Pollutant Emissions - EF'!B279,'DEQ Pollutant List'!$B$7:$B$614,0))),"")</f>
        <v/>
      </c>
      <c r="D279" s="73" t="str">
        <f>IFERROR(IF(OR($B279="",$B279="No CAS"),INDEX('DEQ Pollutant List'!$A$7:$A$614,MATCH($C279,'DEQ Pollutant List'!$C$7:$C$614,0)),INDEX('DEQ Pollutant List'!$A$7:$A$614,MATCH($B279,'DEQ Pollutant List'!$B$7:$B$614,0))),"")</f>
        <v/>
      </c>
      <c r="E279" s="96"/>
      <c r="F279" s="97"/>
      <c r="G279" s="98"/>
      <c r="H279" s="99"/>
      <c r="I279" s="100"/>
      <c r="J279" s="97"/>
      <c r="K279" s="101"/>
      <c r="L279" s="99"/>
      <c r="M279" s="97"/>
      <c r="N279" s="101"/>
      <c r="O279" s="99"/>
    </row>
    <row r="280" spans="1:15" x14ac:dyDescent="0.25">
      <c r="A280" s="79"/>
      <c r="B280" s="80"/>
      <c r="C280" s="81" t="str">
        <f>IFERROR(IF(B280="No CAS","",INDEX('DEQ Pollutant List'!$C$7:$C$614,MATCH('3. Pollutant Emissions - EF'!B280,'DEQ Pollutant List'!$B$7:$B$614,0))),"")</f>
        <v/>
      </c>
      <c r="D280" s="73" t="str">
        <f>IFERROR(IF(OR($B280="",$B280="No CAS"),INDEX('DEQ Pollutant List'!$A$7:$A$614,MATCH($C280,'DEQ Pollutant List'!$C$7:$C$614,0)),INDEX('DEQ Pollutant List'!$A$7:$A$614,MATCH($B280,'DEQ Pollutant List'!$B$7:$B$614,0))),"")</f>
        <v/>
      </c>
      <c r="E280" s="96"/>
      <c r="F280" s="97"/>
      <c r="G280" s="98"/>
      <c r="H280" s="99"/>
      <c r="I280" s="100"/>
      <c r="J280" s="97"/>
      <c r="K280" s="101"/>
      <c r="L280" s="99"/>
      <c r="M280" s="97"/>
      <c r="N280" s="101"/>
      <c r="O280" s="99"/>
    </row>
    <row r="281" spans="1:15" x14ac:dyDescent="0.25">
      <c r="A281" s="79"/>
      <c r="B281" s="80"/>
      <c r="C281" s="81" t="str">
        <f>IFERROR(IF(B281="No CAS","",INDEX('DEQ Pollutant List'!$C$7:$C$614,MATCH('3. Pollutant Emissions - EF'!B281,'DEQ Pollutant List'!$B$7:$B$614,0))),"")</f>
        <v/>
      </c>
      <c r="D281" s="73" t="str">
        <f>IFERROR(IF(OR($B281="",$B281="No CAS"),INDEX('DEQ Pollutant List'!$A$7:$A$614,MATCH($C281,'DEQ Pollutant List'!$C$7:$C$614,0)),INDEX('DEQ Pollutant List'!$A$7:$A$614,MATCH($B281,'DEQ Pollutant List'!$B$7:$B$614,0))),"")</f>
        <v/>
      </c>
      <c r="E281" s="96"/>
      <c r="F281" s="97"/>
      <c r="G281" s="98"/>
      <c r="H281" s="99"/>
      <c r="I281" s="100"/>
      <c r="J281" s="97"/>
      <c r="K281" s="101"/>
      <c r="L281" s="99"/>
      <c r="M281" s="97"/>
      <c r="N281" s="101"/>
      <c r="O281" s="99"/>
    </row>
    <row r="282" spans="1:15" x14ac:dyDescent="0.25">
      <c r="A282" s="79"/>
      <c r="B282" s="80"/>
      <c r="C282" s="81" t="str">
        <f>IFERROR(IF(B282="No CAS","",INDEX('DEQ Pollutant List'!$C$7:$C$614,MATCH('3. Pollutant Emissions - EF'!B282,'DEQ Pollutant List'!$B$7:$B$614,0))),"")</f>
        <v/>
      </c>
      <c r="D282" s="73" t="str">
        <f>IFERROR(IF(OR($B282="",$B282="No CAS"),INDEX('DEQ Pollutant List'!$A$7:$A$614,MATCH($C282,'DEQ Pollutant List'!$C$7:$C$614,0)),INDEX('DEQ Pollutant List'!$A$7:$A$614,MATCH($B282,'DEQ Pollutant List'!$B$7:$B$614,0))),"")</f>
        <v/>
      </c>
      <c r="E282" s="96"/>
      <c r="F282" s="97"/>
      <c r="G282" s="98"/>
      <c r="H282" s="99"/>
      <c r="I282" s="100"/>
      <c r="J282" s="97"/>
      <c r="K282" s="101"/>
      <c r="L282" s="99"/>
      <c r="M282" s="97"/>
      <c r="N282" s="101"/>
      <c r="O282" s="99"/>
    </row>
    <row r="283" spans="1:15" x14ac:dyDescent="0.25">
      <c r="A283" s="79"/>
      <c r="B283" s="80"/>
      <c r="C283" s="81" t="str">
        <f>IFERROR(IF(B283="No CAS","",INDEX('DEQ Pollutant List'!$C$7:$C$614,MATCH('3. Pollutant Emissions - EF'!B283,'DEQ Pollutant List'!$B$7:$B$614,0))),"")</f>
        <v/>
      </c>
      <c r="D283" s="73" t="str">
        <f>IFERROR(IF(OR($B283="",$B283="No CAS"),INDEX('DEQ Pollutant List'!$A$7:$A$614,MATCH($C283,'DEQ Pollutant List'!$C$7:$C$614,0)),INDEX('DEQ Pollutant List'!$A$7:$A$614,MATCH($B283,'DEQ Pollutant List'!$B$7:$B$614,0))),"")</f>
        <v/>
      </c>
      <c r="E283" s="96"/>
      <c r="F283" s="97"/>
      <c r="G283" s="98"/>
      <c r="H283" s="99"/>
      <c r="I283" s="100"/>
      <c r="J283" s="97"/>
      <c r="K283" s="101"/>
      <c r="L283" s="99"/>
      <c r="M283" s="97"/>
      <c r="N283" s="101"/>
      <c r="O283" s="99"/>
    </row>
    <row r="284" spans="1:15" x14ac:dyDescent="0.25">
      <c r="A284" s="79"/>
      <c r="B284" s="80"/>
      <c r="C284" s="81" t="str">
        <f>IFERROR(IF(B284="No CAS","",INDEX('DEQ Pollutant List'!$C$7:$C$614,MATCH('3. Pollutant Emissions - EF'!B284,'DEQ Pollutant List'!$B$7:$B$614,0))),"")</f>
        <v/>
      </c>
      <c r="D284" s="73" t="str">
        <f>IFERROR(IF(OR($B284="",$B284="No CAS"),INDEX('DEQ Pollutant List'!$A$7:$A$614,MATCH($C284,'DEQ Pollutant List'!$C$7:$C$614,0)),INDEX('DEQ Pollutant List'!$A$7:$A$614,MATCH($B284,'DEQ Pollutant List'!$B$7:$B$614,0))),"")</f>
        <v/>
      </c>
      <c r="E284" s="96"/>
      <c r="F284" s="97"/>
      <c r="G284" s="98"/>
      <c r="H284" s="99"/>
      <c r="I284" s="100"/>
      <c r="J284" s="97"/>
      <c r="K284" s="101"/>
      <c r="L284" s="99"/>
      <c r="M284" s="97"/>
      <c r="N284" s="101"/>
      <c r="O284" s="99"/>
    </row>
    <row r="285" spans="1:15" x14ac:dyDescent="0.25">
      <c r="A285" s="79"/>
      <c r="B285" s="80"/>
      <c r="C285" s="81" t="str">
        <f>IFERROR(IF(B285="No CAS","",INDEX('DEQ Pollutant List'!$C$7:$C$614,MATCH('3. Pollutant Emissions - EF'!B285,'DEQ Pollutant List'!$B$7:$B$614,0))),"")</f>
        <v/>
      </c>
      <c r="D285" s="73" t="str">
        <f>IFERROR(IF(OR($B285="",$B285="No CAS"),INDEX('DEQ Pollutant List'!$A$7:$A$614,MATCH($C285,'DEQ Pollutant List'!$C$7:$C$614,0)),INDEX('DEQ Pollutant List'!$A$7:$A$614,MATCH($B285,'DEQ Pollutant List'!$B$7:$B$614,0))),"")</f>
        <v/>
      </c>
      <c r="E285" s="96"/>
      <c r="F285" s="97"/>
      <c r="G285" s="98"/>
      <c r="H285" s="99"/>
      <c r="I285" s="100"/>
      <c r="J285" s="97"/>
      <c r="K285" s="101"/>
      <c r="L285" s="99"/>
      <c r="M285" s="97"/>
      <c r="N285" s="101"/>
      <c r="O285" s="99"/>
    </row>
    <row r="286" spans="1:15" x14ac:dyDescent="0.25">
      <c r="A286" s="79"/>
      <c r="B286" s="80"/>
      <c r="C286" s="81" t="str">
        <f>IFERROR(IF(B286="No CAS","",INDEX('DEQ Pollutant List'!$C$7:$C$614,MATCH('3. Pollutant Emissions - EF'!B286,'DEQ Pollutant List'!$B$7:$B$614,0))),"")</f>
        <v/>
      </c>
      <c r="D286" s="73" t="str">
        <f>IFERROR(IF(OR($B286="",$B286="No CAS"),INDEX('DEQ Pollutant List'!$A$7:$A$614,MATCH($C286,'DEQ Pollutant List'!$C$7:$C$614,0)),INDEX('DEQ Pollutant List'!$A$7:$A$614,MATCH($B286,'DEQ Pollutant List'!$B$7:$B$614,0))),"")</f>
        <v/>
      </c>
      <c r="E286" s="96"/>
      <c r="F286" s="97"/>
      <c r="G286" s="98"/>
      <c r="H286" s="99"/>
      <c r="I286" s="100"/>
      <c r="J286" s="97"/>
      <c r="K286" s="101"/>
      <c r="L286" s="99"/>
      <c r="M286" s="97"/>
      <c r="N286" s="101"/>
      <c r="O286" s="99"/>
    </row>
    <row r="287" spans="1:15" x14ac:dyDescent="0.25">
      <c r="A287" s="79"/>
      <c r="B287" s="80"/>
      <c r="C287" s="81" t="str">
        <f>IFERROR(IF(B287="No CAS","",INDEX('DEQ Pollutant List'!$C$7:$C$614,MATCH('3. Pollutant Emissions - EF'!B287,'DEQ Pollutant List'!$B$7:$B$614,0))),"")</f>
        <v/>
      </c>
      <c r="D287" s="73" t="str">
        <f>IFERROR(IF(OR($B287="",$B287="No CAS"),INDEX('DEQ Pollutant List'!$A$7:$A$614,MATCH($C287,'DEQ Pollutant List'!$C$7:$C$614,0)),INDEX('DEQ Pollutant List'!$A$7:$A$614,MATCH($B287,'DEQ Pollutant List'!$B$7:$B$614,0))),"")</f>
        <v/>
      </c>
      <c r="E287" s="96"/>
      <c r="F287" s="97"/>
      <c r="G287" s="98"/>
      <c r="H287" s="99"/>
      <c r="I287" s="100"/>
      <c r="J287" s="97"/>
      <c r="K287" s="101"/>
      <c r="L287" s="99"/>
      <c r="M287" s="97"/>
      <c r="N287" s="101"/>
      <c r="O287" s="99"/>
    </row>
    <row r="288" spans="1:15" x14ac:dyDescent="0.25">
      <c r="A288" s="79"/>
      <c r="B288" s="80"/>
      <c r="C288" s="81" t="str">
        <f>IFERROR(IF(B288="No CAS","",INDEX('DEQ Pollutant List'!$C$7:$C$614,MATCH('3. Pollutant Emissions - EF'!B288,'DEQ Pollutant List'!$B$7:$B$614,0))),"")</f>
        <v/>
      </c>
      <c r="D288" s="73" t="str">
        <f>IFERROR(IF(OR($B288="",$B288="No CAS"),INDEX('DEQ Pollutant List'!$A$7:$A$614,MATCH($C288,'DEQ Pollutant List'!$C$7:$C$614,0)),INDEX('DEQ Pollutant List'!$A$7:$A$614,MATCH($B288,'DEQ Pollutant List'!$B$7:$B$614,0))),"")</f>
        <v/>
      </c>
      <c r="E288" s="96"/>
      <c r="F288" s="97"/>
      <c r="G288" s="98"/>
      <c r="H288" s="99"/>
      <c r="I288" s="100"/>
      <c r="J288" s="97"/>
      <c r="K288" s="101"/>
      <c r="L288" s="99"/>
      <c r="M288" s="97"/>
      <c r="N288" s="101"/>
      <c r="O288" s="99"/>
    </row>
    <row r="289" spans="1:15" x14ac:dyDescent="0.25">
      <c r="A289" s="79"/>
      <c r="B289" s="80"/>
      <c r="C289" s="81" t="str">
        <f>IFERROR(IF(B289="No CAS","",INDEX('DEQ Pollutant List'!$C$7:$C$614,MATCH('3. Pollutant Emissions - EF'!B289,'DEQ Pollutant List'!$B$7:$B$614,0))),"")</f>
        <v/>
      </c>
      <c r="D289" s="73" t="str">
        <f>IFERROR(IF(OR($B289="",$B289="No CAS"),INDEX('DEQ Pollutant List'!$A$7:$A$614,MATCH($C289,'DEQ Pollutant List'!$C$7:$C$614,0)),INDEX('DEQ Pollutant List'!$A$7:$A$614,MATCH($B289,'DEQ Pollutant List'!$B$7:$B$614,0))),"")</f>
        <v/>
      </c>
      <c r="E289" s="96"/>
      <c r="F289" s="97"/>
      <c r="G289" s="98"/>
      <c r="H289" s="99"/>
      <c r="I289" s="100"/>
      <c r="J289" s="97"/>
      <c r="K289" s="101"/>
      <c r="L289" s="99"/>
      <c r="M289" s="97"/>
      <c r="N289" s="101"/>
      <c r="O289" s="99"/>
    </row>
    <row r="290" spans="1:15" x14ac:dyDescent="0.25">
      <c r="A290" s="79"/>
      <c r="B290" s="80"/>
      <c r="C290" s="81" t="str">
        <f>IFERROR(IF(B290="No CAS","",INDEX('DEQ Pollutant List'!$C$7:$C$614,MATCH('3. Pollutant Emissions - EF'!B290,'DEQ Pollutant List'!$B$7:$B$614,0))),"")</f>
        <v/>
      </c>
      <c r="D290" s="73" t="str">
        <f>IFERROR(IF(OR($B290="",$B290="No CAS"),INDEX('DEQ Pollutant List'!$A$7:$A$614,MATCH($C290,'DEQ Pollutant List'!$C$7:$C$614,0)),INDEX('DEQ Pollutant List'!$A$7:$A$614,MATCH($B290,'DEQ Pollutant List'!$B$7:$B$614,0))),"")</f>
        <v/>
      </c>
      <c r="E290" s="96"/>
      <c r="F290" s="97"/>
      <c r="G290" s="98"/>
      <c r="H290" s="99"/>
      <c r="I290" s="100"/>
      <c r="J290" s="97"/>
      <c r="K290" s="101"/>
      <c r="L290" s="99"/>
      <c r="M290" s="97"/>
      <c r="N290" s="101"/>
      <c r="O290" s="99"/>
    </row>
    <row r="291" spans="1:15" x14ac:dyDescent="0.25">
      <c r="A291" s="79"/>
      <c r="B291" s="80"/>
      <c r="C291" s="81" t="str">
        <f>IFERROR(IF(B291="No CAS","",INDEX('DEQ Pollutant List'!$C$7:$C$614,MATCH('3. Pollutant Emissions - EF'!B291,'DEQ Pollutant List'!$B$7:$B$614,0))),"")</f>
        <v/>
      </c>
      <c r="D291" s="73" t="str">
        <f>IFERROR(IF(OR($B291="",$B291="No CAS"),INDEX('DEQ Pollutant List'!$A$7:$A$614,MATCH($C291,'DEQ Pollutant List'!$C$7:$C$614,0)),INDEX('DEQ Pollutant List'!$A$7:$A$614,MATCH($B291,'DEQ Pollutant List'!$B$7:$B$614,0))),"")</f>
        <v/>
      </c>
      <c r="E291" s="96"/>
      <c r="F291" s="97"/>
      <c r="G291" s="98"/>
      <c r="H291" s="99"/>
      <c r="I291" s="100"/>
      <c r="J291" s="97"/>
      <c r="K291" s="101"/>
      <c r="L291" s="99"/>
      <c r="M291" s="97"/>
      <c r="N291" s="101"/>
      <c r="O291" s="99"/>
    </row>
    <row r="292" spans="1:15" x14ac:dyDescent="0.25">
      <c r="A292" s="79"/>
      <c r="B292" s="80"/>
      <c r="C292" s="81" t="str">
        <f>IFERROR(IF(B292="No CAS","",INDEX('DEQ Pollutant List'!$C$7:$C$614,MATCH('3. Pollutant Emissions - EF'!B292,'DEQ Pollutant List'!$B$7:$B$614,0))),"")</f>
        <v/>
      </c>
      <c r="D292" s="73" t="str">
        <f>IFERROR(IF(OR($B292="",$B292="No CAS"),INDEX('DEQ Pollutant List'!$A$7:$A$614,MATCH($C292,'DEQ Pollutant List'!$C$7:$C$614,0)),INDEX('DEQ Pollutant List'!$A$7:$A$614,MATCH($B292,'DEQ Pollutant List'!$B$7:$B$614,0))),"")</f>
        <v/>
      </c>
      <c r="E292" s="96"/>
      <c r="F292" s="97"/>
      <c r="G292" s="98"/>
      <c r="H292" s="99"/>
      <c r="I292" s="100"/>
      <c r="J292" s="97"/>
      <c r="K292" s="101"/>
      <c r="L292" s="99"/>
      <c r="M292" s="97"/>
      <c r="N292" s="101"/>
      <c r="O292" s="99"/>
    </row>
    <row r="293" spans="1:15" x14ac:dyDescent="0.25">
      <c r="A293" s="79"/>
      <c r="B293" s="80"/>
      <c r="C293" s="81" t="str">
        <f>IFERROR(IF(B293="No CAS","",INDEX('DEQ Pollutant List'!$C$7:$C$614,MATCH('3. Pollutant Emissions - EF'!B293,'DEQ Pollutant List'!$B$7:$B$614,0))),"")</f>
        <v/>
      </c>
      <c r="D293" s="73" t="str">
        <f>IFERROR(IF(OR($B293="",$B293="No CAS"),INDEX('DEQ Pollutant List'!$A$7:$A$614,MATCH($C293,'DEQ Pollutant List'!$C$7:$C$614,0)),INDEX('DEQ Pollutant List'!$A$7:$A$614,MATCH($B293,'DEQ Pollutant List'!$B$7:$B$614,0))),"")</f>
        <v/>
      </c>
      <c r="E293" s="96"/>
      <c r="F293" s="97"/>
      <c r="G293" s="98"/>
      <c r="H293" s="99"/>
      <c r="I293" s="100"/>
      <c r="J293" s="97"/>
      <c r="K293" s="101"/>
      <c r="L293" s="99"/>
      <c r="M293" s="97"/>
      <c r="N293" s="101"/>
      <c r="O293" s="99"/>
    </row>
    <row r="294" spans="1:15" x14ac:dyDescent="0.25">
      <c r="A294" s="79"/>
      <c r="B294" s="80"/>
      <c r="C294" s="81" t="str">
        <f>IFERROR(IF(B294="No CAS","",INDEX('DEQ Pollutant List'!$C$7:$C$614,MATCH('3. Pollutant Emissions - EF'!B294,'DEQ Pollutant List'!$B$7:$B$614,0))),"")</f>
        <v/>
      </c>
      <c r="D294" s="73" t="str">
        <f>IFERROR(IF(OR($B294="",$B294="No CAS"),INDEX('DEQ Pollutant List'!$A$7:$A$614,MATCH($C294,'DEQ Pollutant List'!$C$7:$C$614,0)),INDEX('DEQ Pollutant List'!$A$7:$A$614,MATCH($B294,'DEQ Pollutant List'!$B$7:$B$614,0))),"")</f>
        <v/>
      </c>
      <c r="E294" s="96"/>
      <c r="F294" s="97"/>
      <c r="G294" s="98"/>
      <c r="H294" s="99"/>
      <c r="I294" s="100"/>
      <c r="J294" s="97"/>
      <c r="K294" s="101"/>
      <c r="L294" s="99"/>
      <c r="M294" s="97"/>
      <c r="N294" s="101"/>
      <c r="O294" s="99"/>
    </row>
    <row r="295" spans="1:15" x14ac:dyDescent="0.25">
      <c r="A295" s="79"/>
      <c r="B295" s="80"/>
      <c r="C295" s="81" t="str">
        <f>IFERROR(IF(B295="No CAS","",INDEX('DEQ Pollutant List'!$C$7:$C$614,MATCH('3. Pollutant Emissions - EF'!B295,'DEQ Pollutant List'!$B$7:$B$614,0))),"")</f>
        <v/>
      </c>
      <c r="D295" s="73" t="str">
        <f>IFERROR(IF(OR($B295="",$B295="No CAS"),INDEX('DEQ Pollutant List'!$A$7:$A$614,MATCH($C295,'DEQ Pollutant List'!$C$7:$C$614,0)),INDEX('DEQ Pollutant List'!$A$7:$A$614,MATCH($B295,'DEQ Pollutant List'!$B$7:$B$614,0))),"")</f>
        <v/>
      </c>
      <c r="E295" s="96"/>
      <c r="F295" s="97"/>
      <c r="G295" s="98"/>
      <c r="H295" s="99"/>
      <c r="I295" s="100"/>
      <c r="J295" s="97"/>
      <c r="K295" s="101"/>
      <c r="L295" s="99"/>
      <c r="M295" s="97"/>
      <c r="N295" s="101"/>
      <c r="O295" s="99"/>
    </row>
    <row r="296" spans="1:15" x14ac:dyDescent="0.25">
      <c r="A296" s="79"/>
      <c r="B296" s="80"/>
      <c r="C296" s="81" t="str">
        <f>IFERROR(IF(B296="No CAS","",INDEX('DEQ Pollutant List'!$C$7:$C$614,MATCH('3. Pollutant Emissions - EF'!B296,'DEQ Pollutant List'!$B$7:$B$614,0))),"")</f>
        <v/>
      </c>
      <c r="D296" s="73" t="str">
        <f>IFERROR(IF(OR($B296="",$B296="No CAS"),INDEX('DEQ Pollutant List'!$A$7:$A$614,MATCH($C296,'DEQ Pollutant List'!$C$7:$C$614,0)),INDEX('DEQ Pollutant List'!$A$7:$A$614,MATCH($B296,'DEQ Pollutant List'!$B$7:$B$614,0))),"")</f>
        <v/>
      </c>
      <c r="E296" s="96"/>
      <c r="F296" s="97"/>
      <c r="G296" s="98"/>
      <c r="H296" s="99"/>
      <c r="I296" s="100"/>
      <c r="J296" s="97"/>
      <c r="K296" s="101"/>
      <c r="L296" s="99"/>
      <c r="M296" s="97"/>
      <c r="N296" s="101"/>
      <c r="O296" s="99"/>
    </row>
    <row r="297" spans="1:15" x14ac:dyDescent="0.25">
      <c r="A297" s="79"/>
      <c r="B297" s="80"/>
      <c r="C297" s="81" t="str">
        <f>IFERROR(IF(B297="No CAS","",INDEX('DEQ Pollutant List'!$C$7:$C$614,MATCH('3. Pollutant Emissions - EF'!B297,'DEQ Pollutant List'!$B$7:$B$614,0))),"")</f>
        <v/>
      </c>
      <c r="D297" s="73" t="str">
        <f>IFERROR(IF(OR($B297="",$B297="No CAS"),INDEX('DEQ Pollutant List'!$A$7:$A$614,MATCH($C297,'DEQ Pollutant List'!$C$7:$C$614,0)),INDEX('DEQ Pollutant List'!$A$7:$A$614,MATCH($B297,'DEQ Pollutant List'!$B$7:$B$614,0))),"")</f>
        <v/>
      </c>
      <c r="E297" s="96"/>
      <c r="F297" s="97"/>
      <c r="G297" s="98"/>
      <c r="H297" s="99"/>
      <c r="I297" s="100"/>
      <c r="J297" s="97"/>
      <c r="K297" s="101"/>
      <c r="L297" s="99"/>
      <c r="M297" s="97"/>
      <c r="N297" s="101"/>
      <c r="O297" s="99"/>
    </row>
    <row r="298" spans="1:15" x14ac:dyDescent="0.25">
      <c r="A298" s="79"/>
      <c r="B298" s="80"/>
      <c r="C298" s="81" t="str">
        <f>IFERROR(IF(B298="No CAS","",INDEX('DEQ Pollutant List'!$C$7:$C$614,MATCH('3. Pollutant Emissions - EF'!B298,'DEQ Pollutant List'!$B$7:$B$614,0))),"")</f>
        <v/>
      </c>
      <c r="D298" s="73" t="str">
        <f>IFERROR(IF(OR($B298="",$B298="No CAS"),INDEX('DEQ Pollutant List'!$A$7:$A$614,MATCH($C298,'DEQ Pollutant List'!$C$7:$C$614,0)),INDEX('DEQ Pollutant List'!$A$7:$A$614,MATCH($B298,'DEQ Pollutant List'!$B$7:$B$614,0))),"")</f>
        <v/>
      </c>
      <c r="E298" s="96"/>
      <c r="F298" s="97"/>
      <c r="G298" s="98"/>
      <c r="H298" s="99"/>
      <c r="I298" s="100"/>
      <c r="J298" s="97"/>
      <c r="K298" s="101"/>
      <c r="L298" s="99"/>
      <c r="M298" s="97"/>
      <c r="N298" s="101"/>
      <c r="O298" s="99"/>
    </row>
    <row r="299" spans="1:15" x14ac:dyDescent="0.25">
      <c r="A299" s="79"/>
      <c r="B299" s="80"/>
      <c r="C299" s="81" t="str">
        <f>IFERROR(IF(B299="No CAS","",INDEX('DEQ Pollutant List'!$C$7:$C$614,MATCH('3. Pollutant Emissions - EF'!B299,'DEQ Pollutant List'!$B$7:$B$614,0))),"")</f>
        <v/>
      </c>
      <c r="D299" s="73" t="str">
        <f>IFERROR(IF(OR($B299="",$B299="No CAS"),INDEX('DEQ Pollutant List'!$A$7:$A$614,MATCH($C299,'DEQ Pollutant List'!$C$7:$C$614,0)),INDEX('DEQ Pollutant List'!$A$7:$A$614,MATCH($B299,'DEQ Pollutant List'!$B$7:$B$614,0))),"")</f>
        <v/>
      </c>
      <c r="E299" s="96"/>
      <c r="F299" s="97"/>
      <c r="G299" s="98"/>
      <c r="H299" s="99"/>
      <c r="I299" s="100"/>
      <c r="J299" s="97"/>
      <c r="K299" s="101"/>
      <c r="L299" s="99"/>
      <c r="M299" s="97"/>
      <c r="N299" s="101"/>
      <c r="O299" s="99"/>
    </row>
    <row r="300" spans="1:15" x14ac:dyDescent="0.25">
      <c r="A300" s="79"/>
      <c r="B300" s="80"/>
      <c r="C300" s="81" t="str">
        <f>IFERROR(IF(B300="No CAS","",INDEX('DEQ Pollutant List'!$C$7:$C$614,MATCH('3. Pollutant Emissions - EF'!B300,'DEQ Pollutant List'!$B$7:$B$614,0))),"")</f>
        <v/>
      </c>
      <c r="D300" s="73" t="str">
        <f>IFERROR(IF(OR($B300="",$B300="No CAS"),INDEX('DEQ Pollutant List'!$A$7:$A$614,MATCH($C300,'DEQ Pollutant List'!$C$7:$C$614,0)),INDEX('DEQ Pollutant List'!$A$7:$A$614,MATCH($B300,'DEQ Pollutant List'!$B$7:$B$614,0))),"")</f>
        <v/>
      </c>
      <c r="E300" s="96"/>
      <c r="F300" s="97"/>
      <c r="G300" s="98"/>
      <c r="H300" s="99"/>
      <c r="I300" s="100"/>
      <c r="J300" s="97"/>
      <c r="K300" s="101"/>
      <c r="L300" s="99"/>
      <c r="M300" s="97"/>
      <c r="N300" s="101"/>
      <c r="O300" s="99"/>
    </row>
    <row r="301" spans="1:15" x14ac:dyDescent="0.25">
      <c r="A301" s="79"/>
      <c r="B301" s="80"/>
      <c r="C301" s="81" t="str">
        <f>IFERROR(IF(B301="No CAS","",INDEX('DEQ Pollutant List'!$C$7:$C$614,MATCH('3. Pollutant Emissions - EF'!B301,'DEQ Pollutant List'!$B$7:$B$614,0))),"")</f>
        <v/>
      </c>
      <c r="D301" s="73" t="str">
        <f>IFERROR(IF(OR($B301="",$B301="No CAS"),INDEX('DEQ Pollutant List'!$A$7:$A$614,MATCH($C301,'DEQ Pollutant List'!$C$7:$C$614,0)),INDEX('DEQ Pollutant List'!$A$7:$A$614,MATCH($B301,'DEQ Pollutant List'!$B$7:$B$614,0))),"")</f>
        <v/>
      </c>
      <c r="E301" s="96"/>
      <c r="F301" s="97"/>
      <c r="G301" s="98"/>
      <c r="H301" s="99"/>
      <c r="I301" s="100"/>
      <c r="J301" s="97"/>
      <c r="K301" s="101"/>
      <c r="L301" s="99"/>
      <c r="M301" s="97"/>
      <c r="N301" s="101"/>
      <c r="O301" s="99"/>
    </row>
    <row r="302" spans="1:15" x14ac:dyDescent="0.25">
      <c r="A302" s="79"/>
      <c r="B302" s="80"/>
      <c r="C302" s="81" t="str">
        <f>IFERROR(IF(B302="No CAS","",INDEX('DEQ Pollutant List'!$C$7:$C$614,MATCH('3. Pollutant Emissions - EF'!B302,'DEQ Pollutant List'!$B$7:$B$614,0))),"")</f>
        <v/>
      </c>
      <c r="D302" s="73" t="str">
        <f>IFERROR(IF(OR($B302="",$B302="No CAS"),INDEX('DEQ Pollutant List'!$A$7:$A$614,MATCH($C302,'DEQ Pollutant List'!$C$7:$C$614,0)),INDEX('DEQ Pollutant List'!$A$7:$A$614,MATCH($B302,'DEQ Pollutant List'!$B$7:$B$614,0))),"")</f>
        <v/>
      </c>
      <c r="E302" s="96"/>
      <c r="F302" s="97"/>
      <c r="G302" s="98"/>
      <c r="H302" s="99"/>
      <c r="I302" s="100"/>
      <c r="J302" s="97"/>
      <c r="K302" s="101"/>
      <c r="L302" s="99"/>
      <c r="M302" s="97"/>
      <c r="N302" s="101"/>
      <c r="O302" s="99"/>
    </row>
    <row r="303" spans="1:15" x14ac:dyDescent="0.25">
      <c r="A303" s="79"/>
      <c r="B303" s="80"/>
      <c r="C303" s="81" t="str">
        <f>IFERROR(IF(B303="No CAS","",INDEX('DEQ Pollutant List'!$C$7:$C$614,MATCH('3. Pollutant Emissions - EF'!B303,'DEQ Pollutant List'!$B$7:$B$614,0))),"")</f>
        <v/>
      </c>
      <c r="D303" s="73" t="str">
        <f>IFERROR(IF(OR($B303="",$B303="No CAS"),INDEX('DEQ Pollutant List'!$A$7:$A$614,MATCH($C303,'DEQ Pollutant List'!$C$7:$C$614,0)),INDEX('DEQ Pollutant List'!$A$7:$A$614,MATCH($B303,'DEQ Pollutant List'!$B$7:$B$614,0))),"")</f>
        <v/>
      </c>
      <c r="E303" s="96"/>
      <c r="F303" s="97"/>
      <c r="G303" s="98"/>
      <c r="H303" s="99"/>
      <c r="I303" s="100"/>
      <c r="J303" s="97"/>
      <c r="K303" s="101"/>
      <c r="L303" s="99"/>
      <c r="M303" s="97"/>
      <c r="N303" s="101"/>
      <c r="O303" s="99"/>
    </row>
    <row r="304" spans="1:15" x14ac:dyDescent="0.25">
      <c r="A304" s="79"/>
      <c r="B304" s="80"/>
      <c r="C304" s="81" t="str">
        <f>IFERROR(IF(B304="No CAS","",INDEX('DEQ Pollutant List'!$C$7:$C$614,MATCH('3. Pollutant Emissions - EF'!B304,'DEQ Pollutant List'!$B$7:$B$614,0))),"")</f>
        <v/>
      </c>
      <c r="D304" s="73" t="str">
        <f>IFERROR(IF(OR($B304="",$B304="No CAS"),INDEX('DEQ Pollutant List'!$A$7:$A$614,MATCH($C304,'DEQ Pollutant List'!$C$7:$C$614,0)),INDEX('DEQ Pollutant List'!$A$7:$A$614,MATCH($B304,'DEQ Pollutant List'!$B$7:$B$614,0))),"")</f>
        <v/>
      </c>
      <c r="E304" s="96"/>
      <c r="F304" s="97"/>
      <c r="G304" s="98"/>
      <c r="H304" s="99"/>
      <c r="I304" s="100"/>
      <c r="J304" s="97"/>
      <c r="K304" s="101"/>
      <c r="L304" s="99"/>
      <c r="M304" s="97"/>
      <c r="N304" s="101"/>
      <c r="O304" s="99"/>
    </row>
    <row r="305" spans="1:15" x14ac:dyDescent="0.25">
      <c r="A305" s="79"/>
      <c r="B305" s="80"/>
      <c r="C305" s="81" t="str">
        <f>IFERROR(IF(B305="No CAS","",INDEX('DEQ Pollutant List'!$C$7:$C$614,MATCH('3. Pollutant Emissions - EF'!B305,'DEQ Pollutant List'!$B$7:$B$614,0))),"")</f>
        <v/>
      </c>
      <c r="D305" s="73" t="str">
        <f>IFERROR(IF(OR($B305="",$B305="No CAS"),INDEX('DEQ Pollutant List'!$A$7:$A$614,MATCH($C305,'DEQ Pollutant List'!$C$7:$C$614,0)),INDEX('DEQ Pollutant List'!$A$7:$A$614,MATCH($B305,'DEQ Pollutant List'!$B$7:$B$614,0))),"")</f>
        <v/>
      </c>
      <c r="E305" s="96"/>
      <c r="F305" s="97"/>
      <c r="G305" s="98"/>
      <c r="H305" s="99"/>
      <c r="I305" s="100"/>
      <c r="J305" s="97"/>
      <c r="K305" s="101"/>
      <c r="L305" s="99"/>
      <c r="M305" s="97"/>
      <c r="N305" s="101"/>
      <c r="O305" s="99"/>
    </row>
    <row r="306" spans="1:15" x14ac:dyDescent="0.25">
      <c r="A306" s="79"/>
      <c r="B306" s="80"/>
      <c r="C306" s="81" t="str">
        <f>IFERROR(IF(B306="No CAS","",INDEX('DEQ Pollutant List'!$C$7:$C$614,MATCH('3. Pollutant Emissions - EF'!B306,'DEQ Pollutant List'!$B$7:$B$614,0))),"")</f>
        <v/>
      </c>
      <c r="D306" s="73" t="str">
        <f>IFERROR(IF(OR($B306="",$B306="No CAS"),INDEX('DEQ Pollutant List'!$A$7:$A$614,MATCH($C306,'DEQ Pollutant List'!$C$7:$C$614,0)),INDEX('DEQ Pollutant List'!$A$7:$A$614,MATCH($B306,'DEQ Pollutant List'!$B$7:$B$614,0))),"")</f>
        <v/>
      </c>
      <c r="E306" s="96"/>
      <c r="F306" s="97"/>
      <c r="G306" s="98"/>
      <c r="H306" s="99"/>
      <c r="I306" s="100"/>
      <c r="J306" s="97"/>
      <c r="K306" s="101"/>
      <c r="L306" s="99"/>
      <c r="M306" s="97"/>
      <c r="N306" s="101"/>
      <c r="O306" s="99"/>
    </row>
    <row r="307" spans="1:15" x14ac:dyDescent="0.25">
      <c r="A307" s="79"/>
      <c r="B307" s="80"/>
      <c r="C307" s="81" t="str">
        <f>IFERROR(IF(B307="No CAS","",INDEX('DEQ Pollutant List'!$C$7:$C$614,MATCH('3. Pollutant Emissions - EF'!B307,'DEQ Pollutant List'!$B$7:$B$614,0))),"")</f>
        <v/>
      </c>
      <c r="D307" s="73" t="str">
        <f>IFERROR(IF(OR($B307="",$B307="No CAS"),INDEX('DEQ Pollutant List'!$A$7:$A$614,MATCH($C307,'DEQ Pollutant List'!$C$7:$C$614,0)),INDEX('DEQ Pollutant List'!$A$7:$A$614,MATCH($B307,'DEQ Pollutant List'!$B$7:$B$614,0))),"")</f>
        <v/>
      </c>
      <c r="E307" s="96"/>
      <c r="F307" s="97"/>
      <c r="G307" s="98"/>
      <c r="H307" s="99"/>
      <c r="I307" s="100"/>
      <c r="J307" s="97"/>
      <c r="K307" s="101"/>
      <c r="L307" s="99"/>
      <c r="M307" s="97"/>
      <c r="N307" s="101"/>
      <c r="O307" s="99"/>
    </row>
    <row r="308" spans="1:15" x14ac:dyDescent="0.25">
      <c r="A308" s="79"/>
      <c r="B308" s="80"/>
      <c r="C308" s="81" t="str">
        <f>IFERROR(IF(B308="No CAS","",INDEX('DEQ Pollutant List'!$C$7:$C$614,MATCH('3. Pollutant Emissions - EF'!B308,'DEQ Pollutant List'!$B$7:$B$614,0))),"")</f>
        <v/>
      </c>
      <c r="D308" s="73" t="str">
        <f>IFERROR(IF(OR($B308="",$B308="No CAS"),INDEX('DEQ Pollutant List'!$A$7:$A$614,MATCH($C308,'DEQ Pollutant List'!$C$7:$C$614,0)),INDEX('DEQ Pollutant List'!$A$7:$A$614,MATCH($B308,'DEQ Pollutant List'!$B$7:$B$614,0))),"")</f>
        <v/>
      </c>
      <c r="E308" s="96"/>
      <c r="F308" s="97"/>
      <c r="G308" s="98"/>
      <c r="H308" s="99"/>
      <c r="I308" s="100"/>
      <c r="J308" s="97"/>
      <c r="K308" s="101"/>
      <c r="L308" s="99"/>
      <c r="M308" s="97"/>
      <c r="N308" s="101"/>
      <c r="O308" s="99"/>
    </row>
    <row r="309" spans="1:15" x14ac:dyDescent="0.25">
      <c r="A309" s="79"/>
      <c r="B309" s="80"/>
      <c r="C309" s="81" t="str">
        <f>IFERROR(IF(B309="No CAS","",INDEX('DEQ Pollutant List'!$C$7:$C$614,MATCH('3. Pollutant Emissions - EF'!B309,'DEQ Pollutant List'!$B$7:$B$614,0))),"")</f>
        <v/>
      </c>
      <c r="D309" s="73" t="str">
        <f>IFERROR(IF(OR($B309="",$B309="No CAS"),INDEX('DEQ Pollutant List'!$A$7:$A$614,MATCH($C309,'DEQ Pollutant List'!$C$7:$C$614,0)),INDEX('DEQ Pollutant List'!$A$7:$A$614,MATCH($B309,'DEQ Pollutant List'!$B$7:$B$614,0))),"")</f>
        <v/>
      </c>
      <c r="E309" s="96"/>
      <c r="F309" s="97"/>
      <c r="G309" s="98"/>
      <c r="H309" s="99"/>
      <c r="I309" s="100"/>
      <c r="J309" s="97"/>
      <c r="K309" s="101"/>
      <c r="L309" s="99"/>
      <c r="M309" s="97"/>
      <c r="N309" s="101"/>
      <c r="O309" s="99"/>
    </row>
    <row r="310" spans="1:15" x14ac:dyDescent="0.25">
      <c r="A310" s="79"/>
      <c r="B310" s="80"/>
      <c r="C310" s="81" t="str">
        <f>IFERROR(IF(B310="No CAS","",INDEX('DEQ Pollutant List'!$C$7:$C$614,MATCH('3. Pollutant Emissions - EF'!B310,'DEQ Pollutant List'!$B$7:$B$614,0))),"")</f>
        <v/>
      </c>
      <c r="D310" s="73" t="str">
        <f>IFERROR(IF(OR($B310="",$B310="No CAS"),INDEX('DEQ Pollutant List'!$A$7:$A$614,MATCH($C310,'DEQ Pollutant List'!$C$7:$C$614,0)),INDEX('DEQ Pollutant List'!$A$7:$A$614,MATCH($B310,'DEQ Pollutant List'!$B$7:$B$614,0))),"")</f>
        <v/>
      </c>
      <c r="E310" s="96"/>
      <c r="F310" s="97"/>
      <c r="G310" s="98"/>
      <c r="H310" s="99"/>
      <c r="I310" s="100"/>
      <c r="J310" s="97"/>
      <c r="K310" s="101"/>
      <c r="L310" s="99"/>
      <c r="M310" s="97"/>
      <c r="N310" s="101"/>
      <c r="O310" s="99"/>
    </row>
    <row r="311" spans="1:15" x14ac:dyDescent="0.25">
      <c r="A311" s="79"/>
      <c r="B311" s="80"/>
      <c r="C311" s="81" t="str">
        <f>IFERROR(IF(B311="No CAS","",INDEX('DEQ Pollutant List'!$C$7:$C$614,MATCH('3. Pollutant Emissions - EF'!B311,'DEQ Pollutant List'!$B$7:$B$614,0))),"")</f>
        <v/>
      </c>
      <c r="D311" s="73" t="str">
        <f>IFERROR(IF(OR($B311="",$B311="No CAS"),INDEX('DEQ Pollutant List'!$A$7:$A$614,MATCH($C311,'DEQ Pollutant List'!$C$7:$C$614,0)),INDEX('DEQ Pollutant List'!$A$7:$A$614,MATCH($B311,'DEQ Pollutant List'!$B$7:$B$614,0))),"")</f>
        <v/>
      </c>
      <c r="E311" s="96"/>
      <c r="F311" s="97"/>
      <c r="G311" s="98"/>
      <c r="H311" s="99"/>
      <c r="I311" s="100"/>
      <c r="J311" s="97"/>
      <c r="K311" s="101"/>
      <c r="L311" s="99"/>
      <c r="M311" s="97"/>
      <c r="N311" s="101"/>
      <c r="O311" s="99"/>
    </row>
    <row r="312" spans="1:15" x14ac:dyDescent="0.25">
      <c r="A312" s="79"/>
      <c r="B312" s="80"/>
      <c r="C312" s="81" t="str">
        <f>IFERROR(IF(B312="No CAS","",INDEX('DEQ Pollutant List'!$C$7:$C$614,MATCH('3. Pollutant Emissions - EF'!B312,'DEQ Pollutant List'!$B$7:$B$614,0))),"")</f>
        <v/>
      </c>
      <c r="D312" s="73" t="str">
        <f>IFERROR(IF(OR($B312="",$B312="No CAS"),INDEX('DEQ Pollutant List'!$A$7:$A$614,MATCH($C312,'DEQ Pollutant List'!$C$7:$C$614,0)),INDEX('DEQ Pollutant List'!$A$7:$A$614,MATCH($B312,'DEQ Pollutant List'!$B$7:$B$614,0))),"")</f>
        <v/>
      </c>
      <c r="E312" s="96"/>
      <c r="F312" s="97"/>
      <c r="G312" s="98"/>
      <c r="H312" s="99"/>
      <c r="I312" s="100"/>
      <c r="J312" s="97"/>
      <c r="K312" s="101"/>
      <c r="L312" s="99"/>
      <c r="M312" s="97"/>
      <c r="N312" s="101"/>
      <c r="O312" s="99"/>
    </row>
    <row r="313" spans="1:15" x14ac:dyDescent="0.25">
      <c r="A313" s="79"/>
      <c r="B313" s="80"/>
      <c r="C313" s="81" t="str">
        <f>IFERROR(IF(B313="No CAS","",INDEX('DEQ Pollutant List'!$C$7:$C$614,MATCH('3. Pollutant Emissions - EF'!B313,'DEQ Pollutant List'!$B$7:$B$614,0))),"")</f>
        <v/>
      </c>
      <c r="D313" s="73" t="str">
        <f>IFERROR(IF(OR($B313="",$B313="No CAS"),INDEX('DEQ Pollutant List'!$A$7:$A$614,MATCH($C313,'DEQ Pollutant List'!$C$7:$C$614,0)),INDEX('DEQ Pollutant List'!$A$7:$A$614,MATCH($B313,'DEQ Pollutant List'!$B$7:$B$614,0))),"")</f>
        <v/>
      </c>
      <c r="E313" s="96"/>
      <c r="F313" s="97"/>
      <c r="G313" s="98"/>
      <c r="H313" s="99"/>
      <c r="I313" s="100"/>
      <c r="J313" s="97"/>
      <c r="K313" s="101"/>
      <c r="L313" s="99"/>
      <c r="M313" s="97"/>
      <c r="N313" s="101"/>
      <c r="O313" s="99"/>
    </row>
    <row r="314" spans="1:15" x14ac:dyDescent="0.25">
      <c r="A314" s="79"/>
      <c r="B314" s="80"/>
      <c r="C314" s="81" t="str">
        <f>IFERROR(IF(B314="No CAS","",INDEX('DEQ Pollutant List'!$C$7:$C$614,MATCH('3. Pollutant Emissions - EF'!B314,'DEQ Pollutant List'!$B$7:$B$614,0))),"")</f>
        <v/>
      </c>
      <c r="D314" s="73" t="str">
        <f>IFERROR(IF(OR($B314="",$B314="No CAS"),INDEX('DEQ Pollutant List'!$A$7:$A$614,MATCH($C314,'DEQ Pollutant List'!$C$7:$C$614,0)),INDEX('DEQ Pollutant List'!$A$7:$A$614,MATCH($B314,'DEQ Pollutant List'!$B$7:$B$614,0))),"")</f>
        <v/>
      </c>
      <c r="E314" s="96"/>
      <c r="F314" s="97"/>
      <c r="G314" s="98"/>
      <c r="H314" s="99"/>
      <c r="I314" s="100"/>
      <c r="J314" s="97"/>
      <c r="K314" s="101"/>
      <c r="L314" s="99"/>
      <c r="M314" s="97"/>
      <c r="N314" s="101"/>
      <c r="O314" s="99"/>
    </row>
    <row r="315" spans="1:15" x14ac:dyDescent="0.25">
      <c r="A315" s="79"/>
      <c r="B315" s="80"/>
      <c r="C315" s="81" t="str">
        <f>IFERROR(IF(B315="No CAS","",INDEX('DEQ Pollutant List'!$C$7:$C$614,MATCH('3. Pollutant Emissions - EF'!B315,'DEQ Pollutant List'!$B$7:$B$614,0))),"")</f>
        <v/>
      </c>
      <c r="D315" s="73" t="str">
        <f>IFERROR(IF(OR($B315="",$B315="No CAS"),INDEX('DEQ Pollutant List'!$A$7:$A$614,MATCH($C315,'DEQ Pollutant List'!$C$7:$C$614,0)),INDEX('DEQ Pollutant List'!$A$7:$A$614,MATCH($B315,'DEQ Pollutant List'!$B$7:$B$614,0))),"")</f>
        <v/>
      </c>
      <c r="E315" s="96"/>
      <c r="F315" s="97"/>
      <c r="G315" s="98"/>
      <c r="H315" s="99"/>
      <c r="I315" s="100"/>
      <c r="J315" s="97"/>
      <c r="K315" s="101"/>
      <c r="L315" s="99"/>
      <c r="M315" s="97"/>
      <c r="N315" s="101"/>
      <c r="O315" s="99"/>
    </row>
    <row r="316" spans="1:15" x14ac:dyDescent="0.25">
      <c r="A316" s="79"/>
      <c r="B316" s="80"/>
      <c r="C316" s="81" t="str">
        <f>IFERROR(IF(B316="No CAS","",INDEX('DEQ Pollutant List'!$C$7:$C$614,MATCH('3. Pollutant Emissions - EF'!B316,'DEQ Pollutant List'!$B$7:$B$614,0))),"")</f>
        <v/>
      </c>
      <c r="D316" s="73" t="str">
        <f>IFERROR(IF(OR($B316="",$B316="No CAS"),INDEX('DEQ Pollutant List'!$A$7:$A$614,MATCH($C316,'DEQ Pollutant List'!$C$7:$C$614,0)),INDEX('DEQ Pollutant List'!$A$7:$A$614,MATCH($B316,'DEQ Pollutant List'!$B$7:$B$614,0))),"")</f>
        <v/>
      </c>
      <c r="E316" s="96"/>
      <c r="F316" s="97"/>
      <c r="G316" s="98"/>
      <c r="H316" s="99"/>
      <c r="I316" s="100"/>
      <c r="J316" s="97"/>
      <c r="K316" s="101"/>
      <c r="L316" s="99"/>
      <c r="M316" s="97"/>
      <c r="N316" s="101"/>
      <c r="O316" s="99"/>
    </row>
    <row r="317" spans="1:15" x14ac:dyDescent="0.25">
      <c r="A317" s="79"/>
      <c r="B317" s="80"/>
      <c r="C317" s="81" t="str">
        <f>IFERROR(IF(B317="No CAS","",INDEX('DEQ Pollutant List'!$C$7:$C$614,MATCH('3. Pollutant Emissions - EF'!B317,'DEQ Pollutant List'!$B$7:$B$614,0))),"")</f>
        <v/>
      </c>
      <c r="D317" s="73" t="str">
        <f>IFERROR(IF(OR($B317="",$B317="No CAS"),INDEX('DEQ Pollutant List'!$A$7:$A$614,MATCH($C317,'DEQ Pollutant List'!$C$7:$C$614,0)),INDEX('DEQ Pollutant List'!$A$7:$A$614,MATCH($B317,'DEQ Pollutant List'!$B$7:$B$614,0))),"")</f>
        <v/>
      </c>
      <c r="E317" s="96"/>
      <c r="F317" s="97"/>
      <c r="G317" s="98"/>
      <c r="H317" s="99"/>
      <c r="I317" s="100"/>
      <c r="J317" s="97"/>
      <c r="K317" s="101"/>
      <c r="L317" s="99"/>
      <c r="M317" s="97"/>
      <c r="N317" s="101"/>
      <c r="O317" s="99"/>
    </row>
    <row r="318" spans="1:15" x14ac:dyDescent="0.25">
      <c r="A318" s="79"/>
      <c r="B318" s="80"/>
      <c r="C318" s="81" t="str">
        <f>IFERROR(IF(B318="No CAS","",INDEX('DEQ Pollutant List'!$C$7:$C$614,MATCH('3. Pollutant Emissions - EF'!B318,'DEQ Pollutant List'!$B$7:$B$614,0))),"")</f>
        <v/>
      </c>
      <c r="D318" s="73" t="str">
        <f>IFERROR(IF(OR($B318="",$B318="No CAS"),INDEX('DEQ Pollutant List'!$A$7:$A$614,MATCH($C318,'DEQ Pollutant List'!$C$7:$C$614,0)),INDEX('DEQ Pollutant List'!$A$7:$A$614,MATCH($B318,'DEQ Pollutant List'!$B$7:$B$614,0))),"")</f>
        <v/>
      </c>
      <c r="E318" s="96"/>
      <c r="F318" s="97"/>
      <c r="G318" s="98"/>
      <c r="H318" s="99"/>
      <c r="I318" s="100"/>
      <c r="J318" s="97"/>
      <c r="K318" s="101"/>
      <c r="L318" s="99"/>
      <c r="M318" s="97"/>
      <c r="N318" s="101"/>
      <c r="O318" s="99"/>
    </row>
    <row r="319" spans="1:15" x14ac:dyDescent="0.25">
      <c r="A319" s="79"/>
      <c r="B319" s="80"/>
      <c r="C319" s="81" t="str">
        <f>IFERROR(IF(B319="No CAS","",INDEX('DEQ Pollutant List'!$C$7:$C$614,MATCH('3. Pollutant Emissions - EF'!B319,'DEQ Pollutant List'!$B$7:$B$614,0))),"")</f>
        <v/>
      </c>
      <c r="D319" s="73" t="str">
        <f>IFERROR(IF(OR($B319="",$B319="No CAS"),INDEX('DEQ Pollutant List'!$A$7:$A$614,MATCH($C319,'DEQ Pollutant List'!$C$7:$C$614,0)),INDEX('DEQ Pollutant List'!$A$7:$A$614,MATCH($B319,'DEQ Pollutant List'!$B$7:$B$614,0))),"")</f>
        <v/>
      </c>
      <c r="E319" s="96"/>
      <c r="F319" s="97"/>
      <c r="G319" s="98"/>
      <c r="H319" s="99"/>
      <c r="I319" s="100"/>
      <c r="J319" s="97"/>
      <c r="K319" s="101"/>
      <c r="L319" s="99"/>
      <c r="M319" s="97"/>
      <c r="N319" s="101"/>
      <c r="O319" s="99"/>
    </row>
    <row r="320" spans="1:15" x14ac:dyDescent="0.25">
      <c r="A320" s="79"/>
      <c r="B320" s="80"/>
      <c r="C320" s="81" t="str">
        <f>IFERROR(IF(B320="No CAS","",INDEX('DEQ Pollutant List'!$C$7:$C$614,MATCH('3. Pollutant Emissions - EF'!B320,'DEQ Pollutant List'!$B$7:$B$614,0))),"")</f>
        <v/>
      </c>
      <c r="D320" s="73" t="str">
        <f>IFERROR(IF(OR($B320="",$B320="No CAS"),INDEX('DEQ Pollutant List'!$A$7:$A$614,MATCH($C320,'DEQ Pollutant List'!$C$7:$C$614,0)),INDEX('DEQ Pollutant List'!$A$7:$A$614,MATCH($B320,'DEQ Pollutant List'!$B$7:$B$614,0))),"")</f>
        <v/>
      </c>
      <c r="E320" s="96"/>
      <c r="F320" s="97"/>
      <c r="G320" s="98"/>
      <c r="H320" s="99"/>
      <c r="I320" s="100"/>
      <c r="J320" s="97"/>
      <c r="K320" s="101"/>
      <c r="L320" s="99"/>
      <c r="M320" s="97"/>
      <c r="N320" s="101"/>
      <c r="O320" s="99"/>
    </row>
    <row r="321" spans="1:15" x14ac:dyDescent="0.25">
      <c r="A321" s="79"/>
      <c r="B321" s="80"/>
      <c r="C321" s="81" t="str">
        <f>IFERROR(IF(B321="No CAS","",INDEX('DEQ Pollutant List'!$C$7:$C$614,MATCH('3. Pollutant Emissions - EF'!B321,'DEQ Pollutant List'!$B$7:$B$614,0))),"")</f>
        <v/>
      </c>
      <c r="D321" s="73" t="str">
        <f>IFERROR(IF(OR($B321="",$B321="No CAS"),INDEX('DEQ Pollutant List'!$A$7:$A$614,MATCH($C321,'DEQ Pollutant List'!$C$7:$C$614,0)),INDEX('DEQ Pollutant List'!$A$7:$A$614,MATCH($B321,'DEQ Pollutant List'!$B$7:$B$614,0))),"")</f>
        <v/>
      </c>
      <c r="E321" s="96"/>
      <c r="F321" s="97"/>
      <c r="G321" s="98"/>
      <c r="H321" s="99"/>
      <c r="I321" s="100"/>
      <c r="J321" s="97"/>
      <c r="K321" s="101"/>
      <c r="L321" s="99"/>
      <c r="M321" s="97"/>
      <c r="N321" s="101"/>
      <c r="O321" s="99"/>
    </row>
    <row r="322" spans="1:15" x14ac:dyDescent="0.25">
      <c r="A322" s="79"/>
      <c r="B322" s="80"/>
      <c r="C322" s="81" t="str">
        <f>IFERROR(IF(B322="No CAS","",INDEX('DEQ Pollutant List'!$C$7:$C$614,MATCH('3. Pollutant Emissions - EF'!B322,'DEQ Pollutant List'!$B$7:$B$614,0))),"")</f>
        <v/>
      </c>
      <c r="D322" s="73" t="str">
        <f>IFERROR(IF(OR($B322="",$B322="No CAS"),INDEX('DEQ Pollutant List'!$A$7:$A$614,MATCH($C322,'DEQ Pollutant List'!$C$7:$C$614,0)),INDEX('DEQ Pollutant List'!$A$7:$A$614,MATCH($B322,'DEQ Pollutant List'!$B$7:$B$614,0))),"")</f>
        <v/>
      </c>
      <c r="E322" s="96"/>
      <c r="F322" s="97"/>
      <c r="G322" s="98"/>
      <c r="H322" s="99"/>
      <c r="I322" s="100"/>
      <c r="J322" s="97"/>
      <c r="K322" s="101"/>
      <c r="L322" s="99"/>
      <c r="M322" s="97"/>
      <c r="N322" s="101"/>
      <c r="O322" s="99"/>
    </row>
    <row r="323" spans="1:15" x14ac:dyDescent="0.25">
      <c r="A323" s="79"/>
      <c r="B323" s="80"/>
      <c r="C323" s="81" t="str">
        <f>IFERROR(IF(B323="No CAS","",INDEX('DEQ Pollutant List'!$C$7:$C$614,MATCH('3. Pollutant Emissions - EF'!B323,'DEQ Pollutant List'!$B$7:$B$614,0))),"")</f>
        <v/>
      </c>
      <c r="D323" s="73" t="str">
        <f>IFERROR(IF(OR($B323="",$B323="No CAS"),INDEX('DEQ Pollutant List'!$A$7:$A$614,MATCH($C323,'DEQ Pollutant List'!$C$7:$C$614,0)),INDEX('DEQ Pollutant List'!$A$7:$A$614,MATCH($B323,'DEQ Pollutant List'!$B$7:$B$614,0))),"")</f>
        <v/>
      </c>
      <c r="E323" s="96"/>
      <c r="F323" s="97"/>
      <c r="G323" s="98"/>
      <c r="H323" s="99"/>
      <c r="I323" s="100"/>
      <c r="J323" s="97"/>
      <c r="K323" s="101"/>
      <c r="L323" s="99"/>
      <c r="M323" s="97"/>
      <c r="N323" s="101"/>
      <c r="O323" s="99"/>
    </row>
    <row r="324" spans="1:15" x14ac:dyDescent="0.25">
      <c r="A324" s="79"/>
      <c r="B324" s="80"/>
      <c r="C324" s="81" t="str">
        <f>IFERROR(IF(B324="No CAS","",INDEX('DEQ Pollutant List'!$C$7:$C$614,MATCH('3. Pollutant Emissions - EF'!B324,'DEQ Pollutant List'!$B$7:$B$614,0))),"")</f>
        <v/>
      </c>
      <c r="D324" s="73" t="str">
        <f>IFERROR(IF(OR($B324="",$B324="No CAS"),INDEX('DEQ Pollutant List'!$A$7:$A$614,MATCH($C324,'DEQ Pollutant List'!$C$7:$C$614,0)),INDEX('DEQ Pollutant List'!$A$7:$A$614,MATCH($B324,'DEQ Pollutant List'!$B$7:$B$614,0))),"")</f>
        <v/>
      </c>
      <c r="E324" s="96"/>
      <c r="F324" s="97"/>
      <c r="G324" s="98"/>
      <c r="H324" s="99"/>
      <c r="I324" s="100"/>
      <c r="J324" s="97"/>
      <c r="K324" s="101"/>
      <c r="L324" s="99"/>
      <c r="M324" s="97"/>
      <c r="N324" s="101"/>
      <c r="O324" s="99"/>
    </row>
    <row r="325" spans="1:15" x14ac:dyDescent="0.25">
      <c r="A325" s="79"/>
      <c r="B325" s="80"/>
      <c r="C325" s="81" t="str">
        <f>IFERROR(IF(B325="No CAS","",INDEX('DEQ Pollutant List'!$C$7:$C$614,MATCH('3. Pollutant Emissions - EF'!B325,'DEQ Pollutant List'!$B$7:$B$614,0))),"")</f>
        <v/>
      </c>
      <c r="D325" s="73" t="str">
        <f>IFERROR(IF(OR($B325="",$B325="No CAS"),INDEX('DEQ Pollutant List'!$A$7:$A$614,MATCH($C325,'DEQ Pollutant List'!$C$7:$C$614,0)),INDEX('DEQ Pollutant List'!$A$7:$A$614,MATCH($B325,'DEQ Pollutant List'!$B$7:$B$614,0))),"")</f>
        <v/>
      </c>
      <c r="E325" s="96"/>
      <c r="F325" s="97"/>
      <c r="G325" s="98"/>
      <c r="H325" s="99"/>
      <c r="I325" s="100"/>
      <c r="J325" s="97"/>
      <c r="K325" s="101"/>
      <c r="L325" s="99"/>
      <c r="M325" s="97"/>
      <c r="N325" s="101"/>
      <c r="O325" s="99"/>
    </row>
    <row r="326" spans="1:15" x14ac:dyDescent="0.25">
      <c r="A326" s="79"/>
      <c r="B326" s="80"/>
      <c r="C326" s="81" t="str">
        <f>IFERROR(IF(B326="No CAS","",INDEX('DEQ Pollutant List'!$C$7:$C$614,MATCH('3. Pollutant Emissions - EF'!B326,'DEQ Pollutant List'!$B$7:$B$614,0))),"")</f>
        <v/>
      </c>
      <c r="D326" s="73" t="str">
        <f>IFERROR(IF(OR($B326="",$B326="No CAS"),INDEX('DEQ Pollutant List'!$A$7:$A$614,MATCH($C326,'DEQ Pollutant List'!$C$7:$C$614,0)),INDEX('DEQ Pollutant List'!$A$7:$A$614,MATCH($B326,'DEQ Pollutant List'!$B$7:$B$614,0))),"")</f>
        <v/>
      </c>
      <c r="E326" s="96"/>
      <c r="F326" s="97"/>
      <c r="G326" s="98"/>
      <c r="H326" s="99"/>
      <c r="I326" s="100"/>
      <c r="J326" s="97"/>
      <c r="K326" s="101"/>
      <c r="L326" s="99"/>
      <c r="M326" s="97"/>
      <c r="N326" s="101"/>
      <c r="O326" s="99"/>
    </row>
    <row r="327" spans="1:15" x14ac:dyDescent="0.25">
      <c r="A327" s="79"/>
      <c r="B327" s="80"/>
      <c r="C327" s="81" t="str">
        <f>IFERROR(IF(B327="No CAS","",INDEX('DEQ Pollutant List'!$C$7:$C$614,MATCH('3. Pollutant Emissions - EF'!B327,'DEQ Pollutant List'!$B$7:$B$614,0))),"")</f>
        <v/>
      </c>
      <c r="D327" s="73" t="str">
        <f>IFERROR(IF(OR($B327="",$B327="No CAS"),INDEX('DEQ Pollutant List'!$A$7:$A$614,MATCH($C327,'DEQ Pollutant List'!$C$7:$C$614,0)),INDEX('DEQ Pollutant List'!$A$7:$A$614,MATCH($B327,'DEQ Pollutant List'!$B$7:$B$614,0))),"")</f>
        <v/>
      </c>
      <c r="E327" s="96"/>
      <c r="F327" s="97"/>
      <c r="G327" s="98"/>
      <c r="H327" s="99"/>
      <c r="I327" s="100"/>
      <c r="J327" s="97"/>
      <c r="K327" s="101"/>
      <c r="L327" s="99"/>
      <c r="M327" s="97"/>
      <c r="N327" s="101"/>
      <c r="O327" s="99"/>
    </row>
    <row r="328" spans="1:15" x14ac:dyDescent="0.25">
      <c r="A328" s="79"/>
      <c r="B328" s="80"/>
      <c r="C328" s="81" t="str">
        <f>IFERROR(IF(B328="No CAS","",INDEX('DEQ Pollutant List'!$C$7:$C$614,MATCH('3. Pollutant Emissions - EF'!B328,'DEQ Pollutant List'!$B$7:$B$614,0))),"")</f>
        <v/>
      </c>
      <c r="D328" s="73" t="str">
        <f>IFERROR(IF(OR($B328="",$B328="No CAS"),INDEX('DEQ Pollutant List'!$A$7:$A$614,MATCH($C328,'DEQ Pollutant List'!$C$7:$C$614,0)),INDEX('DEQ Pollutant List'!$A$7:$A$614,MATCH($B328,'DEQ Pollutant List'!$B$7:$B$614,0))),"")</f>
        <v/>
      </c>
      <c r="E328" s="96"/>
      <c r="F328" s="97"/>
      <c r="G328" s="98"/>
      <c r="H328" s="99"/>
      <c r="I328" s="100"/>
      <c r="J328" s="97"/>
      <c r="K328" s="101"/>
      <c r="L328" s="99"/>
      <c r="M328" s="97"/>
      <c r="N328" s="101"/>
      <c r="O328" s="99"/>
    </row>
    <row r="329" spans="1:15" x14ac:dyDescent="0.25">
      <c r="A329" s="79"/>
      <c r="B329" s="80"/>
      <c r="C329" s="81" t="str">
        <f>IFERROR(IF(B329="No CAS","",INDEX('DEQ Pollutant List'!$C$7:$C$614,MATCH('3. Pollutant Emissions - EF'!B329,'DEQ Pollutant List'!$B$7:$B$614,0))),"")</f>
        <v/>
      </c>
      <c r="D329" s="73" t="str">
        <f>IFERROR(IF(OR($B329="",$B329="No CAS"),INDEX('DEQ Pollutant List'!$A$7:$A$614,MATCH($C329,'DEQ Pollutant List'!$C$7:$C$614,0)),INDEX('DEQ Pollutant List'!$A$7:$A$614,MATCH($B329,'DEQ Pollutant List'!$B$7:$B$614,0))),"")</f>
        <v/>
      </c>
      <c r="E329" s="96"/>
      <c r="F329" s="97"/>
      <c r="G329" s="98"/>
      <c r="H329" s="99"/>
      <c r="I329" s="100"/>
      <c r="J329" s="97"/>
      <c r="K329" s="101"/>
      <c r="L329" s="99"/>
      <c r="M329" s="97"/>
      <c r="N329" s="101"/>
      <c r="O329" s="99"/>
    </row>
    <row r="330" spans="1:15" x14ac:dyDescent="0.25">
      <c r="A330" s="79"/>
      <c r="B330" s="80"/>
      <c r="C330" s="81" t="str">
        <f>IFERROR(IF(B330="No CAS","",INDEX('DEQ Pollutant List'!$C$7:$C$614,MATCH('3. Pollutant Emissions - EF'!B330,'DEQ Pollutant List'!$B$7:$B$614,0))),"")</f>
        <v/>
      </c>
      <c r="D330" s="73" t="str">
        <f>IFERROR(IF(OR($B330="",$B330="No CAS"),INDEX('DEQ Pollutant List'!$A$7:$A$614,MATCH($C330,'DEQ Pollutant List'!$C$7:$C$614,0)),INDEX('DEQ Pollutant List'!$A$7:$A$614,MATCH($B330,'DEQ Pollutant List'!$B$7:$B$614,0))),"")</f>
        <v/>
      </c>
      <c r="E330" s="96"/>
      <c r="F330" s="97"/>
      <c r="G330" s="98"/>
      <c r="H330" s="99"/>
      <c r="I330" s="100"/>
      <c r="J330" s="97"/>
      <c r="K330" s="101"/>
      <c r="L330" s="99"/>
      <c r="M330" s="97"/>
      <c r="N330" s="101"/>
      <c r="O330" s="99"/>
    </row>
    <row r="331" spans="1:15" x14ac:dyDescent="0.25">
      <c r="A331" s="79"/>
      <c r="B331" s="80"/>
      <c r="C331" s="81" t="str">
        <f>IFERROR(IF(B331="No CAS","",INDEX('DEQ Pollutant List'!$C$7:$C$614,MATCH('3. Pollutant Emissions - EF'!B331,'DEQ Pollutant List'!$B$7:$B$614,0))),"")</f>
        <v/>
      </c>
      <c r="D331" s="73" t="str">
        <f>IFERROR(IF(OR($B331="",$B331="No CAS"),INDEX('DEQ Pollutant List'!$A$7:$A$614,MATCH($C331,'DEQ Pollutant List'!$C$7:$C$614,0)),INDEX('DEQ Pollutant List'!$A$7:$A$614,MATCH($B331,'DEQ Pollutant List'!$B$7:$B$614,0))),"")</f>
        <v/>
      </c>
      <c r="E331" s="96"/>
      <c r="F331" s="97"/>
      <c r="G331" s="98"/>
      <c r="H331" s="99"/>
      <c r="I331" s="100"/>
      <c r="J331" s="97"/>
      <c r="K331" s="101"/>
      <c r="L331" s="99"/>
      <c r="M331" s="97"/>
      <c r="N331" s="101"/>
      <c r="O331" s="99"/>
    </row>
    <row r="332" spans="1:15" x14ac:dyDescent="0.25">
      <c r="A332" s="79"/>
      <c r="B332" s="80"/>
      <c r="C332" s="81" t="str">
        <f>IFERROR(IF(B332="No CAS","",INDEX('DEQ Pollutant List'!$C$7:$C$614,MATCH('3. Pollutant Emissions - EF'!B332,'DEQ Pollutant List'!$B$7:$B$614,0))),"")</f>
        <v/>
      </c>
      <c r="D332" s="73" t="str">
        <f>IFERROR(IF(OR($B332="",$B332="No CAS"),INDEX('DEQ Pollutant List'!$A$7:$A$614,MATCH($C332,'DEQ Pollutant List'!$C$7:$C$614,0)),INDEX('DEQ Pollutant List'!$A$7:$A$614,MATCH($B332,'DEQ Pollutant List'!$B$7:$B$614,0))),"")</f>
        <v/>
      </c>
      <c r="E332" s="96"/>
      <c r="F332" s="97"/>
      <c r="G332" s="98"/>
      <c r="H332" s="99"/>
      <c r="I332" s="100"/>
      <c r="J332" s="97"/>
      <c r="K332" s="101"/>
      <c r="L332" s="99"/>
      <c r="M332" s="97"/>
      <c r="N332" s="101"/>
      <c r="O332" s="99"/>
    </row>
    <row r="333" spans="1:15" x14ac:dyDescent="0.25">
      <c r="A333" s="79"/>
      <c r="B333" s="80"/>
      <c r="C333" s="81" t="str">
        <f>IFERROR(IF(B333="No CAS","",INDEX('DEQ Pollutant List'!$C$7:$C$614,MATCH('3. Pollutant Emissions - EF'!B333,'DEQ Pollutant List'!$B$7:$B$614,0))),"")</f>
        <v/>
      </c>
      <c r="D333" s="73" t="str">
        <f>IFERROR(IF(OR($B333="",$B333="No CAS"),INDEX('DEQ Pollutant List'!$A$7:$A$614,MATCH($C333,'DEQ Pollutant List'!$C$7:$C$614,0)),INDEX('DEQ Pollutant List'!$A$7:$A$614,MATCH($B333,'DEQ Pollutant List'!$B$7:$B$614,0))),"")</f>
        <v/>
      </c>
      <c r="E333" s="96"/>
      <c r="F333" s="97"/>
      <c r="G333" s="98"/>
      <c r="H333" s="99"/>
      <c r="I333" s="100"/>
      <c r="J333" s="97"/>
      <c r="K333" s="101"/>
      <c r="L333" s="99"/>
      <c r="M333" s="97"/>
      <c r="N333" s="101"/>
      <c r="O333" s="99"/>
    </row>
    <row r="334" spans="1:15" x14ac:dyDescent="0.25">
      <c r="A334" s="79"/>
      <c r="B334" s="80"/>
      <c r="C334" s="81" t="str">
        <f>IFERROR(IF(B334="No CAS","",INDEX('DEQ Pollutant List'!$C$7:$C$614,MATCH('3. Pollutant Emissions - EF'!B334,'DEQ Pollutant List'!$B$7:$B$614,0))),"")</f>
        <v/>
      </c>
      <c r="D334" s="73" t="str">
        <f>IFERROR(IF(OR($B334="",$B334="No CAS"),INDEX('DEQ Pollutant List'!$A$7:$A$614,MATCH($C334,'DEQ Pollutant List'!$C$7:$C$614,0)),INDEX('DEQ Pollutant List'!$A$7:$A$614,MATCH($B334,'DEQ Pollutant List'!$B$7:$B$614,0))),"")</f>
        <v/>
      </c>
      <c r="E334" s="96"/>
      <c r="F334" s="97"/>
      <c r="G334" s="98"/>
      <c r="H334" s="99"/>
      <c r="I334" s="100"/>
      <c r="J334" s="97"/>
      <c r="K334" s="101"/>
      <c r="L334" s="99"/>
      <c r="M334" s="97"/>
      <c r="N334" s="101"/>
      <c r="O334" s="99"/>
    </row>
    <row r="335" spans="1:15" x14ac:dyDescent="0.25">
      <c r="A335" s="79"/>
      <c r="B335" s="80"/>
      <c r="C335" s="81" t="str">
        <f>IFERROR(IF(B335="No CAS","",INDEX('DEQ Pollutant List'!$C$7:$C$614,MATCH('3. Pollutant Emissions - EF'!B335,'DEQ Pollutant List'!$B$7:$B$614,0))),"")</f>
        <v/>
      </c>
      <c r="D335" s="73" t="str">
        <f>IFERROR(IF(OR($B335="",$B335="No CAS"),INDEX('DEQ Pollutant List'!$A$7:$A$614,MATCH($C335,'DEQ Pollutant List'!$C$7:$C$614,0)),INDEX('DEQ Pollutant List'!$A$7:$A$614,MATCH($B335,'DEQ Pollutant List'!$B$7:$B$614,0))),"")</f>
        <v/>
      </c>
      <c r="E335" s="96"/>
      <c r="F335" s="97"/>
      <c r="G335" s="98"/>
      <c r="H335" s="99"/>
      <c r="I335" s="100"/>
      <c r="J335" s="97"/>
      <c r="K335" s="101"/>
      <c r="L335" s="99"/>
      <c r="M335" s="97"/>
      <c r="N335" s="101"/>
      <c r="O335" s="99"/>
    </row>
    <row r="336" spans="1:15" x14ac:dyDescent="0.25">
      <c r="A336" s="79"/>
      <c r="B336" s="80"/>
      <c r="C336" s="81" t="str">
        <f>IFERROR(IF(B336="No CAS","",INDEX('DEQ Pollutant List'!$C$7:$C$614,MATCH('3. Pollutant Emissions - EF'!B336,'DEQ Pollutant List'!$B$7:$B$614,0))),"")</f>
        <v/>
      </c>
      <c r="D336" s="73" t="str">
        <f>IFERROR(IF(OR($B336="",$B336="No CAS"),INDEX('DEQ Pollutant List'!$A$7:$A$614,MATCH($C336,'DEQ Pollutant List'!$C$7:$C$614,0)),INDEX('DEQ Pollutant List'!$A$7:$A$614,MATCH($B336,'DEQ Pollutant List'!$B$7:$B$614,0))),"")</f>
        <v/>
      </c>
      <c r="E336" s="96"/>
      <c r="F336" s="97"/>
      <c r="G336" s="98"/>
      <c r="H336" s="99"/>
      <c r="I336" s="100"/>
      <c r="J336" s="97"/>
      <c r="K336" s="101"/>
      <c r="L336" s="99"/>
      <c r="M336" s="97"/>
      <c r="N336" s="101"/>
      <c r="O336" s="99"/>
    </row>
    <row r="337" spans="1:15" x14ac:dyDescent="0.25">
      <c r="A337" s="79"/>
      <c r="B337" s="80"/>
      <c r="C337" s="81" t="str">
        <f>IFERROR(IF(B337="No CAS","",INDEX('DEQ Pollutant List'!$C$7:$C$614,MATCH('3. Pollutant Emissions - EF'!B337,'DEQ Pollutant List'!$B$7:$B$614,0))),"")</f>
        <v/>
      </c>
      <c r="D337" s="73" t="str">
        <f>IFERROR(IF(OR($B337="",$B337="No CAS"),INDEX('DEQ Pollutant List'!$A$7:$A$614,MATCH($C337,'DEQ Pollutant List'!$C$7:$C$614,0)),INDEX('DEQ Pollutant List'!$A$7:$A$614,MATCH($B337,'DEQ Pollutant List'!$B$7:$B$614,0))),"")</f>
        <v/>
      </c>
      <c r="E337" s="96"/>
      <c r="F337" s="97"/>
      <c r="G337" s="98"/>
      <c r="H337" s="99"/>
      <c r="I337" s="100"/>
      <c r="J337" s="97"/>
      <c r="K337" s="101"/>
      <c r="L337" s="99"/>
      <c r="M337" s="97"/>
      <c r="N337" s="101"/>
      <c r="O337" s="99"/>
    </row>
    <row r="338" spans="1:15" x14ac:dyDescent="0.25">
      <c r="A338" s="79"/>
      <c r="B338" s="80"/>
      <c r="C338" s="81" t="str">
        <f>IFERROR(IF(B338="No CAS","",INDEX('DEQ Pollutant List'!$C$7:$C$614,MATCH('3. Pollutant Emissions - EF'!B338,'DEQ Pollutant List'!$B$7:$B$614,0))),"")</f>
        <v/>
      </c>
      <c r="D338" s="73" t="str">
        <f>IFERROR(IF(OR($B338="",$B338="No CAS"),INDEX('DEQ Pollutant List'!$A$7:$A$614,MATCH($C338,'DEQ Pollutant List'!$C$7:$C$614,0)),INDEX('DEQ Pollutant List'!$A$7:$A$614,MATCH($B338,'DEQ Pollutant List'!$B$7:$B$614,0))),"")</f>
        <v/>
      </c>
      <c r="E338" s="96"/>
      <c r="F338" s="97"/>
      <c r="G338" s="98"/>
      <c r="H338" s="99"/>
      <c r="I338" s="100"/>
      <c r="J338" s="97"/>
      <c r="K338" s="101"/>
      <c r="L338" s="99"/>
      <c r="M338" s="97"/>
      <c r="N338" s="101"/>
      <c r="O338" s="99"/>
    </row>
    <row r="339" spans="1:15" x14ac:dyDescent="0.25">
      <c r="A339" s="79"/>
      <c r="B339" s="80"/>
      <c r="C339" s="81" t="str">
        <f>IFERROR(IF(B339="No CAS","",INDEX('DEQ Pollutant List'!$C$7:$C$614,MATCH('3. Pollutant Emissions - EF'!B339,'DEQ Pollutant List'!$B$7:$B$614,0))),"")</f>
        <v/>
      </c>
      <c r="D339" s="73" t="str">
        <f>IFERROR(IF(OR($B339="",$B339="No CAS"),INDEX('DEQ Pollutant List'!$A$7:$A$614,MATCH($C339,'DEQ Pollutant List'!$C$7:$C$614,0)),INDEX('DEQ Pollutant List'!$A$7:$A$614,MATCH($B339,'DEQ Pollutant List'!$B$7:$B$614,0))),"")</f>
        <v/>
      </c>
      <c r="E339" s="96"/>
      <c r="F339" s="97"/>
      <c r="G339" s="98"/>
      <c r="H339" s="99"/>
      <c r="I339" s="100"/>
      <c r="J339" s="97"/>
      <c r="K339" s="101"/>
      <c r="L339" s="99"/>
      <c r="M339" s="97"/>
      <c r="N339" s="101"/>
      <c r="O339" s="99"/>
    </row>
    <row r="340" spans="1:15" x14ac:dyDescent="0.25">
      <c r="A340" s="79"/>
      <c r="B340" s="80"/>
      <c r="C340" s="81" t="str">
        <f>IFERROR(IF(B340="No CAS","",INDEX('DEQ Pollutant List'!$C$7:$C$614,MATCH('3. Pollutant Emissions - EF'!B340,'DEQ Pollutant List'!$B$7:$B$614,0))),"")</f>
        <v/>
      </c>
      <c r="D340" s="73" t="str">
        <f>IFERROR(IF(OR($B340="",$B340="No CAS"),INDEX('DEQ Pollutant List'!$A$7:$A$614,MATCH($C340,'DEQ Pollutant List'!$C$7:$C$614,0)),INDEX('DEQ Pollutant List'!$A$7:$A$614,MATCH($B340,'DEQ Pollutant List'!$B$7:$B$614,0))),"")</f>
        <v/>
      </c>
      <c r="E340" s="96"/>
      <c r="F340" s="97"/>
      <c r="G340" s="98"/>
      <c r="H340" s="99"/>
      <c r="I340" s="100"/>
      <c r="J340" s="97"/>
      <c r="K340" s="101"/>
      <c r="L340" s="99"/>
      <c r="M340" s="97"/>
      <c r="N340" s="101"/>
      <c r="O340" s="99"/>
    </row>
    <row r="341" spans="1:15" x14ac:dyDescent="0.25">
      <c r="A341" s="79"/>
      <c r="B341" s="80"/>
      <c r="C341" s="81" t="str">
        <f>IFERROR(IF(B341="No CAS","",INDEX('DEQ Pollutant List'!$C$7:$C$614,MATCH('3. Pollutant Emissions - EF'!B341,'DEQ Pollutant List'!$B$7:$B$614,0))),"")</f>
        <v/>
      </c>
      <c r="D341" s="73" t="str">
        <f>IFERROR(IF(OR($B341="",$B341="No CAS"),INDEX('DEQ Pollutant List'!$A$7:$A$614,MATCH($C341,'DEQ Pollutant List'!$C$7:$C$614,0)),INDEX('DEQ Pollutant List'!$A$7:$A$614,MATCH($B341,'DEQ Pollutant List'!$B$7:$B$614,0))),"")</f>
        <v/>
      </c>
      <c r="E341" s="96"/>
      <c r="F341" s="97"/>
      <c r="G341" s="98"/>
      <c r="H341" s="99"/>
      <c r="I341" s="100"/>
      <c r="J341" s="97"/>
      <c r="K341" s="101"/>
      <c r="L341" s="99"/>
      <c r="M341" s="97"/>
      <c r="N341" s="101"/>
      <c r="O341" s="99"/>
    </row>
    <row r="342" spans="1:15" x14ac:dyDescent="0.25">
      <c r="A342" s="79"/>
      <c r="B342" s="80"/>
      <c r="C342" s="81" t="str">
        <f>IFERROR(IF(B342="No CAS","",INDEX('DEQ Pollutant List'!$C$7:$C$614,MATCH('3. Pollutant Emissions - EF'!B342,'DEQ Pollutant List'!$B$7:$B$614,0))),"")</f>
        <v/>
      </c>
      <c r="D342" s="73" t="str">
        <f>IFERROR(IF(OR($B342="",$B342="No CAS"),INDEX('DEQ Pollutant List'!$A$7:$A$614,MATCH($C342,'DEQ Pollutant List'!$C$7:$C$614,0)),INDEX('DEQ Pollutant List'!$A$7:$A$614,MATCH($B342,'DEQ Pollutant List'!$B$7:$B$614,0))),"")</f>
        <v/>
      </c>
      <c r="E342" s="96"/>
      <c r="F342" s="97"/>
      <c r="G342" s="98"/>
      <c r="H342" s="99"/>
      <c r="I342" s="100"/>
      <c r="J342" s="97"/>
      <c r="K342" s="101"/>
      <c r="L342" s="99"/>
      <c r="M342" s="97"/>
      <c r="N342" s="101"/>
      <c r="O342" s="99"/>
    </row>
    <row r="343" spans="1:15" x14ac:dyDescent="0.25">
      <c r="A343" s="79"/>
      <c r="B343" s="80"/>
      <c r="C343" s="81" t="str">
        <f>IFERROR(IF(B343="No CAS","",INDEX('DEQ Pollutant List'!$C$7:$C$614,MATCH('3. Pollutant Emissions - EF'!B343,'DEQ Pollutant List'!$B$7:$B$614,0))),"")</f>
        <v/>
      </c>
      <c r="D343" s="73" t="str">
        <f>IFERROR(IF(OR($B343="",$B343="No CAS"),INDEX('DEQ Pollutant List'!$A$7:$A$614,MATCH($C343,'DEQ Pollutant List'!$C$7:$C$614,0)),INDEX('DEQ Pollutant List'!$A$7:$A$614,MATCH($B343,'DEQ Pollutant List'!$B$7:$B$614,0))),"")</f>
        <v/>
      </c>
      <c r="E343" s="96"/>
      <c r="F343" s="97"/>
      <c r="G343" s="98"/>
      <c r="H343" s="99"/>
      <c r="I343" s="100"/>
      <c r="J343" s="97"/>
      <c r="K343" s="101"/>
      <c r="L343" s="99"/>
      <c r="M343" s="97"/>
      <c r="N343" s="101"/>
      <c r="O343" s="99"/>
    </row>
    <row r="344" spans="1:15" x14ac:dyDescent="0.25">
      <c r="A344" s="79"/>
      <c r="B344" s="80"/>
      <c r="C344" s="81" t="str">
        <f>IFERROR(IF(B344="No CAS","",INDEX('DEQ Pollutant List'!$C$7:$C$614,MATCH('3. Pollutant Emissions - EF'!B344,'DEQ Pollutant List'!$B$7:$B$614,0))),"")</f>
        <v/>
      </c>
      <c r="D344" s="73" t="str">
        <f>IFERROR(IF(OR($B344="",$B344="No CAS"),INDEX('DEQ Pollutant List'!$A$7:$A$614,MATCH($C344,'DEQ Pollutant List'!$C$7:$C$614,0)),INDEX('DEQ Pollutant List'!$A$7:$A$614,MATCH($B344,'DEQ Pollutant List'!$B$7:$B$614,0))),"")</f>
        <v/>
      </c>
      <c r="E344" s="96"/>
      <c r="F344" s="97"/>
      <c r="G344" s="98"/>
      <c r="H344" s="99"/>
      <c r="I344" s="100"/>
      <c r="J344" s="97"/>
      <c r="K344" s="101"/>
      <c r="L344" s="99"/>
      <c r="M344" s="97"/>
      <c r="N344" s="101"/>
      <c r="O344" s="99"/>
    </row>
    <row r="345" spans="1:15" x14ac:dyDescent="0.25">
      <c r="A345" s="79"/>
      <c r="B345" s="80"/>
      <c r="C345" s="81" t="str">
        <f>IFERROR(IF(B345="No CAS","",INDEX('DEQ Pollutant List'!$C$7:$C$614,MATCH('3. Pollutant Emissions - EF'!B345,'DEQ Pollutant List'!$B$7:$B$614,0))),"")</f>
        <v/>
      </c>
      <c r="D345" s="73" t="str">
        <f>IFERROR(IF(OR($B345="",$B345="No CAS"),INDEX('DEQ Pollutant List'!$A$7:$A$614,MATCH($C345,'DEQ Pollutant List'!$C$7:$C$614,0)),INDEX('DEQ Pollutant List'!$A$7:$A$614,MATCH($B345,'DEQ Pollutant List'!$B$7:$B$614,0))),"")</f>
        <v/>
      </c>
      <c r="E345" s="96"/>
      <c r="F345" s="97"/>
      <c r="G345" s="98"/>
      <c r="H345" s="99"/>
      <c r="I345" s="100"/>
      <c r="J345" s="97"/>
      <c r="K345" s="101"/>
      <c r="L345" s="99"/>
      <c r="M345" s="97"/>
      <c r="N345" s="101"/>
      <c r="O345" s="99"/>
    </row>
    <row r="346" spans="1:15" x14ac:dyDescent="0.25">
      <c r="A346" s="79"/>
      <c r="B346" s="80"/>
      <c r="C346" s="81" t="str">
        <f>IFERROR(IF(B346="No CAS","",INDEX('DEQ Pollutant List'!$C$7:$C$614,MATCH('3. Pollutant Emissions - EF'!B346,'DEQ Pollutant List'!$B$7:$B$614,0))),"")</f>
        <v/>
      </c>
      <c r="D346" s="73" t="str">
        <f>IFERROR(IF(OR($B346="",$B346="No CAS"),INDEX('DEQ Pollutant List'!$A$7:$A$614,MATCH($C346,'DEQ Pollutant List'!$C$7:$C$614,0)),INDEX('DEQ Pollutant List'!$A$7:$A$614,MATCH($B346,'DEQ Pollutant List'!$B$7:$B$614,0))),"")</f>
        <v/>
      </c>
      <c r="E346" s="96"/>
      <c r="F346" s="97"/>
      <c r="G346" s="98"/>
      <c r="H346" s="99"/>
      <c r="I346" s="100"/>
      <c r="J346" s="97"/>
      <c r="K346" s="101"/>
      <c r="L346" s="99"/>
      <c r="M346" s="97"/>
      <c r="N346" s="101"/>
      <c r="O346" s="99"/>
    </row>
    <row r="347" spans="1:15" x14ac:dyDescent="0.25">
      <c r="A347" s="79"/>
      <c r="B347" s="80"/>
      <c r="C347" s="81" t="str">
        <f>IFERROR(IF(B347="No CAS","",INDEX('DEQ Pollutant List'!$C$7:$C$614,MATCH('3. Pollutant Emissions - EF'!B347,'DEQ Pollutant List'!$B$7:$B$614,0))),"")</f>
        <v/>
      </c>
      <c r="D347" s="73" t="str">
        <f>IFERROR(IF(OR($B347="",$B347="No CAS"),INDEX('DEQ Pollutant List'!$A$7:$A$614,MATCH($C347,'DEQ Pollutant List'!$C$7:$C$614,0)),INDEX('DEQ Pollutant List'!$A$7:$A$614,MATCH($B347,'DEQ Pollutant List'!$B$7:$B$614,0))),"")</f>
        <v/>
      </c>
      <c r="E347" s="96"/>
      <c r="F347" s="97"/>
      <c r="G347" s="98"/>
      <c r="H347" s="99"/>
      <c r="I347" s="100"/>
      <c r="J347" s="97"/>
      <c r="K347" s="101"/>
      <c r="L347" s="99"/>
      <c r="M347" s="97"/>
      <c r="N347" s="101"/>
      <c r="O347" s="99"/>
    </row>
    <row r="348" spans="1:15" x14ac:dyDescent="0.25">
      <c r="A348" s="79"/>
      <c r="B348" s="80"/>
      <c r="C348" s="81" t="str">
        <f>IFERROR(IF(B348="No CAS","",INDEX('DEQ Pollutant List'!$C$7:$C$614,MATCH('3. Pollutant Emissions - EF'!B348,'DEQ Pollutant List'!$B$7:$B$614,0))),"")</f>
        <v/>
      </c>
      <c r="D348" s="73" t="str">
        <f>IFERROR(IF(OR($B348="",$B348="No CAS"),INDEX('DEQ Pollutant List'!$A$7:$A$614,MATCH($C348,'DEQ Pollutant List'!$C$7:$C$614,0)),INDEX('DEQ Pollutant List'!$A$7:$A$614,MATCH($B348,'DEQ Pollutant List'!$B$7:$B$614,0))),"")</f>
        <v/>
      </c>
      <c r="E348" s="96"/>
      <c r="F348" s="97"/>
      <c r="G348" s="98"/>
      <c r="H348" s="99"/>
      <c r="I348" s="100"/>
      <c r="J348" s="97"/>
      <c r="K348" s="101"/>
      <c r="L348" s="99"/>
      <c r="M348" s="97"/>
      <c r="N348" s="101"/>
      <c r="O348" s="99"/>
    </row>
    <row r="349" spans="1:15" x14ac:dyDescent="0.25">
      <c r="A349" s="79"/>
      <c r="B349" s="80"/>
      <c r="C349" s="81" t="str">
        <f>IFERROR(IF(B349="No CAS","",INDEX('DEQ Pollutant List'!$C$7:$C$614,MATCH('3. Pollutant Emissions - EF'!B349,'DEQ Pollutant List'!$B$7:$B$614,0))),"")</f>
        <v/>
      </c>
      <c r="D349" s="73" t="str">
        <f>IFERROR(IF(OR($B349="",$B349="No CAS"),INDEX('DEQ Pollutant List'!$A$7:$A$614,MATCH($C349,'DEQ Pollutant List'!$C$7:$C$614,0)),INDEX('DEQ Pollutant List'!$A$7:$A$614,MATCH($B349,'DEQ Pollutant List'!$B$7:$B$614,0))),"")</f>
        <v/>
      </c>
      <c r="E349" s="96"/>
      <c r="F349" s="97"/>
      <c r="G349" s="98"/>
      <c r="H349" s="99"/>
      <c r="I349" s="100"/>
      <c r="J349" s="97"/>
      <c r="K349" s="101"/>
      <c r="L349" s="99"/>
      <c r="M349" s="97"/>
      <c r="N349" s="101"/>
      <c r="O349" s="99"/>
    </row>
    <row r="350" spans="1:15" x14ac:dyDescent="0.25">
      <c r="A350" s="79"/>
      <c r="B350" s="80"/>
      <c r="C350" s="81" t="str">
        <f>IFERROR(IF(B350="No CAS","",INDEX('DEQ Pollutant List'!$C$7:$C$614,MATCH('3. Pollutant Emissions - EF'!B350,'DEQ Pollutant List'!$B$7:$B$614,0))),"")</f>
        <v/>
      </c>
      <c r="D350" s="73" t="str">
        <f>IFERROR(IF(OR($B350="",$B350="No CAS"),INDEX('DEQ Pollutant List'!$A$7:$A$614,MATCH($C350,'DEQ Pollutant List'!$C$7:$C$614,0)),INDEX('DEQ Pollutant List'!$A$7:$A$614,MATCH($B350,'DEQ Pollutant List'!$B$7:$B$614,0))),"")</f>
        <v/>
      </c>
      <c r="E350" s="96"/>
      <c r="F350" s="97"/>
      <c r="G350" s="98"/>
      <c r="H350" s="99"/>
      <c r="I350" s="100"/>
      <c r="J350" s="97"/>
      <c r="K350" s="101"/>
      <c r="L350" s="99"/>
      <c r="M350" s="97"/>
      <c r="N350" s="101"/>
      <c r="O350" s="99"/>
    </row>
    <row r="351" spans="1:15" x14ac:dyDescent="0.25">
      <c r="A351" s="79"/>
      <c r="B351" s="80"/>
      <c r="C351" s="81" t="str">
        <f>IFERROR(IF(B351="No CAS","",INDEX('DEQ Pollutant List'!$C$7:$C$614,MATCH('3. Pollutant Emissions - EF'!B351,'DEQ Pollutant List'!$B$7:$B$614,0))),"")</f>
        <v/>
      </c>
      <c r="D351" s="73" t="str">
        <f>IFERROR(IF(OR($B351="",$B351="No CAS"),INDEX('DEQ Pollutant List'!$A$7:$A$614,MATCH($C351,'DEQ Pollutant List'!$C$7:$C$614,0)),INDEX('DEQ Pollutant List'!$A$7:$A$614,MATCH($B351,'DEQ Pollutant List'!$B$7:$B$614,0))),"")</f>
        <v/>
      </c>
      <c r="E351" s="96"/>
      <c r="F351" s="97"/>
      <c r="G351" s="98"/>
      <c r="H351" s="99"/>
      <c r="I351" s="100"/>
      <c r="J351" s="97"/>
      <c r="K351" s="101"/>
      <c r="L351" s="99"/>
      <c r="M351" s="97"/>
      <c r="N351" s="101"/>
      <c r="O351" s="99"/>
    </row>
    <row r="352" spans="1:15" x14ac:dyDescent="0.25">
      <c r="A352" s="79"/>
      <c r="B352" s="80"/>
      <c r="C352" s="81" t="str">
        <f>IFERROR(IF(B352="No CAS","",INDEX('DEQ Pollutant List'!$C$7:$C$614,MATCH('3. Pollutant Emissions - EF'!B352,'DEQ Pollutant List'!$B$7:$B$614,0))),"")</f>
        <v/>
      </c>
      <c r="D352" s="73" t="str">
        <f>IFERROR(IF(OR($B352="",$B352="No CAS"),INDEX('DEQ Pollutant List'!$A$7:$A$614,MATCH($C352,'DEQ Pollutant List'!$C$7:$C$614,0)),INDEX('DEQ Pollutant List'!$A$7:$A$614,MATCH($B352,'DEQ Pollutant List'!$B$7:$B$614,0))),"")</f>
        <v/>
      </c>
      <c r="E352" s="96"/>
      <c r="F352" s="97"/>
      <c r="G352" s="98"/>
      <c r="H352" s="99"/>
      <c r="I352" s="100"/>
      <c r="J352" s="97"/>
      <c r="K352" s="101"/>
      <c r="L352" s="99"/>
      <c r="M352" s="97"/>
      <c r="N352" s="101"/>
      <c r="O352" s="99"/>
    </row>
    <row r="353" spans="1:15" x14ac:dyDescent="0.25">
      <c r="A353" s="79"/>
      <c r="B353" s="80"/>
      <c r="C353" s="81" t="str">
        <f>IFERROR(IF(B353="No CAS","",INDEX('DEQ Pollutant List'!$C$7:$C$614,MATCH('3. Pollutant Emissions - EF'!B353,'DEQ Pollutant List'!$B$7:$B$614,0))),"")</f>
        <v/>
      </c>
      <c r="D353" s="73" t="str">
        <f>IFERROR(IF(OR($B353="",$B353="No CAS"),INDEX('DEQ Pollutant List'!$A$7:$A$614,MATCH($C353,'DEQ Pollutant List'!$C$7:$C$614,0)),INDEX('DEQ Pollutant List'!$A$7:$A$614,MATCH($B353,'DEQ Pollutant List'!$B$7:$B$614,0))),"")</f>
        <v/>
      </c>
      <c r="E353" s="96"/>
      <c r="F353" s="97"/>
      <c r="G353" s="98"/>
      <c r="H353" s="99"/>
      <c r="I353" s="100"/>
      <c r="J353" s="97"/>
      <c r="K353" s="101"/>
      <c r="L353" s="99"/>
      <c r="M353" s="97"/>
      <c r="N353" s="101"/>
      <c r="O353" s="99"/>
    </row>
    <row r="354" spans="1:15" x14ac:dyDescent="0.25">
      <c r="A354" s="79"/>
      <c r="B354" s="80"/>
      <c r="C354" s="81" t="str">
        <f>IFERROR(IF(B354="No CAS","",INDEX('DEQ Pollutant List'!$C$7:$C$614,MATCH('3. Pollutant Emissions - EF'!B354,'DEQ Pollutant List'!$B$7:$B$614,0))),"")</f>
        <v/>
      </c>
      <c r="D354" s="73" t="str">
        <f>IFERROR(IF(OR($B354="",$B354="No CAS"),INDEX('DEQ Pollutant List'!$A$7:$A$614,MATCH($C354,'DEQ Pollutant List'!$C$7:$C$614,0)),INDEX('DEQ Pollutant List'!$A$7:$A$614,MATCH($B354,'DEQ Pollutant List'!$B$7:$B$614,0))),"")</f>
        <v/>
      </c>
      <c r="E354" s="96"/>
      <c r="F354" s="97"/>
      <c r="G354" s="98"/>
      <c r="H354" s="99"/>
      <c r="I354" s="100"/>
      <c r="J354" s="97"/>
      <c r="K354" s="101"/>
      <c r="L354" s="99"/>
      <c r="M354" s="97"/>
      <c r="N354" s="101"/>
      <c r="O354" s="99"/>
    </row>
    <row r="355" spans="1:15" x14ac:dyDescent="0.25">
      <c r="A355" s="79"/>
      <c r="B355" s="80"/>
      <c r="C355" s="81" t="str">
        <f>IFERROR(IF(B355="No CAS","",INDEX('DEQ Pollutant List'!$C$7:$C$614,MATCH('3. Pollutant Emissions - EF'!B355,'DEQ Pollutant List'!$B$7:$B$614,0))),"")</f>
        <v/>
      </c>
      <c r="D355" s="73" t="str">
        <f>IFERROR(IF(OR($B355="",$B355="No CAS"),INDEX('DEQ Pollutant List'!$A$7:$A$614,MATCH($C355,'DEQ Pollutant List'!$C$7:$C$614,0)),INDEX('DEQ Pollutant List'!$A$7:$A$614,MATCH($B355,'DEQ Pollutant List'!$B$7:$B$614,0))),"")</f>
        <v/>
      </c>
      <c r="E355" s="96"/>
      <c r="F355" s="97"/>
      <c r="G355" s="98"/>
      <c r="H355" s="99"/>
      <c r="I355" s="100"/>
      <c r="J355" s="97"/>
      <c r="K355" s="101"/>
      <c r="L355" s="99"/>
      <c r="M355" s="97"/>
      <c r="N355" s="101"/>
      <c r="O355" s="99"/>
    </row>
    <row r="356" spans="1:15" x14ac:dyDescent="0.25">
      <c r="A356" s="79"/>
      <c r="B356" s="80"/>
      <c r="C356" s="81" t="str">
        <f>IFERROR(IF(B356="No CAS","",INDEX('DEQ Pollutant List'!$C$7:$C$614,MATCH('3. Pollutant Emissions - EF'!B356,'DEQ Pollutant List'!$B$7:$B$614,0))),"")</f>
        <v/>
      </c>
      <c r="D356" s="73" t="str">
        <f>IFERROR(IF(OR($B356="",$B356="No CAS"),INDEX('DEQ Pollutant List'!$A$7:$A$614,MATCH($C356,'DEQ Pollutant List'!$C$7:$C$614,0)),INDEX('DEQ Pollutant List'!$A$7:$A$614,MATCH($B356,'DEQ Pollutant List'!$B$7:$B$614,0))),"")</f>
        <v/>
      </c>
      <c r="E356" s="96"/>
      <c r="F356" s="97"/>
      <c r="G356" s="98"/>
      <c r="H356" s="99"/>
      <c r="I356" s="100"/>
      <c r="J356" s="97"/>
      <c r="K356" s="101"/>
      <c r="L356" s="99"/>
      <c r="M356" s="97"/>
      <c r="N356" s="101"/>
      <c r="O356" s="99"/>
    </row>
    <row r="357" spans="1:15" x14ac:dyDescent="0.25">
      <c r="A357" s="79"/>
      <c r="B357" s="80"/>
      <c r="C357" s="81" t="str">
        <f>IFERROR(IF(B357="No CAS","",INDEX('DEQ Pollutant List'!$C$7:$C$614,MATCH('3. Pollutant Emissions - EF'!B357,'DEQ Pollutant List'!$B$7:$B$614,0))),"")</f>
        <v/>
      </c>
      <c r="D357" s="73" t="str">
        <f>IFERROR(IF(OR($B357="",$B357="No CAS"),INDEX('DEQ Pollutant List'!$A$7:$A$614,MATCH($C357,'DEQ Pollutant List'!$C$7:$C$614,0)),INDEX('DEQ Pollutant List'!$A$7:$A$614,MATCH($B357,'DEQ Pollutant List'!$B$7:$B$614,0))),"")</f>
        <v/>
      </c>
      <c r="E357" s="96"/>
      <c r="F357" s="97"/>
      <c r="G357" s="98"/>
      <c r="H357" s="99"/>
      <c r="I357" s="100"/>
      <c r="J357" s="97"/>
      <c r="K357" s="101"/>
      <c r="L357" s="99"/>
      <c r="M357" s="97"/>
      <c r="N357" s="101"/>
      <c r="O357" s="99"/>
    </row>
    <row r="358" spans="1:15" x14ac:dyDescent="0.25">
      <c r="A358" s="79"/>
      <c r="B358" s="80"/>
      <c r="C358" s="81" t="str">
        <f>IFERROR(IF(B358="No CAS","",INDEX('DEQ Pollutant List'!$C$7:$C$614,MATCH('3. Pollutant Emissions - EF'!B358,'DEQ Pollutant List'!$B$7:$B$614,0))),"")</f>
        <v/>
      </c>
      <c r="D358" s="73" t="str">
        <f>IFERROR(IF(OR($B358="",$B358="No CAS"),INDEX('DEQ Pollutant List'!$A$7:$A$614,MATCH($C358,'DEQ Pollutant List'!$C$7:$C$614,0)),INDEX('DEQ Pollutant List'!$A$7:$A$614,MATCH($B358,'DEQ Pollutant List'!$B$7:$B$614,0))),"")</f>
        <v/>
      </c>
      <c r="E358" s="96"/>
      <c r="F358" s="97"/>
      <c r="G358" s="98"/>
      <c r="H358" s="99"/>
      <c r="I358" s="100"/>
      <c r="J358" s="97"/>
      <c r="K358" s="101"/>
      <c r="L358" s="99"/>
      <c r="M358" s="97"/>
      <c r="N358" s="101"/>
      <c r="O358" s="99"/>
    </row>
    <row r="359" spans="1:15" x14ac:dyDescent="0.25">
      <c r="A359" s="79"/>
      <c r="B359" s="80"/>
      <c r="C359" s="81" t="str">
        <f>IFERROR(IF(B359="No CAS","",INDEX('DEQ Pollutant List'!$C$7:$C$614,MATCH('3. Pollutant Emissions - EF'!B359,'DEQ Pollutant List'!$B$7:$B$614,0))),"")</f>
        <v/>
      </c>
      <c r="D359" s="73" t="str">
        <f>IFERROR(IF(OR($B359="",$B359="No CAS"),INDEX('DEQ Pollutant List'!$A$7:$A$614,MATCH($C359,'DEQ Pollutant List'!$C$7:$C$614,0)),INDEX('DEQ Pollutant List'!$A$7:$A$614,MATCH($B359,'DEQ Pollutant List'!$B$7:$B$614,0))),"")</f>
        <v/>
      </c>
      <c r="E359" s="96"/>
      <c r="F359" s="97"/>
      <c r="G359" s="98"/>
      <c r="H359" s="99"/>
      <c r="I359" s="100"/>
      <c r="J359" s="97"/>
      <c r="K359" s="101"/>
      <c r="L359" s="99"/>
      <c r="M359" s="97"/>
      <c r="N359" s="101"/>
      <c r="O359" s="99"/>
    </row>
    <row r="360" spans="1:15" x14ac:dyDescent="0.25">
      <c r="A360" s="79"/>
      <c r="B360" s="80"/>
      <c r="C360" s="81" t="str">
        <f>IFERROR(IF(B360="No CAS","",INDEX('DEQ Pollutant List'!$C$7:$C$614,MATCH('3. Pollutant Emissions - EF'!B360,'DEQ Pollutant List'!$B$7:$B$614,0))),"")</f>
        <v/>
      </c>
      <c r="D360" s="73" t="str">
        <f>IFERROR(IF(OR($B360="",$B360="No CAS"),INDEX('DEQ Pollutant List'!$A$7:$A$614,MATCH($C360,'DEQ Pollutant List'!$C$7:$C$614,0)),INDEX('DEQ Pollutant List'!$A$7:$A$614,MATCH($B360,'DEQ Pollutant List'!$B$7:$B$614,0))),"")</f>
        <v/>
      </c>
      <c r="E360" s="96"/>
      <c r="F360" s="97"/>
      <c r="G360" s="98"/>
      <c r="H360" s="99"/>
      <c r="I360" s="100"/>
      <c r="J360" s="97"/>
      <c r="K360" s="101"/>
      <c r="L360" s="99"/>
      <c r="M360" s="97"/>
      <c r="N360" s="101"/>
      <c r="O360" s="99"/>
    </row>
    <row r="361" spans="1:15" x14ac:dyDescent="0.25">
      <c r="A361" s="79"/>
      <c r="B361" s="80"/>
      <c r="C361" s="81" t="str">
        <f>IFERROR(IF(B361="No CAS","",INDEX('DEQ Pollutant List'!$C$7:$C$614,MATCH('3. Pollutant Emissions - EF'!B361,'DEQ Pollutant List'!$B$7:$B$614,0))),"")</f>
        <v/>
      </c>
      <c r="D361" s="73" t="str">
        <f>IFERROR(IF(OR($B361="",$B361="No CAS"),INDEX('DEQ Pollutant List'!$A$7:$A$614,MATCH($C361,'DEQ Pollutant List'!$C$7:$C$614,0)),INDEX('DEQ Pollutant List'!$A$7:$A$614,MATCH($B361,'DEQ Pollutant List'!$B$7:$B$614,0))),"")</f>
        <v/>
      </c>
      <c r="E361" s="96"/>
      <c r="F361" s="97"/>
      <c r="G361" s="98"/>
      <c r="H361" s="99"/>
      <c r="I361" s="100"/>
      <c r="J361" s="97"/>
      <c r="K361" s="101"/>
      <c r="L361" s="99"/>
      <c r="M361" s="97"/>
      <c r="N361" s="101"/>
      <c r="O361" s="99"/>
    </row>
    <row r="362" spans="1:15" x14ac:dyDescent="0.25">
      <c r="A362" s="79"/>
      <c r="B362" s="80"/>
      <c r="C362" s="81" t="str">
        <f>IFERROR(IF(B362="No CAS","",INDEX('DEQ Pollutant List'!$C$7:$C$614,MATCH('3. Pollutant Emissions - EF'!B362,'DEQ Pollutant List'!$B$7:$B$614,0))),"")</f>
        <v/>
      </c>
      <c r="D362" s="73" t="str">
        <f>IFERROR(IF(OR($B362="",$B362="No CAS"),INDEX('DEQ Pollutant List'!$A$7:$A$614,MATCH($C362,'DEQ Pollutant List'!$C$7:$C$614,0)),INDEX('DEQ Pollutant List'!$A$7:$A$614,MATCH($B362,'DEQ Pollutant List'!$B$7:$B$614,0))),"")</f>
        <v/>
      </c>
      <c r="E362" s="96"/>
      <c r="F362" s="97"/>
      <c r="G362" s="98"/>
      <c r="H362" s="99"/>
      <c r="I362" s="100"/>
      <c r="J362" s="97"/>
      <c r="K362" s="101"/>
      <c r="L362" s="99"/>
      <c r="M362" s="97"/>
      <c r="N362" s="101"/>
      <c r="O362" s="99"/>
    </row>
    <row r="363" spans="1:15" x14ac:dyDescent="0.25">
      <c r="A363" s="79"/>
      <c r="B363" s="80"/>
      <c r="C363" s="81" t="str">
        <f>IFERROR(IF(B363="No CAS","",INDEX('DEQ Pollutant List'!$C$7:$C$614,MATCH('3. Pollutant Emissions - EF'!B363,'DEQ Pollutant List'!$B$7:$B$614,0))),"")</f>
        <v/>
      </c>
      <c r="D363" s="73" t="str">
        <f>IFERROR(IF(OR($B363="",$B363="No CAS"),INDEX('DEQ Pollutant List'!$A$7:$A$614,MATCH($C363,'DEQ Pollutant List'!$C$7:$C$614,0)),INDEX('DEQ Pollutant List'!$A$7:$A$614,MATCH($B363,'DEQ Pollutant List'!$B$7:$B$614,0))),"")</f>
        <v/>
      </c>
      <c r="E363" s="96"/>
      <c r="F363" s="97"/>
      <c r="G363" s="98"/>
      <c r="H363" s="99"/>
      <c r="I363" s="100"/>
      <c r="J363" s="97"/>
      <c r="K363" s="101"/>
      <c r="L363" s="99"/>
      <c r="M363" s="97"/>
      <c r="N363" s="101"/>
      <c r="O363" s="99"/>
    </row>
    <row r="364" spans="1:15" x14ac:dyDescent="0.25">
      <c r="A364" s="79"/>
      <c r="B364" s="80"/>
      <c r="C364" s="81" t="str">
        <f>IFERROR(IF(B364="No CAS","",INDEX('DEQ Pollutant List'!$C$7:$C$614,MATCH('3. Pollutant Emissions - EF'!B364,'DEQ Pollutant List'!$B$7:$B$614,0))),"")</f>
        <v/>
      </c>
      <c r="D364" s="73" t="str">
        <f>IFERROR(IF(OR($B364="",$B364="No CAS"),INDEX('DEQ Pollutant List'!$A$7:$A$614,MATCH($C364,'DEQ Pollutant List'!$C$7:$C$614,0)),INDEX('DEQ Pollutant List'!$A$7:$A$614,MATCH($B364,'DEQ Pollutant List'!$B$7:$B$614,0))),"")</f>
        <v/>
      </c>
      <c r="E364" s="96"/>
      <c r="F364" s="97"/>
      <c r="G364" s="98"/>
      <c r="H364" s="99"/>
      <c r="I364" s="100"/>
      <c r="J364" s="97"/>
      <c r="K364" s="101"/>
      <c r="L364" s="99"/>
      <c r="M364" s="97"/>
      <c r="N364" s="101"/>
      <c r="O364" s="99"/>
    </row>
    <row r="365" spans="1:15" x14ac:dyDescent="0.25">
      <c r="A365" s="79"/>
      <c r="B365" s="80"/>
      <c r="C365" s="81" t="str">
        <f>IFERROR(IF(B365="No CAS","",INDEX('DEQ Pollutant List'!$C$7:$C$614,MATCH('3. Pollutant Emissions - EF'!B365,'DEQ Pollutant List'!$B$7:$B$614,0))),"")</f>
        <v/>
      </c>
      <c r="D365" s="73" t="str">
        <f>IFERROR(IF(OR($B365="",$B365="No CAS"),INDEX('DEQ Pollutant List'!$A$7:$A$614,MATCH($C365,'DEQ Pollutant List'!$C$7:$C$614,0)),INDEX('DEQ Pollutant List'!$A$7:$A$614,MATCH($B365,'DEQ Pollutant List'!$B$7:$B$614,0))),"")</f>
        <v/>
      </c>
      <c r="E365" s="96"/>
      <c r="F365" s="97"/>
      <c r="G365" s="98"/>
      <c r="H365" s="99"/>
      <c r="I365" s="100"/>
      <c r="J365" s="97"/>
      <c r="K365" s="101"/>
      <c r="L365" s="99"/>
      <c r="M365" s="97"/>
      <c r="N365" s="101"/>
      <c r="O365" s="99"/>
    </row>
    <row r="366" spans="1:15" x14ac:dyDescent="0.25">
      <c r="A366" s="79"/>
      <c r="B366" s="80"/>
      <c r="C366" s="81" t="str">
        <f>IFERROR(IF(B366="No CAS","",INDEX('DEQ Pollutant List'!$C$7:$C$614,MATCH('3. Pollutant Emissions - EF'!B366,'DEQ Pollutant List'!$B$7:$B$614,0))),"")</f>
        <v/>
      </c>
      <c r="D366" s="73" t="str">
        <f>IFERROR(IF(OR($B366="",$B366="No CAS"),INDEX('DEQ Pollutant List'!$A$7:$A$614,MATCH($C366,'DEQ Pollutant List'!$C$7:$C$614,0)),INDEX('DEQ Pollutant List'!$A$7:$A$614,MATCH($B366,'DEQ Pollutant List'!$B$7:$B$614,0))),"")</f>
        <v/>
      </c>
      <c r="E366" s="96"/>
      <c r="F366" s="97"/>
      <c r="G366" s="98"/>
      <c r="H366" s="99"/>
      <c r="I366" s="100"/>
      <c r="J366" s="97"/>
      <c r="K366" s="101"/>
      <c r="L366" s="99"/>
      <c r="M366" s="97"/>
      <c r="N366" s="101"/>
      <c r="O366" s="99"/>
    </row>
    <row r="367" spans="1:15" x14ac:dyDescent="0.25">
      <c r="A367" s="79"/>
      <c r="B367" s="80"/>
      <c r="C367" s="81" t="str">
        <f>IFERROR(IF(B367="No CAS","",INDEX('DEQ Pollutant List'!$C$7:$C$614,MATCH('3. Pollutant Emissions - EF'!B367,'DEQ Pollutant List'!$B$7:$B$614,0))),"")</f>
        <v/>
      </c>
      <c r="D367" s="73" t="str">
        <f>IFERROR(IF(OR($B367="",$B367="No CAS"),INDEX('DEQ Pollutant List'!$A$7:$A$614,MATCH($C367,'DEQ Pollutant List'!$C$7:$C$614,0)),INDEX('DEQ Pollutant List'!$A$7:$A$614,MATCH($B367,'DEQ Pollutant List'!$B$7:$B$614,0))),"")</f>
        <v/>
      </c>
      <c r="E367" s="96"/>
      <c r="F367" s="97"/>
      <c r="G367" s="98"/>
      <c r="H367" s="99"/>
      <c r="I367" s="100"/>
      <c r="J367" s="97"/>
      <c r="K367" s="101"/>
      <c r="L367" s="99"/>
      <c r="M367" s="97"/>
      <c r="N367" s="101"/>
      <c r="O367" s="99"/>
    </row>
    <row r="368" spans="1:15" x14ac:dyDescent="0.25">
      <c r="A368" s="79"/>
      <c r="B368" s="80"/>
      <c r="C368" s="81" t="str">
        <f>IFERROR(IF(B368="No CAS","",INDEX('DEQ Pollutant List'!$C$7:$C$614,MATCH('3. Pollutant Emissions - EF'!B368,'DEQ Pollutant List'!$B$7:$B$614,0))),"")</f>
        <v/>
      </c>
      <c r="D368" s="73" t="str">
        <f>IFERROR(IF(OR($B368="",$B368="No CAS"),INDEX('DEQ Pollutant List'!$A$7:$A$614,MATCH($C368,'DEQ Pollutant List'!$C$7:$C$614,0)),INDEX('DEQ Pollutant List'!$A$7:$A$614,MATCH($B368,'DEQ Pollutant List'!$B$7:$B$614,0))),"")</f>
        <v/>
      </c>
      <c r="E368" s="96"/>
      <c r="F368" s="97"/>
      <c r="G368" s="98"/>
      <c r="H368" s="99"/>
      <c r="I368" s="100"/>
      <c r="J368" s="97"/>
      <c r="K368" s="101"/>
      <c r="L368" s="99"/>
      <c r="M368" s="97"/>
      <c r="N368" s="101"/>
      <c r="O368" s="99"/>
    </row>
    <row r="369" spans="1:15" x14ac:dyDescent="0.25">
      <c r="A369" s="79"/>
      <c r="B369" s="80"/>
      <c r="C369" s="81" t="str">
        <f>IFERROR(IF(B369="No CAS","",INDEX('DEQ Pollutant List'!$C$7:$C$614,MATCH('3. Pollutant Emissions - EF'!B369,'DEQ Pollutant List'!$B$7:$B$614,0))),"")</f>
        <v/>
      </c>
      <c r="D369" s="73" t="str">
        <f>IFERROR(IF(OR($B369="",$B369="No CAS"),INDEX('DEQ Pollutant List'!$A$7:$A$614,MATCH($C369,'DEQ Pollutant List'!$C$7:$C$614,0)),INDEX('DEQ Pollutant List'!$A$7:$A$614,MATCH($B369,'DEQ Pollutant List'!$B$7:$B$614,0))),"")</f>
        <v/>
      </c>
      <c r="E369" s="96"/>
      <c r="F369" s="97"/>
      <c r="G369" s="98"/>
      <c r="H369" s="99"/>
      <c r="I369" s="100"/>
      <c r="J369" s="97"/>
      <c r="K369" s="101"/>
      <c r="L369" s="99"/>
      <c r="M369" s="97"/>
      <c r="N369" s="101"/>
      <c r="O369" s="99"/>
    </row>
    <row r="370" spans="1:15" x14ac:dyDescent="0.25">
      <c r="A370" s="79"/>
      <c r="B370" s="80"/>
      <c r="C370" s="81" t="str">
        <f>IFERROR(IF(B370="No CAS","",INDEX('DEQ Pollutant List'!$C$7:$C$614,MATCH('3. Pollutant Emissions - EF'!B370,'DEQ Pollutant List'!$B$7:$B$614,0))),"")</f>
        <v/>
      </c>
      <c r="D370" s="73" t="str">
        <f>IFERROR(IF(OR($B370="",$B370="No CAS"),INDEX('DEQ Pollutant List'!$A$7:$A$614,MATCH($C370,'DEQ Pollutant List'!$C$7:$C$614,0)),INDEX('DEQ Pollutant List'!$A$7:$A$614,MATCH($B370,'DEQ Pollutant List'!$B$7:$B$614,0))),"")</f>
        <v/>
      </c>
      <c r="E370" s="96"/>
      <c r="F370" s="97"/>
      <c r="G370" s="98"/>
      <c r="H370" s="99"/>
      <c r="I370" s="100"/>
      <c r="J370" s="97"/>
      <c r="K370" s="101"/>
      <c r="L370" s="99"/>
      <c r="M370" s="97"/>
      <c r="N370" s="101"/>
      <c r="O370" s="99"/>
    </row>
    <row r="371" spans="1:15" x14ac:dyDescent="0.25">
      <c r="A371" s="79"/>
      <c r="B371" s="80"/>
      <c r="C371" s="81" t="str">
        <f>IFERROR(IF(B371="No CAS","",INDEX('DEQ Pollutant List'!$C$7:$C$614,MATCH('3. Pollutant Emissions - EF'!B371,'DEQ Pollutant List'!$B$7:$B$614,0))),"")</f>
        <v/>
      </c>
      <c r="D371" s="73" t="str">
        <f>IFERROR(IF(OR($B371="",$B371="No CAS"),INDEX('DEQ Pollutant List'!$A$7:$A$614,MATCH($C371,'DEQ Pollutant List'!$C$7:$C$614,0)),INDEX('DEQ Pollutant List'!$A$7:$A$614,MATCH($B371,'DEQ Pollutant List'!$B$7:$B$614,0))),"")</f>
        <v/>
      </c>
      <c r="E371" s="96"/>
      <c r="F371" s="97"/>
      <c r="G371" s="98"/>
      <c r="H371" s="99"/>
      <c r="I371" s="100"/>
      <c r="J371" s="97"/>
      <c r="K371" s="101"/>
      <c r="L371" s="99"/>
      <c r="M371" s="97"/>
      <c r="N371" s="101"/>
      <c r="O371" s="99"/>
    </row>
    <row r="372" spans="1:15" x14ac:dyDescent="0.25">
      <c r="A372" s="79"/>
      <c r="B372" s="80"/>
      <c r="C372" s="81" t="str">
        <f>IFERROR(IF(B372="No CAS","",INDEX('DEQ Pollutant List'!$C$7:$C$614,MATCH('3. Pollutant Emissions - EF'!B372,'DEQ Pollutant List'!$B$7:$B$614,0))),"")</f>
        <v/>
      </c>
      <c r="D372" s="73" t="str">
        <f>IFERROR(IF(OR($B372="",$B372="No CAS"),INDEX('DEQ Pollutant List'!$A$7:$A$614,MATCH($C372,'DEQ Pollutant List'!$C$7:$C$614,0)),INDEX('DEQ Pollutant List'!$A$7:$A$614,MATCH($B372,'DEQ Pollutant List'!$B$7:$B$614,0))),"")</f>
        <v/>
      </c>
      <c r="E372" s="96"/>
      <c r="F372" s="97"/>
      <c r="G372" s="98"/>
      <c r="H372" s="99"/>
      <c r="I372" s="100"/>
      <c r="J372" s="97"/>
      <c r="K372" s="101"/>
      <c r="L372" s="99"/>
      <c r="M372" s="97"/>
      <c r="N372" s="101"/>
      <c r="O372" s="99"/>
    </row>
    <row r="373" spans="1:15" x14ac:dyDescent="0.25">
      <c r="A373" s="79"/>
      <c r="B373" s="80"/>
      <c r="C373" s="81" t="str">
        <f>IFERROR(IF(B373="No CAS","",INDEX('DEQ Pollutant List'!$C$7:$C$614,MATCH('3. Pollutant Emissions - EF'!B373,'DEQ Pollutant List'!$B$7:$B$614,0))),"")</f>
        <v/>
      </c>
      <c r="D373" s="73" t="str">
        <f>IFERROR(IF(OR($B373="",$B373="No CAS"),INDEX('DEQ Pollutant List'!$A$7:$A$614,MATCH($C373,'DEQ Pollutant List'!$C$7:$C$614,0)),INDEX('DEQ Pollutant List'!$A$7:$A$614,MATCH($B373,'DEQ Pollutant List'!$B$7:$B$614,0))),"")</f>
        <v/>
      </c>
      <c r="E373" s="96"/>
      <c r="F373" s="97"/>
      <c r="G373" s="98"/>
      <c r="H373" s="99"/>
      <c r="I373" s="100"/>
      <c r="J373" s="97"/>
      <c r="K373" s="101"/>
      <c r="L373" s="99"/>
      <c r="M373" s="97"/>
      <c r="N373" s="101"/>
      <c r="O373" s="99"/>
    </row>
    <row r="374" spans="1:15" x14ac:dyDescent="0.25">
      <c r="A374" s="79"/>
      <c r="B374" s="80"/>
      <c r="C374" s="81" t="str">
        <f>IFERROR(IF(B374="No CAS","",INDEX('DEQ Pollutant List'!$C$7:$C$614,MATCH('3. Pollutant Emissions - EF'!B374,'DEQ Pollutant List'!$B$7:$B$614,0))),"")</f>
        <v/>
      </c>
      <c r="D374" s="73" t="str">
        <f>IFERROR(IF(OR($B374="",$B374="No CAS"),INDEX('DEQ Pollutant List'!$A$7:$A$614,MATCH($C374,'DEQ Pollutant List'!$C$7:$C$614,0)),INDEX('DEQ Pollutant List'!$A$7:$A$614,MATCH($B374,'DEQ Pollutant List'!$B$7:$B$614,0))),"")</f>
        <v/>
      </c>
      <c r="E374" s="96"/>
      <c r="F374" s="97"/>
      <c r="G374" s="98"/>
      <c r="H374" s="99"/>
      <c r="I374" s="100"/>
      <c r="J374" s="97"/>
      <c r="K374" s="101"/>
      <c r="L374" s="99"/>
      <c r="M374" s="97"/>
      <c r="N374" s="101"/>
      <c r="O374" s="99"/>
    </row>
    <row r="375" spans="1:15" x14ac:dyDescent="0.25">
      <c r="A375" s="79"/>
      <c r="B375" s="80"/>
      <c r="C375" s="81" t="str">
        <f>IFERROR(IF(B375="No CAS","",INDEX('DEQ Pollutant List'!$C$7:$C$614,MATCH('3. Pollutant Emissions - EF'!B375,'DEQ Pollutant List'!$B$7:$B$614,0))),"")</f>
        <v/>
      </c>
      <c r="D375" s="73" t="str">
        <f>IFERROR(IF(OR($B375="",$B375="No CAS"),INDEX('DEQ Pollutant List'!$A$7:$A$614,MATCH($C375,'DEQ Pollutant List'!$C$7:$C$614,0)),INDEX('DEQ Pollutant List'!$A$7:$A$614,MATCH($B375,'DEQ Pollutant List'!$B$7:$B$614,0))),"")</f>
        <v/>
      </c>
      <c r="E375" s="96"/>
      <c r="F375" s="97"/>
      <c r="G375" s="98"/>
      <c r="H375" s="99"/>
      <c r="I375" s="100"/>
      <c r="J375" s="97"/>
      <c r="K375" s="101"/>
      <c r="L375" s="99"/>
      <c r="M375" s="97"/>
      <c r="N375" s="101"/>
      <c r="O375" s="99"/>
    </row>
    <row r="376" spans="1:15" x14ac:dyDescent="0.25">
      <c r="A376" s="79"/>
      <c r="B376" s="80"/>
      <c r="C376" s="81" t="str">
        <f>IFERROR(IF(B376="No CAS","",INDEX('DEQ Pollutant List'!$C$7:$C$614,MATCH('3. Pollutant Emissions - EF'!B376,'DEQ Pollutant List'!$B$7:$B$614,0))),"")</f>
        <v/>
      </c>
      <c r="D376" s="73" t="str">
        <f>IFERROR(IF(OR($B376="",$B376="No CAS"),INDEX('DEQ Pollutant List'!$A$7:$A$614,MATCH($C376,'DEQ Pollutant List'!$C$7:$C$614,0)),INDEX('DEQ Pollutant List'!$A$7:$A$614,MATCH($B376,'DEQ Pollutant List'!$B$7:$B$614,0))),"")</f>
        <v/>
      </c>
      <c r="E376" s="96"/>
      <c r="F376" s="97"/>
      <c r="G376" s="98"/>
      <c r="H376" s="99"/>
      <c r="I376" s="100"/>
      <c r="J376" s="97"/>
      <c r="K376" s="101"/>
      <c r="L376" s="99"/>
      <c r="M376" s="97"/>
      <c r="N376" s="101"/>
      <c r="O376" s="99"/>
    </row>
    <row r="377" spans="1:15" x14ac:dyDescent="0.25">
      <c r="A377" s="79"/>
      <c r="B377" s="80"/>
      <c r="C377" s="81" t="str">
        <f>IFERROR(IF(B377="No CAS","",INDEX('DEQ Pollutant List'!$C$7:$C$614,MATCH('3. Pollutant Emissions - EF'!B377,'DEQ Pollutant List'!$B$7:$B$614,0))),"")</f>
        <v/>
      </c>
      <c r="D377" s="73" t="str">
        <f>IFERROR(IF(OR($B377="",$B377="No CAS"),INDEX('DEQ Pollutant List'!$A$7:$A$614,MATCH($C377,'DEQ Pollutant List'!$C$7:$C$614,0)),INDEX('DEQ Pollutant List'!$A$7:$A$614,MATCH($B377,'DEQ Pollutant List'!$B$7:$B$614,0))),"")</f>
        <v/>
      </c>
      <c r="E377" s="96"/>
      <c r="F377" s="97"/>
      <c r="G377" s="98"/>
      <c r="H377" s="99"/>
      <c r="I377" s="100"/>
      <c r="J377" s="97"/>
      <c r="K377" s="101"/>
      <c r="L377" s="99"/>
      <c r="M377" s="97"/>
      <c r="N377" s="101"/>
      <c r="O377" s="99"/>
    </row>
    <row r="378" spans="1:15" x14ac:dyDescent="0.25">
      <c r="A378" s="79"/>
      <c r="B378" s="80"/>
      <c r="C378" s="81" t="str">
        <f>IFERROR(IF(B378="No CAS","",INDEX('DEQ Pollutant List'!$C$7:$C$614,MATCH('3. Pollutant Emissions - EF'!B378,'DEQ Pollutant List'!$B$7:$B$614,0))),"")</f>
        <v/>
      </c>
      <c r="D378" s="73" t="str">
        <f>IFERROR(IF(OR($B378="",$B378="No CAS"),INDEX('DEQ Pollutant List'!$A$7:$A$614,MATCH($C378,'DEQ Pollutant List'!$C$7:$C$614,0)),INDEX('DEQ Pollutant List'!$A$7:$A$614,MATCH($B378,'DEQ Pollutant List'!$B$7:$B$614,0))),"")</f>
        <v/>
      </c>
      <c r="E378" s="96"/>
      <c r="F378" s="97"/>
      <c r="G378" s="98"/>
      <c r="H378" s="99"/>
      <c r="I378" s="100"/>
      <c r="J378" s="97"/>
      <c r="K378" s="101"/>
      <c r="L378" s="99"/>
      <c r="M378" s="97"/>
      <c r="N378" s="101"/>
      <c r="O378" s="99"/>
    </row>
    <row r="379" spans="1:15" x14ac:dyDescent="0.25">
      <c r="A379" s="79"/>
      <c r="B379" s="80"/>
      <c r="C379" s="81" t="str">
        <f>IFERROR(IF(B379="No CAS","",INDEX('DEQ Pollutant List'!$C$7:$C$614,MATCH('3. Pollutant Emissions - EF'!B379,'DEQ Pollutant List'!$B$7:$B$614,0))),"")</f>
        <v/>
      </c>
      <c r="D379" s="73" t="str">
        <f>IFERROR(IF(OR($B379="",$B379="No CAS"),INDEX('DEQ Pollutant List'!$A$7:$A$614,MATCH($C379,'DEQ Pollutant List'!$C$7:$C$614,0)),INDEX('DEQ Pollutant List'!$A$7:$A$614,MATCH($B379,'DEQ Pollutant List'!$B$7:$B$614,0))),"")</f>
        <v/>
      </c>
      <c r="E379" s="96"/>
      <c r="F379" s="97"/>
      <c r="G379" s="98"/>
      <c r="H379" s="99"/>
      <c r="I379" s="100"/>
      <c r="J379" s="97"/>
      <c r="K379" s="101"/>
      <c r="L379" s="99"/>
      <c r="M379" s="97"/>
      <c r="N379" s="101"/>
      <c r="O379" s="99"/>
    </row>
    <row r="380" spans="1:15" x14ac:dyDescent="0.25">
      <c r="A380" s="79"/>
      <c r="B380" s="80"/>
      <c r="C380" s="81" t="str">
        <f>IFERROR(IF(B380="No CAS","",INDEX('DEQ Pollutant List'!$C$7:$C$614,MATCH('3. Pollutant Emissions - EF'!B380,'DEQ Pollutant List'!$B$7:$B$614,0))),"")</f>
        <v/>
      </c>
      <c r="D380" s="73" t="str">
        <f>IFERROR(IF(OR($B380="",$B380="No CAS"),INDEX('DEQ Pollutant List'!$A$7:$A$614,MATCH($C380,'DEQ Pollutant List'!$C$7:$C$614,0)),INDEX('DEQ Pollutant List'!$A$7:$A$614,MATCH($B380,'DEQ Pollutant List'!$B$7:$B$614,0))),"")</f>
        <v/>
      </c>
      <c r="E380" s="96"/>
      <c r="F380" s="97"/>
      <c r="G380" s="98"/>
      <c r="H380" s="99"/>
      <c r="I380" s="100"/>
      <c r="J380" s="97"/>
      <c r="K380" s="101"/>
      <c r="L380" s="99"/>
      <c r="M380" s="97"/>
      <c r="N380" s="101"/>
      <c r="O380" s="99"/>
    </row>
    <row r="381" spans="1:15" x14ac:dyDescent="0.25">
      <c r="A381" s="79"/>
      <c r="B381" s="80"/>
      <c r="C381" s="81" t="str">
        <f>IFERROR(IF(B381="No CAS","",INDEX('DEQ Pollutant List'!$C$7:$C$614,MATCH('3. Pollutant Emissions - EF'!B381,'DEQ Pollutant List'!$B$7:$B$614,0))),"")</f>
        <v/>
      </c>
      <c r="D381" s="73" t="str">
        <f>IFERROR(IF(OR($B381="",$B381="No CAS"),INDEX('DEQ Pollutant List'!$A$7:$A$614,MATCH($C381,'DEQ Pollutant List'!$C$7:$C$614,0)),INDEX('DEQ Pollutant List'!$A$7:$A$614,MATCH($B381,'DEQ Pollutant List'!$B$7:$B$614,0))),"")</f>
        <v/>
      </c>
      <c r="E381" s="96"/>
      <c r="F381" s="97"/>
      <c r="G381" s="98"/>
      <c r="H381" s="99"/>
      <c r="I381" s="100"/>
      <c r="J381" s="97"/>
      <c r="K381" s="101"/>
      <c r="L381" s="99"/>
      <c r="M381" s="97"/>
      <c r="N381" s="101"/>
      <c r="O381" s="99"/>
    </row>
    <row r="382" spans="1:15" x14ac:dyDescent="0.25">
      <c r="A382" s="79"/>
      <c r="B382" s="80"/>
      <c r="C382" s="81" t="str">
        <f>IFERROR(IF(B382="No CAS","",INDEX('DEQ Pollutant List'!$C$7:$C$614,MATCH('3. Pollutant Emissions - EF'!B382,'DEQ Pollutant List'!$B$7:$B$614,0))),"")</f>
        <v/>
      </c>
      <c r="D382" s="73" t="str">
        <f>IFERROR(IF(OR($B382="",$B382="No CAS"),INDEX('DEQ Pollutant List'!$A$7:$A$614,MATCH($C382,'DEQ Pollutant List'!$C$7:$C$614,0)),INDEX('DEQ Pollutant List'!$A$7:$A$614,MATCH($B382,'DEQ Pollutant List'!$B$7:$B$614,0))),"")</f>
        <v/>
      </c>
      <c r="E382" s="96"/>
      <c r="F382" s="97"/>
      <c r="G382" s="98"/>
      <c r="H382" s="99"/>
      <c r="I382" s="100"/>
      <c r="J382" s="97"/>
      <c r="K382" s="101"/>
      <c r="L382" s="99"/>
      <c r="M382" s="97"/>
      <c r="N382" s="101"/>
      <c r="O382" s="99"/>
    </row>
    <row r="383" spans="1:15" x14ac:dyDescent="0.25">
      <c r="A383" s="79"/>
      <c r="B383" s="80"/>
      <c r="C383" s="81" t="str">
        <f>IFERROR(IF(B383="No CAS","",INDEX('DEQ Pollutant List'!$C$7:$C$614,MATCH('3. Pollutant Emissions - EF'!B383,'DEQ Pollutant List'!$B$7:$B$614,0))),"")</f>
        <v/>
      </c>
      <c r="D383" s="73" t="str">
        <f>IFERROR(IF(OR($B383="",$B383="No CAS"),INDEX('DEQ Pollutant List'!$A$7:$A$614,MATCH($C383,'DEQ Pollutant List'!$C$7:$C$614,0)),INDEX('DEQ Pollutant List'!$A$7:$A$614,MATCH($B383,'DEQ Pollutant List'!$B$7:$B$614,0))),"")</f>
        <v/>
      </c>
      <c r="E383" s="96"/>
      <c r="F383" s="97"/>
      <c r="G383" s="98"/>
      <c r="H383" s="99"/>
      <c r="I383" s="100"/>
      <c r="J383" s="97"/>
      <c r="K383" s="101"/>
      <c r="L383" s="99"/>
      <c r="M383" s="97"/>
      <c r="N383" s="101"/>
      <c r="O383" s="99"/>
    </row>
    <row r="384" spans="1:15" x14ac:dyDescent="0.25">
      <c r="A384" s="79"/>
      <c r="B384" s="80"/>
      <c r="C384" s="81" t="str">
        <f>IFERROR(IF(B384="No CAS","",INDEX('DEQ Pollutant List'!$C$7:$C$614,MATCH('3. Pollutant Emissions - EF'!B384,'DEQ Pollutant List'!$B$7:$B$614,0))),"")</f>
        <v/>
      </c>
      <c r="D384" s="73" t="str">
        <f>IFERROR(IF(OR($B384="",$B384="No CAS"),INDEX('DEQ Pollutant List'!$A$7:$A$614,MATCH($C384,'DEQ Pollutant List'!$C$7:$C$614,0)),INDEX('DEQ Pollutant List'!$A$7:$A$614,MATCH($B384,'DEQ Pollutant List'!$B$7:$B$614,0))),"")</f>
        <v/>
      </c>
      <c r="E384" s="96"/>
      <c r="F384" s="97"/>
      <c r="G384" s="98"/>
      <c r="H384" s="99"/>
      <c r="I384" s="100"/>
      <c r="J384" s="97"/>
      <c r="K384" s="101"/>
      <c r="L384" s="99"/>
      <c r="M384" s="97"/>
      <c r="N384" s="101"/>
      <c r="O384" s="99"/>
    </row>
    <row r="385" spans="1:15" x14ac:dyDescent="0.25">
      <c r="A385" s="79"/>
      <c r="B385" s="80"/>
      <c r="C385" s="81" t="str">
        <f>IFERROR(IF(B385="No CAS","",INDEX('DEQ Pollutant List'!$C$7:$C$614,MATCH('3. Pollutant Emissions - EF'!B385,'DEQ Pollutant List'!$B$7:$B$614,0))),"")</f>
        <v/>
      </c>
      <c r="D385" s="73" t="str">
        <f>IFERROR(IF(OR($B385="",$B385="No CAS"),INDEX('DEQ Pollutant List'!$A$7:$A$614,MATCH($C385,'DEQ Pollutant List'!$C$7:$C$614,0)),INDEX('DEQ Pollutant List'!$A$7:$A$614,MATCH($B385,'DEQ Pollutant List'!$B$7:$B$614,0))),"")</f>
        <v/>
      </c>
      <c r="E385" s="96"/>
      <c r="F385" s="97"/>
      <c r="G385" s="98"/>
      <c r="H385" s="99"/>
      <c r="I385" s="100"/>
      <c r="J385" s="97"/>
      <c r="K385" s="101"/>
      <c r="L385" s="99"/>
      <c r="M385" s="97"/>
      <c r="N385" s="101"/>
      <c r="O385" s="99"/>
    </row>
    <row r="386" spans="1:15" x14ac:dyDescent="0.25">
      <c r="A386" s="79"/>
      <c r="B386" s="80"/>
      <c r="C386" s="81" t="str">
        <f>IFERROR(IF(B386="No CAS","",INDEX('DEQ Pollutant List'!$C$7:$C$614,MATCH('3. Pollutant Emissions - EF'!B386,'DEQ Pollutant List'!$B$7:$B$614,0))),"")</f>
        <v/>
      </c>
      <c r="D386" s="73" t="str">
        <f>IFERROR(IF(OR($B386="",$B386="No CAS"),INDEX('DEQ Pollutant List'!$A$7:$A$614,MATCH($C386,'DEQ Pollutant List'!$C$7:$C$614,0)),INDEX('DEQ Pollutant List'!$A$7:$A$614,MATCH($B386,'DEQ Pollutant List'!$B$7:$B$614,0))),"")</f>
        <v/>
      </c>
      <c r="E386" s="96"/>
      <c r="F386" s="97"/>
      <c r="G386" s="98"/>
      <c r="H386" s="99"/>
      <c r="I386" s="100"/>
      <c r="J386" s="97"/>
      <c r="K386" s="101"/>
      <c r="L386" s="99"/>
      <c r="M386" s="97"/>
      <c r="N386" s="101"/>
      <c r="O386" s="99"/>
    </row>
    <row r="387" spans="1:15" x14ac:dyDescent="0.25">
      <c r="A387" s="79"/>
      <c r="B387" s="80"/>
      <c r="C387" s="81" t="str">
        <f>IFERROR(IF(B387="No CAS","",INDEX('DEQ Pollutant List'!$C$7:$C$614,MATCH('3. Pollutant Emissions - EF'!B387,'DEQ Pollutant List'!$B$7:$B$614,0))),"")</f>
        <v/>
      </c>
      <c r="D387" s="73" t="str">
        <f>IFERROR(IF(OR($B387="",$B387="No CAS"),INDEX('DEQ Pollutant List'!$A$7:$A$614,MATCH($C387,'DEQ Pollutant List'!$C$7:$C$614,0)),INDEX('DEQ Pollutant List'!$A$7:$A$614,MATCH($B387,'DEQ Pollutant List'!$B$7:$B$614,0))),"")</f>
        <v/>
      </c>
      <c r="E387" s="96"/>
      <c r="F387" s="97"/>
      <c r="G387" s="98"/>
      <c r="H387" s="99"/>
      <c r="I387" s="100"/>
      <c r="J387" s="97"/>
      <c r="K387" s="101"/>
      <c r="L387" s="99"/>
      <c r="M387" s="97"/>
      <c r="N387" s="101"/>
      <c r="O387" s="99"/>
    </row>
    <row r="388" spans="1:15" x14ac:dyDescent="0.25">
      <c r="A388" s="79"/>
      <c r="B388" s="80"/>
      <c r="C388" s="81" t="str">
        <f>IFERROR(IF(B388="No CAS","",INDEX('DEQ Pollutant List'!$C$7:$C$614,MATCH('3. Pollutant Emissions - EF'!B388,'DEQ Pollutant List'!$B$7:$B$614,0))),"")</f>
        <v/>
      </c>
      <c r="D388" s="73" t="str">
        <f>IFERROR(IF(OR($B388="",$B388="No CAS"),INDEX('DEQ Pollutant List'!$A$7:$A$614,MATCH($C388,'DEQ Pollutant List'!$C$7:$C$614,0)),INDEX('DEQ Pollutant List'!$A$7:$A$614,MATCH($B388,'DEQ Pollutant List'!$B$7:$B$614,0))),"")</f>
        <v/>
      </c>
      <c r="E388" s="96"/>
      <c r="F388" s="97"/>
      <c r="G388" s="98"/>
      <c r="H388" s="99"/>
      <c r="I388" s="100"/>
      <c r="J388" s="97"/>
      <c r="K388" s="101"/>
      <c r="L388" s="99"/>
      <c r="M388" s="97"/>
      <c r="N388" s="101"/>
      <c r="O388" s="99"/>
    </row>
    <row r="389" spans="1:15" x14ac:dyDescent="0.25">
      <c r="A389" s="79"/>
      <c r="B389" s="80"/>
      <c r="C389" s="81" t="str">
        <f>IFERROR(IF(B389="No CAS","",INDEX('DEQ Pollutant List'!$C$7:$C$614,MATCH('3. Pollutant Emissions - EF'!B389,'DEQ Pollutant List'!$B$7:$B$614,0))),"")</f>
        <v/>
      </c>
      <c r="D389" s="73" t="str">
        <f>IFERROR(IF(OR($B389="",$B389="No CAS"),INDEX('DEQ Pollutant List'!$A$7:$A$614,MATCH($C389,'DEQ Pollutant List'!$C$7:$C$614,0)),INDEX('DEQ Pollutant List'!$A$7:$A$614,MATCH($B389,'DEQ Pollutant List'!$B$7:$B$614,0))),"")</f>
        <v/>
      </c>
      <c r="E389" s="96"/>
      <c r="F389" s="97"/>
      <c r="G389" s="98"/>
      <c r="H389" s="99"/>
      <c r="I389" s="100"/>
      <c r="J389" s="97"/>
      <c r="K389" s="101"/>
      <c r="L389" s="99"/>
      <c r="M389" s="97"/>
      <c r="N389" s="101"/>
      <c r="O389" s="99"/>
    </row>
    <row r="390" spans="1:15" x14ac:dyDescent="0.25">
      <c r="A390" s="79"/>
      <c r="B390" s="80"/>
      <c r="C390" s="81" t="str">
        <f>IFERROR(IF(B390="No CAS","",INDEX('DEQ Pollutant List'!$C$7:$C$614,MATCH('3. Pollutant Emissions - EF'!B390,'DEQ Pollutant List'!$B$7:$B$614,0))),"")</f>
        <v/>
      </c>
      <c r="D390" s="73" t="str">
        <f>IFERROR(IF(OR($B390="",$B390="No CAS"),INDEX('DEQ Pollutant List'!$A$7:$A$614,MATCH($C390,'DEQ Pollutant List'!$C$7:$C$614,0)),INDEX('DEQ Pollutant List'!$A$7:$A$614,MATCH($B390,'DEQ Pollutant List'!$B$7:$B$614,0))),"")</f>
        <v/>
      </c>
      <c r="E390" s="96"/>
      <c r="F390" s="97"/>
      <c r="G390" s="98"/>
      <c r="H390" s="99"/>
      <c r="I390" s="100"/>
      <c r="J390" s="97"/>
      <c r="K390" s="101"/>
      <c r="L390" s="99"/>
      <c r="M390" s="97"/>
      <c r="N390" s="101"/>
      <c r="O390" s="99"/>
    </row>
    <row r="391" spans="1:15" x14ac:dyDescent="0.25">
      <c r="A391" s="79"/>
      <c r="B391" s="80"/>
      <c r="C391" s="81" t="str">
        <f>IFERROR(IF(B391="No CAS","",INDEX('DEQ Pollutant List'!$C$7:$C$614,MATCH('3. Pollutant Emissions - EF'!B391,'DEQ Pollutant List'!$B$7:$B$614,0))),"")</f>
        <v/>
      </c>
      <c r="D391" s="73" t="str">
        <f>IFERROR(IF(OR($B391="",$B391="No CAS"),INDEX('DEQ Pollutant List'!$A$7:$A$614,MATCH($C391,'DEQ Pollutant List'!$C$7:$C$614,0)),INDEX('DEQ Pollutant List'!$A$7:$A$614,MATCH($B391,'DEQ Pollutant List'!$B$7:$B$614,0))),"")</f>
        <v/>
      </c>
      <c r="E391" s="96"/>
      <c r="F391" s="97"/>
      <c r="G391" s="98"/>
      <c r="H391" s="99"/>
      <c r="I391" s="100"/>
      <c r="J391" s="97"/>
      <c r="K391" s="101"/>
      <c r="L391" s="99"/>
      <c r="M391" s="97"/>
      <c r="N391" s="101"/>
      <c r="O391" s="99"/>
    </row>
    <row r="392" spans="1:15" x14ac:dyDescent="0.25">
      <c r="A392" s="79"/>
      <c r="B392" s="80"/>
      <c r="C392" s="81" t="str">
        <f>IFERROR(IF(B392="No CAS","",INDEX('DEQ Pollutant List'!$C$7:$C$614,MATCH('3. Pollutant Emissions - EF'!B392,'DEQ Pollutant List'!$B$7:$B$614,0))),"")</f>
        <v/>
      </c>
      <c r="D392" s="73" t="str">
        <f>IFERROR(IF(OR($B392="",$B392="No CAS"),INDEX('DEQ Pollutant List'!$A$7:$A$614,MATCH($C392,'DEQ Pollutant List'!$C$7:$C$614,0)),INDEX('DEQ Pollutant List'!$A$7:$A$614,MATCH($B392,'DEQ Pollutant List'!$B$7:$B$614,0))),"")</f>
        <v/>
      </c>
      <c r="E392" s="96"/>
      <c r="F392" s="97"/>
      <c r="G392" s="98"/>
      <c r="H392" s="99"/>
      <c r="I392" s="100"/>
      <c r="J392" s="97"/>
      <c r="K392" s="101"/>
      <c r="L392" s="99"/>
      <c r="M392" s="97"/>
      <c r="N392" s="101"/>
      <c r="O392" s="99"/>
    </row>
    <row r="393" spans="1:15" x14ac:dyDescent="0.25">
      <c r="A393" s="79"/>
      <c r="B393" s="80"/>
      <c r="C393" s="81" t="str">
        <f>IFERROR(IF(B393="No CAS","",INDEX('DEQ Pollutant List'!$C$7:$C$614,MATCH('3. Pollutant Emissions - EF'!B393,'DEQ Pollutant List'!$B$7:$B$614,0))),"")</f>
        <v/>
      </c>
      <c r="D393" s="73" t="str">
        <f>IFERROR(IF(OR($B393="",$B393="No CAS"),INDEX('DEQ Pollutant List'!$A$7:$A$614,MATCH($C393,'DEQ Pollutant List'!$C$7:$C$614,0)),INDEX('DEQ Pollutant List'!$A$7:$A$614,MATCH($B393,'DEQ Pollutant List'!$B$7:$B$614,0))),"")</f>
        <v/>
      </c>
      <c r="E393" s="96"/>
      <c r="F393" s="97"/>
      <c r="G393" s="98"/>
      <c r="H393" s="99"/>
      <c r="I393" s="100"/>
      <c r="J393" s="97"/>
      <c r="K393" s="101"/>
      <c r="L393" s="99"/>
      <c r="M393" s="97"/>
      <c r="N393" s="101"/>
      <c r="O393" s="99"/>
    </row>
    <row r="394" spans="1:15" x14ac:dyDescent="0.25">
      <c r="A394" s="79"/>
      <c r="B394" s="80"/>
      <c r="C394" s="81" t="str">
        <f>IFERROR(IF(B394="No CAS","",INDEX('DEQ Pollutant List'!$C$7:$C$614,MATCH('3. Pollutant Emissions - EF'!B394,'DEQ Pollutant List'!$B$7:$B$614,0))),"")</f>
        <v/>
      </c>
      <c r="D394" s="73" t="str">
        <f>IFERROR(IF(OR($B394="",$B394="No CAS"),INDEX('DEQ Pollutant List'!$A$7:$A$614,MATCH($C394,'DEQ Pollutant List'!$C$7:$C$614,0)),INDEX('DEQ Pollutant List'!$A$7:$A$614,MATCH($B394,'DEQ Pollutant List'!$B$7:$B$614,0))),"")</f>
        <v/>
      </c>
      <c r="E394" s="96"/>
      <c r="F394" s="97"/>
      <c r="G394" s="98"/>
      <c r="H394" s="99"/>
      <c r="I394" s="100"/>
      <c r="J394" s="97"/>
      <c r="K394" s="101"/>
      <c r="L394" s="99"/>
      <c r="M394" s="97"/>
      <c r="N394" s="101"/>
      <c r="O394" s="99"/>
    </row>
    <row r="395" spans="1:15" x14ac:dyDescent="0.25">
      <c r="A395" s="79"/>
      <c r="B395" s="80"/>
      <c r="C395" s="81" t="str">
        <f>IFERROR(IF(B395="No CAS","",INDEX('DEQ Pollutant List'!$C$7:$C$614,MATCH('3. Pollutant Emissions - EF'!B395,'DEQ Pollutant List'!$B$7:$B$614,0))),"")</f>
        <v/>
      </c>
      <c r="D395" s="73" t="str">
        <f>IFERROR(IF(OR($B395="",$B395="No CAS"),INDEX('DEQ Pollutant List'!$A$7:$A$614,MATCH($C395,'DEQ Pollutant List'!$C$7:$C$614,0)),INDEX('DEQ Pollutant List'!$A$7:$A$614,MATCH($B395,'DEQ Pollutant List'!$B$7:$B$614,0))),"")</f>
        <v/>
      </c>
      <c r="E395" s="96"/>
      <c r="F395" s="97"/>
      <c r="G395" s="98"/>
      <c r="H395" s="99"/>
      <c r="I395" s="100"/>
      <c r="J395" s="97"/>
      <c r="K395" s="101"/>
      <c r="L395" s="99"/>
      <c r="M395" s="97"/>
      <c r="N395" s="101"/>
      <c r="O395" s="99"/>
    </row>
    <row r="396" spans="1:15" x14ac:dyDescent="0.25">
      <c r="A396" s="79"/>
      <c r="B396" s="80"/>
      <c r="C396" s="81" t="str">
        <f>IFERROR(IF(B396="No CAS","",INDEX('DEQ Pollutant List'!$C$7:$C$614,MATCH('3. Pollutant Emissions - EF'!B396,'DEQ Pollutant List'!$B$7:$B$614,0))),"")</f>
        <v/>
      </c>
      <c r="D396" s="73" t="str">
        <f>IFERROR(IF(OR($B396="",$B396="No CAS"),INDEX('DEQ Pollutant List'!$A$7:$A$614,MATCH($C396,'DEQ Pollutant List'!$C$7:$C$614,0)),INDEX('DEQ Pollutant List'!$A$7:$A$614,MATCH($B396,'DEQ Pollutant List'!$B$7:$B$614,0))),"")</f>
        <v/>
      </c>
      <c r="E396" s="96"/>
      <c r="F396" s="97"/>
      <c r="G396" s="98"/>
      <c r="H396" s="99"/>
      <c r="I396" s="100"/>
      <c r="J396" s="97"/>
      <c r="K396" s="101"/>
      <c r="L396" s="99"/>
      <c r="M396" s="97"/>
      <c r="N396" s="101"/>
      <c r="O396" s="99"/>
    </row>
    <row r="397" spans="1:15" x14ac:dyDescent="0.25">
      <c r="A397" s="79"/>
      <c r="B397" s="80"/>
      <c r="C397" s="81" t="str">
        <f>IFERROR(IF(B397="No CAS","",INDEX('DEQ Pollutant List'!$C$7:$C$614,MATCH('3. Pollutant Emissions - EF'!B397,'DEQ Pollutant List'!$B$7:$B$614,0))),"")</f>
        <v/>
      </c>
      <c r="D397" s="73" t="str">
        <f>IFERROR(IF(OR($B397="",$B397="No CAS"),INDEX('DEQ Pollutant List'!$A$7:$A$614,MATCH($C397,'DEQ Pollutant List'!$C$7:$C$614,0)),INDEX('DEQ Pollutant List'!$A$7:$A$614,MATCH($B397,'DEQ Pollutant List'!$B$7:$B$614,0))),"")</f>
        <v/>
      </c>
      <c r="E397" s="96"/>
      <c r="F397" s="97"/>
      <c r="G397" s="98"/>
      <c r="H397" s="99"/>
      <c r="I397" s="100"/>
      <c r="J397" s="97"/>
      <c r="K397" s="101"/>
      <c r="L397" s="99"/>
      <c r="M397" s="97"/>
      <c r="N397" s="101"/>
      <c r="O397" s="99"/>
    </row>
    <row r="398" spans="1:15" x14ac:dyDescent="0.25">
      <c r="A398" s="79"/>
      <c r="B398" s="80"/>
      <c r="C398" s="81" t="str">
        <f>IFERROR(IF(B398="No CAS","",INDEX('DEQ Pollutant List'!$C$7:$C$614,MATCH('3. Pollutant Emissions - EF'!B398,'DEQ Pollutant List'!$B$7:$B$614,0))),"")</f>
        <v/>
      </c>
      <c r="D398" s="73" t="str">
        <f>IFERROR(IF(OR($B398="",$B398="No CAS"),INDEX('DEQ Pollutant List'!$A$7:$A$614,MATCH($C398,'DEQ Pollutant List'!$C$7:$C$614,0)),INDEX('DEQ Pollutant List'!$A$7:$A$614,MATCH($B398,'DEQ Pollutant List'!$B$7:$B$614,0))),"")</f>
        <v/>
      </c>
      <c r="E398" s="96"/>
      <c r="F398" s="97"/>
      <c r="G398" s="98"/>
      <c r="H398" s="99"/>
      <c r="I398" s="100"/>
      <c r="J398" s="97"/>
      <c r="K398" s="101"/>
      <c r="L398" s="99"/>
      <c r="M398" s="97"/>
      <c r="N398" s="101"/>
      <c r="O398" s="99"/>
    </row>
    <row r="399" spans="1:15" x14ac:dyDescent="0.25">
      <c r="A399" s="79"/>
      <c r="B399" s="80"/>
      <c r="C399" s="81" t="str">
        <f>IFERROR(IF(B399="No CAS","",INDEX('DEQ Pollutant List'!$C$7:$C$614,MATCH('3. Pollutant Emissions - EF'!B399,'DEQ Pollutant List'!$B$7:$B$614,0))),"")</f>
        <v/>
      </c>
      <c r="D399" s="73" t="str">
        <f>IFERROR(IF(OR($B399="",$B399="No CAS"),INDEX('DEQ Pollutant List'!$A$7:$A$614,MATCH($C399,'DEQ Pollutant List'!$C$7:$C$614,0)),INDEX('DEQ Pollutant List'!$A$7:$A$614,MATCH($B399,'DEQ Pollutant List'!$B$7:$B$614,0))),"")</f>
        <v/>
      </c>
      <c r="E399" s="96"/>
      <c r="F399" s="97"/>
      <c r="G399" s="98"/>
      <c r="H399" s="99"/>
      <c r="I399" s="100"/>
      <c r="J399" s="97"/>
      <c r="K399" s="101"/>
      <c r="L399" s="99"/>
      <c r="M399" s="97"/>
      <c r="N399" s="101"/>
      <c r="O399" s="99"/>
    </row>
    <row r="400" spans="1:15" x14ac:dyDescent="0.25">
      <c r="A400" s="79"/>
      <c r="B400" s="80"/>
      <c r="C400" s="81" t="str">
        <f>IFERROR(IF(B400="No CAS","",INDEX('DEQ Pollutant List'!$C$7:$C$614,MATCH('3. Pollutant Emissions - EF'!B400,'DEQ Pollutant List'!$B$7:$B$614,0))),"")</f>
        <v/>
      </c>
      <c r="D400" s="73" t="str">
        <f>IFERROR(IF(OR($B400="",$B400="No CAS"),INDEX('DEQ Pollutant List'!$A$7:$A$614,MATCH($C400,'DEQ Pollutant List'!$C$7:$C$614,0)),INDEX('DEQ Pollutant List'!$A$7:$A$614,MATCH($B400,'DEQ Pollutant List'!$B$7:$B$614,0))),"")</f>
        <v/>
      </c>
      <c r="E400" s="96"/>
      <c r="F400" s="97"/>
      <c r="G400" s="98"/>
      <c r="H400" s="99"/>
      <c r="I400" s="100"/>
      <c r="J400" s="97"/>
      <c r="K400" s="101"/>
      <c r="L400" s="99"/>
      <c r="M400" s="97"/>
      <c r="N400" s="101"/>
      <c r="O400" s="99"/>
    </row>
    <row r="401" spans="1:15" x14ac:dyDescent="0.25">
      <c r="A401" s="79"/>
      <c r="B401" s="80"/>
      <c r="C401" s="81" t="str">
        <f>IFERROR(IF(B401="No CAS","",INDEX('DEQ Pollutant List'!$C$7:$C$614,MATCH('3. Pollutant Emissions - EF'!B401,'DEQ Pollutant List'!$B$7:$B$614,0))),"")</f>
        <v/>
      </c>
      <c r="D401" s="73" t="str">
        <f>IFERROR(IF(OR($B401="",$B401="No CAS"),INDEX('DEQ Pollutant List'!$A$7:$A$614,MATCH($C401,'DEQ Pollutant List'!$C$7:$C$614,0)),INDEX('DEQ Pollutant List'!$A$7:$A$614,MATCH($B401,'DEQ Pollutant List'!$B$7:$B$614,0))),"")</f>
        <v/>
      </c>
      <c r="E401" s="96"/>
      <c r="F401" s="97"/>
      <c r="G401" s="98"/>
      <c r="H401" s="99"/>
      <c r="I401" s="100"/>
      <c r="J401" s="97"/>
      <c r="K401" s="101"/>
      <c r="L401" s="99"/>
      <c r="M401" s="97"/>
      <c r="N401" s="101"/>
      <c r="O401" s="99"/>
    </row>
    <row r="402" spans="1:15" x14ac:dyDescent="0.25">
      <c r="A402" s="79"/>
      <c r="B402" s="80"/>
      <c r="C402" s="81" t="str">
        <f>IFERROR(IF(B402="No CAS","",INDEX('DEQ Pollutant List'!$C$7:$C$614,MATCH('3. Pollutant Emissions - EF'!B402,'DEQ Pollutant List'!$B$7:$B$614,0))),"")</f>
        <v/>
      </c>
      <c r="D402" s="73" t="str">
        <f>IFERROR(IF(OR($B402="",$B402="No CAS"),INDEX('DEQ Pollutant List'!$A$7:$A$614,MATCH($C402,'DEQ Pollutant List'!$C$7:$C$614,0)),INDEX('DEQ Pollutant List'!$A$7:$A$614,MATCH($B402,'DEQ Pollutant List'!$B$7:$B$614,0))),"")</f>
        <v/>
      </c>
      <c r="E402" s="96"/>
      <c r="F402" s="97"/>
      <c r="G402" s="98"/>
      <c r="H402" s="99"/>
      <c r="I402" s="100"/>
      <c r="J402" s="97"/>
      <c r="K402" s="101"/>
      <c r="L402" s="99"/>
      <c r="M402" s="97"/>
      <c r="N402" s="101"/>
      <c r="O402" s="99"/>
    </row>
    <row r="403" spans="1:15" x14ac:dyDescent="0.25">
      <c r="A403" s="79"/>
      <c r="B403" s="80"/>
      <c r="C403" s="81" t="str">
        <f>IFERROR(IF(B403="No CAS","",INDEX('DEQ Pollutant List'!$C$7:$C$614,MATCH('3. Pollutant Emissions - EF'!B403,'DEQ Pollutant List'!$B$7:$B$614,0))),"")</f>
        <v/>
      </c>
      <c r="D403" s="73" t="str">
        <f>IFERROR(IF(OR($B403="",$B403="No CAS"),INDEX('DEQ Pollutant List'!$A$7:$A$614,MATCH($C403,'DEQ Pollutant List'!$C$7:$C$614,0)),INDEX('DEQ Pollutant List'!$A$7:$A$614,MATCH($B403,'DEQ Pollutant List'!$B$7:$B$614,0))),"")</f>
        <v/>
      </c>
      <c r="E403" s="96"/>
      <c r="F403" s="97"/>
      <c r="G403" s="98"/>
      <c r="H403" s="99"/>
      <c r="I403" s="100"/>
      <c r="J403" s="97"/>
      <c r="K403" s="101"/>
      <c r="L403" s="99"/>
      <c r="M403" s="97"/>
      <c r="N403" s="101"/>
      <c r="O403" s="99"/>
    </row>
    <row r="404" spans="1:15" x14ac:dyDescent="0.25">
      <c r="A404" s="79"/>
      <c r="B404" s="80"/>
      <c r="C404" s="81" t="str">
        <f>IFERROR(IF(B404="No CAS","",INDEX('DEQ Pollutant List'!$C$7:$C$614,MATCH('3. Pollutant Emissions - EF'!B404,'DEQ Pollutant List'!$B$7:$B$614,0))),"")</f>
        <v/>
      </c>
      <c r="D404" s="73" t="str">
        <f>IFERROR(IF(OR($B404="",$B404="No CAS"),INDEX('DEQ Pollutant List'!$A$7:$A$614,MATCH($C404,'DEQ Pollutant List'!$C$7:$C$614,0)),INDEX('DEQ Pollutant List'!$A$7:$A$614,MATCH($B404,'DEQ Pollutant List'!$B$7:$B$614,0))),"")</f>
        <v/>
      </c>
      <c r="E404" s="96"/>
      <c r="F404" s="97"/>
      <c r="G404" s="98"/>
      <c r="H404" s="99"/>
      <c r="I404" s="100"/>
      <c r="J404" s="97"/>
      <c r="K404" s="101"/>
      <c r="L404" s="99"/>
      <c r="M404" s="97"/>
      <c r="N404" s="101"/>
      <c r="O404" s="99"/>
    </row>
    <row r="405" spans="1:15" x14ac:dyDescent="0.25">
      <c r="A405" s="79"/>
      <c r="B405" s="80"/>
      <c r="C405" s="81" t="str">
        <f>IFERROR(IF(B405="No CAS","",INDEX('DEQ Pollutant List'!$C$7:$C$614,MATCH('3. Pollutant Emissions - EF'!B405,'DEQ Pollutant List'!$B$7:$B$614,0))),"")</f>
        <v/>
      </c>
      <c r="D405" s="73" t="str">
        <f>IFERROR(IF(OR($B405="",$B405="No CAS"),INDEX('DEQ Pollutant List'!$A$7:$A$614,MATCH($C405,'DEQ Pollutant List'!$C$7:$C$614,0)),INDEX('DEQ Pollutant List'!$A$7:$A$614,MATCH($B405,'DEQ Pollutant List'!$B$7:$B$614,0))),"")</f>
        <v/>
      </c>
      <c r="E405" s="96"/>
      <c r="F405" s="97"/>
      <c r="G405" s="98"/>
      <c r="H405" s="99"/>
      <c r="I405" s="100"/>
      <c r="J405" s="97"/>
      <c r="K405" s="101"/>
      <c r="L405" s="99"/>
      <c r="M405" s="97"/>
      <c r="N405" s="101"/>
      <c r="O405" s="99"/>
    </row>
    <row r="406" spans="1:15" x14ac:dyDescent="0.25">
      <c r="A406" s="79"/>
      <c r="B406" s="80"/>
      <c r="C406" s="81" t="str">
        <f>IFERROR(IF(B406="No CAS","",INDEX('DEQ Pollutant List'!$C$7:$C$614,MATCH('3. Pollutant Emissions - EF'!B406,'DEQ Pollutant List'!$B$7:$B$614,0))),"")</f>
        <v/>
      </c>
      <c r="D406" s="73" t="str">
        <f>IFERROR(IF(OR($B406="",$B406="No CAS"),INDEX('DEQ Pollutant List'!$A$7:$A$614,MATCH($C406,'DEQ Pollutant List'!$C$7:$C$614,0)),INDEX('DEQ Pollutant List'!$A$7:$A$614,MATCH($B406,'DEQ Pollutant List'!$B$7:$B$614,0))),"")</f>
        <v/>
      </c>
      <c r="E406" s="96"/>
      <c r="F406" s="97"/>
      <c r="G406" s="98"/>
      <c r="H406" s="99"/>
      <c r="I406" s="100"/>
      <c r="J406" s="97"/>
      <c r="K406" s="101"/>
      <c r="L406" s="99"/>
      <c r="M406" s="97"/>
      <c r="N406" s="101"/>
      <c r="O406" s="99"/>
    </row>
    <row r="407" spans="1:15" x14ac:dyDescent="0.25">
      <c r="A407" s="79"/>
      <c r="B407" s="80"/>
      <c r="C407" s="81" t="str">
        <f>IFERROR(IF(B407="No CAS","",INDEX('DEQ Pollutant List'!$C$7:$C$614,MATCH('3. Pollutant Emissions - EF'!B407,'DEQ Pollutant List'!$B$7:$B$614,0))),"")</f>
        <v/>
      </c>
      <c r="D407" s="73" t="str">
        <f>IFERROR(IF(OR($B407="",$B407="No CAS"),INDEX('DEQ Pollutant List'!$A$7:$A$614,MATCH($C407,'DEQ Pollutant List'!$C$7:$C$614,0)),INDEX('DEQ Pollutant List'!$A$7:$A$614,MATCH($B407,'DEQ Pollutant List'!$B$7:$B$614,0))),"")</f>
        <v/>
      </c>
      <c r="E407" s="96"/>
      <c r="F407" s="97"/>
      <c r="G407" s="98"/>
      <c r="H407" s="99"/>
      <c r="I407" s="100"/>
      <c r="J407" s="97"/>
      <c r="K407" s="101"/>
      <c r="L407" s="99"/>
      <c r="M407" s="97"/>
      <c r="N407" s="101"/>
      <c r="O407" s="99"/>
    </row>
    <row r="408" spans="1:15" x14ac:dyDescent="0.25">
      <c r="A408" s="79"/>
      <c r="B408" s="80"/>
      <c r="C408" s="81" t="str">
        <f>IFERROR(IF(B408="No CAS","",INDEX('DEQ Pollutant List'!$C$7:$C$614,MATCH('3. Pollutant Emissions - EF'!B408,'DEQ Pollutant List'!$B$7:$B$614,0))),"")</f>
        <v/>
      </c>
      <c r="D408" s="73" t="str">
        <f>IFERROR(IF(OR($B408="",$B408="No CAS"),INDEX('DEQ Pollutant List'!$A$7:$A$614,MATCH($C408,'DEQ Pollutant List'!$C$7:$C$614,0)),INDEX('DEQ Pollutant List'!$A$7:$A$614,MATCH($B408,'DEQ Pollutant List'!$B$7:$B$614,0))),"")</f>
        <v/>
      </c>
      <c r="E408" s="96"/>
      <c r="F408" s="97"/>
      <c r="G408" s="98"/>
      <c r="H408" s="99"/>
      <c r="I408" s="100"/>
      <c r="J408" s="97"/>
      <c r="K408" s="101"/>
      <c r="L408" s="99"/>
      <c r="M408" s="97"/>
      <c r="N408" s="101"/>
      <c r="O408" s="99"/>
    </row>
    <row r="409" spans="1:15" x14ac:dyDescent="0.25">
      <c r="A409" s="79"/>
      <c r="B409" s="80"/>
      <c r="C409" s="81" t="str">
        <f>IFERROR(IF(B409="No CAS","",INDEX('DEQ Pollutant List'!$C$7:$C$614,MATCH('3. Pollutant Emissions - EF'!B409,'DEQ Pollutant List'!$B$7:$B$614,0))),"")</f>
        <v/>
      </c>
      <c r="D409" s="73" t="str">
        <f>IFERROR(IF(OR($B409="",$B409="No CAS"),INDEX('DEQ Pollutant List'!$A$7:$A$614,MATCH($C409,'DEQ Pollutant List'!$C$7:$C$614,0)),INDEX('DEQ Pollutant List'!$A$7:$A$614,MATCH($B409,'DEQ Pollutant List'!$B$7:$B$614,0))),"")</f>
        <v/>
      </c>
      <c r="E409" s="96"/>
      <c r="F409" s="97"/>
      <c r="G409" s="98"/>
      <c r="H409" s="99"/>
      <c r="I409" s="100"/>
      <c r="J409" s="97"/>
      <c r="K409" s="101"/>
      <c r="L409" s="99"/>
      <c r="M409" s="97"/>
      <c r="N409" s="101"/>
      <c r="O409" s="99"/>
    </row>
    <row r="410" spans="1:15" x14ac:dyDescent="0.25">
      <c r="A410" s="79"/>
      <c r="B410" s="80"/>
      <c r="C410" s="81" t="str">
        <f>IFERROR(IF(B410="No CAS","",INDEX('DEQ Pollutant List'!$C$7:$C$614,MATCH('3. Pollutant Emissions - EF'!B410,'DEQ Pollutant List'!$B$7:$B$614,0))),"")</f>
        <v/>
      </c>
      <c r="D410" s="73" t="str">
        <f>IFERROR(IF(OR($B410="",$B410="No CAS"),INDEX('DEQ Pollutant List'!$A$7:$A$614,MATCH($C410,'DEQ Pollutant List'!$C$7:$C$614,0)),INDEX('DEQ Pollutant List'!$A$7:$A$614,MATCH($B410,'DEQ Pollutant List'!$B$7:$B$614,0))),"")</f>
        <v/>
      </c>
      <c r="E410" s="96"/>
      <c r="F410" s="97"/>
      <c r="G410" s="98"/>
      <c r="H410" s="99"/>
      <c r="I410" s="100"/>
      <c r="J410" s="97"/>
      <c r="K410" s="101"/>
      <c r="L410" s="99"/>
      <c r="M410" s="97"/>
      <c r="N410" s="101"/>
      <c r="O410" s="99"/>
    </row>
    <row r="411" spans="1:15" x14ac:dyDescent="0.25">
      <c r="A411" s="79"/>
      <c r="B411" s="80"/>
      <c r="C411" s="81" t="str">
        <f>IFERROR(IF(B411="No CAS","",INDEX('DEQ Pollutant List'!$C$7:$C$614,MATCH('3. Pollutant Emissions - EF'!B411,'DEQ Pollutant List'!$B$7:$B$614,0))),"")</f>
        <v/>
      </c>
      <c r="D411" s="73" t="str">
        <f>IFERROR(IF(OR($B411="",$B411="No CAS"),INDEX('DEQ Pollutant List'!$A$7:$A$614,MATCH($C411,'DEQ Pollutant List'!$C$7:$C$614,0)),INDEX('DEQ Pollutant List'!$A$7:$A$614,MATCH($B411,'DEQ Pollutant List'!$B$7:$B$614,0))),"")</f>
        <v/>
      </c>
      <c r="E411" s="96"/>
      <c r="F411" s="97"/>
      <c r="G411" s="98"/>
      <c r="H411" s="99"/>
      <c r="I411" s="100"/>
      <c r="J411" s="97"/>
      <c r="K411" s="101"/>
      <c r="L411" s="99"/>
      <c r="M411" s="97"/>
      <c r="N411" s="101"/>
      <c r="O411" s="99"/>
    </row>
    <row r="412" spans="1:15" x14ac:dyDescent="0.25">
      <c r="A412" s="79"/>
      <c r="B412" s="80"/>
      <c r="C412" s="81" t="str">
        <f>IFERROR(IF(B412="No CAS","",INDEX('DEQ Pollutant List'!$C$7:$C$614,MATCH('3. Pollutant Emissions - EF'!B412,'DEQ Pollutant List'!$B$7:$B$614,0))),"")</f>
        <v/>
      </c>
      <c r="D412" s="73" t="str">
        <f>IFERROR(IF(OR($B412="",$B412="No CAS"),INDEX('DEQ Pollutant List'!$A$7:$A$614,MATCH($C412,'DEQ Pollutant List'!$C$7:$C$614,0)),INDEX('DEQ Pollutant List'!$A$7:$A$614,MATCH($B412,'DEQ Pollutant List'!$B$7:$B$614,0))),"")</f>
        <v/>
      </c>
      <c r="E412" s="96"/>
      <c r="F412" s="97"/>
      <c r="G412" s="98"/>
      <c r="H412" s="99"/>
      <c r="I412" s="100"/>
      <c r="J412" s="97"/>
      <c r="K412" s="101"/>
      <c r="L412" s="99"/>
      <c r="M412" s="97"/>
      <c r="N412" s="101"/>
      <c r="O412" s="99"/>
    </row>
    <row r="413" spans="1:15" x14ac:dyDescent="0.25">
      <c r="A413" s="79"/>
      <c r="B413" s="80"/>
      <c r="C413" s="81" t="str">
        <f>IFERROR(IF(B413="No CAS","",INDEX('DEQ Pollutant List'!$C$7:$C$614,MATCH('3. Pollutant Emissions - EF'!B413,'DEQ Pollutant List'!$B$7:$B$614,0))),"")</f>
        <v/>
      </c>
      <c r="D413" s="73" t="str">
        <f>IFERROR(IF(OR($B413="",$B413="No CAS"),INDEX('DEQ Pollutant List'!$A$7:$A$614,MATCH($C413,'DEQ Pollutant List'!$C$7:$C$614,0)),INDEX('DEQ Pollutant List'!$A$7:$A$614,MATCH($B413,'DEQ Pollutant List'!$B$7:$B$614,0))),"")</f>
        <v/>
      </c>
      <c r="E413" s="96"/>
      <c r="F413" s="97"/>
      <c r="G413" s="98"/>
      <c r="H413" s="99"/>
      <c r="I413" s="100"/>
      <c r="J413" s="97"/>
      <c r="K413" s="101"/>
      <c r="L413" s="99"/>
      <c r="M413" s="97"/>
      <c r="N413" s="101"/>
      <c r="O413" s="99"/>
    </row>
    <row r="414" spans="1:15" x14ac:dyDescent="0.25">
      <c r="A414" s="79"/>
      <c r="B414" s="80"/>
      <c r="C414" s="81" t="str">
        <f>IFERROR(IF(B414="No CAS","",INDEX('DEQ Pollutant List'!$C$7:$C$614,MATCH('3. Pollutant Emissions - EF'!B414,'DEQ Pollutant List'!$B$7:$B$614,0))),"")</f>
        <v/>
      </c>
      <c r="D414" s="73" t="str">
        <f>IFERROR(IF(OR($B414="",$B414="No CAS"),INDEX('DEQ Pollutant List'!$A$7:$A$614,MATCH($C414,'DEQ Pollutant List'!$C$7:$C$614,0)),INDEX('DEQ Pollutant List'!$A$7:$A$614,MATCH($B414,'DEQ Pollutant List'!$B$7:$B$614,0))),"")</f>
        <v/>
      </c>
      <c r="E414" s="96"/>
      <c r="F414" s="97"/>
      <c r="G414" s="98"/>
      <c r="H414" s="99"/>
      <c r="I414" s="100"/>
      <c r="J414" s="97"/>
      <c r="K414" s="101"/>
      <c r="L414" s="99"/>
      <c r="M414" s="97"/>
      <c r="N414" s="101"/>
      <c r="O414" s="99"/>
    </row>
    <row r="415" spans="1:15" x14ac:dyDescent="0.25">
      <c r="A415" s="79"/>
      <c r="B415" s="80"/>
      <c r="C415" s="81" t="str">
        <f>IFERROR(IF(B415="No CAS","",INDEX('DEQ Pollutant List'!$C$7:$C$614,MATCH('3. Pollutant Emissions - EF'!B415,'DEQ Pollutant List'!$B$7:$B$614,0))),"")</f>
        <v/>
      </c>
      <c r="D415" s="73" t="str">
        <f>IFERROR(IF(OR($B415="",$B415="No CAS"),INDEX('DEQ Pollutant List'!$A$7:$A$614,MATCH($C415,'DEQ Pollutant List'!$C$7:$C$614,0)),INDEX('DEQ Pollutant List'!$A$7:$A$614,MATCH($B415,'DEQ Pollutant List'!$B$7:$B$614,0))),"")</f>
        <v/>
      </c>
      <c r="E415" s="96"/>
      <c r="F415" s="97"/>
      <c r="G415" s="98"/>
      <c r="H415" s="99"/>
      <c r="I415" s="100"/>
      <c r="J415" s="97"/>
      <c r="K415" s="101"/>
      <c r="L415" s="99"/>
      <c r="M415" s="97"/>
      <c r="N415" s="101"/>
      <c r="O415" s="99"/>
    </row>
    <row r="416" spans="1:15" x14ac:dyDescent="0.25">
      <c r="A416" s="79"/>
      <c r="B416" s="80"/>
      <c r="C416" s="81" t="str">
        <f>IFERROR(IF(B416="No CAS","",INDEX('DEQ Pollutant List'!$C$7:$C$614,MATCH('3. Pollutant Emissions - EF'!B416,'DEQ Pollutant List'!$B$7:$B$614,0))),"")</f>
        <v/>
      </c>
      <c r="D416" s="73" t="str">
        <f>IFERROR(IF(OR($B416="",$B416="No CAS"),INDEX('DEQ Pollutant List'!$A$7:$A$614,MATCH($C416,'DEQ Pollutant List'!$C$7:$C$614,0)),INDEX('DEQ Pollutant List'!$A$7:$A$614,MATCH($B416,'DEQ Pollutant List'!$B$7:$B$614,0))),"")</f>
        <v/>
      </c>
      <c r="E416" s="96"/>
      <c r="F416" s="97"/>
      <c r="G416" s="98"/>
      <c r="H416" s="99"/>
      <c r="I416" s="100"/>
      <c r="J416" s="97"/>
      <c r="K416" s="101"/>
      <c r="L416" s="99"/>
      <c r="M416" s="97"/>
      <c r="N416" s="101"/>
      <c r="O416" s="99"/>
    </row>
    <row r="417" spans="1:15" x14ac:dyDescent="0.25">
      <c r="A417" s="79"/>
      <c r="B417" s="80"/>
      <c r="C417" s="81" t="str">
        <f>IFERROR(IF(B417="No CAS","",INDEX('DEQ Pollutant List'!$C$7:$C$614,MATCH('3. Pollutant Emissions - EF'!B417,'DEQ Pollutant List'!$B$7:$B$614,0))),"")</f>
        <v/>
      </c>
      <c r="D417" s="73" t="str">
        <f>IFERROR(IF(OR($B417="",$B417="No CAS"),INDEX('DEQ Pollutant List'!$A$7:$A$614,MATCH($C417,'DEQ Pollutant List'!$C$7:$C$614,0)),INDEX('DEQ Pollutant List'!$A$7:$A$614,MATCH($B417,'DEQ Pollutant List'!$B$7:$B$614,0))),"")</f>
        <v/>
      </c>
      <c r="E417" s="96"/>
      <c r="F417" s="97"/>
      <c r="G417" s="98"/>
      <c r="H417" s="99"/>
      <c r="I417" s="100"/>
      <c r="J417" s="97"/>
      <c r="K417" s="101"/>
      <c r="L417" s="99"/>
      <c r="M417" s="97"/>
      <c r="N417" s="101"/>
      <c r="O417" s="99"/>
    </row>
    <row r="418" spans="1:15" x14ac:dyDescent="0.25">
      <c r="A418" s="79"/>
      <c r="B418" s="80"/>
      <c r="C418" s="81" t="str">
        <f>IFERROR(IF(B418="No CAS","",INDEX('DEQ Pollutant List'!$C$7:$C$614,MATCH('3. Pollutant Emissions - EF'!B418,'DEQ Pollutant List'!$B$7:$B$614,0))),"")</f>
        <v/>
      </c>
      <c r="D418" s="73" t="str">
        <f>IFERROR(IF(OR($B418="",$B418="No CAS"),INDEX('DEQ Pollutant List'!$A$7:$A$614,MATCH($C418,'DEQ Pollutant List'!$C$7:$C$614,0)),INDEX('DEQ Pollutant List'!$A$7:$A$614,MATCH($B418,'DEQ Pollutant List'!$B$7:$B$614,0))),"")</f>
        <v/>
      </c>
      <c r="E418" s="96"/>
      <c r="F418" s="97"/>
      <c r="G418" s="98"/>
      <c r="H418" s="99"/>
      <c r="I418" s="100"/>
      <c r="J418" s="97"/>
      <c r="K418" s="101"/>
      <c r="L418" s="99"/>
      <c r="M418" s="97"/>
      <c r="N418" s="101"/>
      <c r="O418" s="99"/>
    </row>
    <row r="419" spans="1:15" x14ac:dyDescent="0.25">
      <c r="A419" s="79"/>
      <c r="B419" s="80"/>
      <c r="C419" s="81" t="str">
        <f>IFERROR(IF(B419="No CAS","",INDEX('DEQ Pollutant List'!$C$7:$C$614,MATCH('3. Pollutant Emissions - EF'!B419,'DEQ Pollutant List'!$B$7:$B$614,0))),"")</f>
        <v/>
      </c>
      <c r="D419" s="73" t="str">
        <f>IFERROR(IF(OR($B419="",$B419="No CAS"),INDEX('DEQ Pollutant List'!$A$7:$A$614,MATCH($C419,'DEQ Pollutant List'!$C$7:$C$614,0)),INDEX('DEQ Pollutant List'!$A$7:$A$614,MATCH($B419,'DEQ Pollutant List'!$B$7:$B$614,0))),"")</f>
        <v/>
      </c>
      <c r="E419" s="96"/>
      <c r="F419" s="97"/>
      <c r="G419" s="98"/>
      <c r="H419" s="99"/>
      <c r="I419" s="100"/>
      <c r="J419" s="97"/>
      <c r="K419" s="101"/>
      <c r="L419" s="99"/>
      <c r="M419" s="97"/>
      <c r="N419" s="101"/>
      <c r="O419" s="99"/>
    </row>
    <row r="420" spans="1:15" x14ac:dyDescent="0.25">
      <c r="A420" s="79"/>
      <c r="B420" s="80"/>
      <c r="C420" s="81" t="str">
        <f>IFERROR(IF(B420="No CAS","",INDEX('DEQ Pollutant List'!$C$7:$C$614,MATCH('3. Pollutant Emissions - EF'!B420,'DEQ Pollutant List'!$B$7:$B$614,0))),"")</f>
        <v/>
      </c>
      <c r="D420" s="73" t="str">
        <f>IFERROR(IF(OR($B420="",$B420="No CAS"),INDEX('DEQ Pollutant List'!$A$7:$A$614,MATCH($C420,'DEQ Pollutant List'!$C$7:$C$614,0)),INDEX('DEQ Pollutant List'!$A$7:$A$614,MATCH($B420,'DEQ Pollutant List'!$B$7:$B$614,0))),"")</f>
        <v/>
      </c>
      <c r="E420" s="96"/>
      <c r="F420" s="97"/>
      <c r="G420" s="98"/>
      <c r="H420" s="99"/>
      <c r="I420" s="100"/>
      <c r="J420" s="97"/>
      <c r="K420" s="101"/>
      <c r="L420" s="99"/>
      <c r="M420" s="97"/>
      <c r="N420" s="101"/>
      <c r="O420" s="99"/>
    </row>
    <row r="421" spans="1:15" x14ac:dyDescent="0.25">
      <c r="A421" s="79"/>
      <c r="B421" s="80"/>
      <c r="C421" s="81" t="str">
        <f>IFERROR(IF(B421="No CAS","",INDEX('DEQ Pollutant List'!$C$7:$C$614,MATCH('3. Pollutant Emissions - EF'!B421,'DEQ Pollutant List'!$B$7:$B$614,0))),"")</f>
        <v/>
      </c>
      <c r="D421" s="73" t="str">
        <f>IFERROR(IF(OR($B421="",$B421="No CAS"),INDEX('DEQ Pollutant List'!$A$7:$A$614,MATCH($C421,'DEQ Pollutant List'!$C$7:$C$614,0)),INDEX('DEQ Pollutant List'!$A$7:$A$614,MATCH($B421,'DEQ Pollutant List'!$B$7:$B$614,0))),"")</f>
        <v/>
      </c>
      <c r="E421" s="96"/>
      <c r="F421" s="97"/>
      <c r="G421" s="98"/>
      <c r="H421" s="99"/>
      <c r="I421" s="100"/>
      <c r="J421" s="97"/>
      <c r="K421" s="101"/>
      <c r="L421" s="99"/>
      <c r="M421" s="97"/>
      <c r="N421" s="101"/>
      <c r="O421" s="99"/>
    </row>
    <row r="422" spans="1:15" x14ac:dyDescent="0.25">
      <c r="A422" s="79"/>
      <c r="B422" s="80"/>
      <c r="C422" s="81" t="str">
        <f>IFERROR(IF(B422="No CAS","",INDEX('DEQ Pollutant List'!$C$7:$C$614,MATCH('3. Pollutant Emissions - EF'!B422,'DEQ Pollutant List'!$B$7:$B$614,0))),"")</f>
        <v/>
      </c>
      <c r="D422" s="73" t="str">
        <f>IFERROR(IF(OR($B422="",$B422="No CAS"),INDEX('DEQ Pollutant List'!$A$7:$A$614,MATCH($C422,'DEQ Pollutant List'!$C$7:$C$614,0)),INDEX('DEQ Pollutant List'!$A$7:$A$614,MATCH($B422,'DEQ Pollutant List'!$B$7:$B$614,0))),"")</f>
        <v/>
      </c>
      <c r="E422" s="96"/>
      <c r="F422" s="97"/>
      <c r="G422" s="98"/>
      <c r="H422" s="99"/>
      <c r="I422" s="100"/>
      <c r="J422" s="97"/>
      <c r="K422" s="101"/>
      <c r="L422" s="99"/>
      <c r="M422" s="97"/>
      <c r="N422" s="101"/>
      <c r="O422" s="99"/>
    </row>
    <row r="423" spans="1:15" x14ac:dyDescent="0.25">
      <c r="A423" s="79"/>
      <c r="B423" s="80"/>
      <c r="C423" s="81" t="str">
        <f>IFERROR(IF(B423="No CAS","",INDEX('DEQ Pollutant List'!$C$7:$C$614,MATCH('3. Pollutant Emissions - EF'!B423,'DEQ Pollutant List'!$B$7:$B$614,0))),"")</f>
        <v/>
      </c>
      <c r="D423" s="73" t="str">
        <f>IFERROR(IF(OR($B423="",$B423="No CAS"),INDEX('DEQ Pollutant List'!$A$7:$A$614,MATCH($C423,'DEQ Pollutant List'!$C$7:$C$614,0)),INDEX('DEQ Pollutant List'!$A$7:$A$614,MATCH($B423,'DEQ Pollutant List'!$B$7:$B$614,0))),"")</f>
        <v/>
      </c>
      <c r="E423" s="96"/>
      <c r="F423" s="97"/>
      <c r="G423" s="98"/>
      <c r="H423" s="99"/>
      <c r="I423" s="100"/>
      <c r="J423" s="97"/>
      <c r="K423" s="101"/>
      <c r="L423" s="99"/>
      <c r="M423" s="97"/>
      <c r="N423" s="101"/>
      <c r="O423" s="99"/>
    </row>
    <row r="424" spans="1:15" x14ac:dyDescent="0.25">
      <c r="A424" s="79"/>
      <c r="B424" s="80"/>
      <c r="C424" s="81" t="str">
        <f>IFERROR(IF(B424="No CAS","",INDEX('DEQ Pollutant List'!$C$7:$C$614,MATCH('3. Pollutant Emissions - EF'!B424,'DEQ Pollutant List'!$B$7:$B$614,0))),"")</f>
        <v/>
      </c>
      <c r="D424" s="73" t="str">
        <f>IFERROR(IF(OR($B424="",$B424="No CAS"),INDEX('DEQ Pollutant List'!$A$7:$A$614,MATCH($C424,'DEQ Pollutant List'!$C$7:$C$614,0)),INDEX('DEQ Pollutant List'!$A$7:$A$614,MATCH($B424,'DEQ Pollutant List'!$B$7:$B$614,0))),"")</f>
        <v/>
      </c>
      <c r="E424" s="96"/>
      <c r="F424" s="97"/>
      <c r="G424" s="98"/>
      <c r="H424" s="99"/>
      <c r="I424" s="100"/>
      <c r="J424" s="97"/>
      <c r="K424" s="101"/>
      <c r="L424" s="99"/>
      <c r="M424" s="97"/>
      <c r="N424" s="101"/>
      <c r="O424" s="99"/>
    </row>
    <row r="425" spans="1:15" x14ac:dyDescent="0.25">
      <c r="A425" s="79"/>
      <c r="B425" s="80"/>
      <c r="C425" s="81" t="str">
        <f>IFERROR(IF(B425="No CAS","",INDEX('DEQ Pollutant List'!$C$7:$C$614,MATCH('3. Pollutant Emissions - EF'!B425,'DEQ Pollutant List'!$B$7:$B$614,0))),"")</f>
        <v/>
      </c>
      <c r="D425" s="73" t="str">
        <f>IFERROR(IF(OR($B425="",$B425="No CAS"),INDEX('DEQ Pollutant List'!$A$7:$A$614,MATCH($C425,'DEQ Pollutant List'!$C$7:$C$614,0)),INDEX('DEQ Pollutant List'!$A$7:$A$614,MATCH($B425,'DEQ Pollutant List'!$B$7:$B$614,0))),"")</f>
        <v/>
      </c>
      <c r="E425" s="96"/>
      <c r="F425" s="97"/>
      <c r="G425" s="98"/>
      <c r="H425" s="99"/>
      <c r="I425" s="100"/>
      <c r="J425" s="97"/>
      <c r="K425" s="101"/>
      <c r="L425" s="99"/>
      <c r="M425" s="97"/>
      <c r="N425" s="101"/>
      <c r="O425" s="99"/>
    </row>
    <row r="426" spans="1:15" x14ac:dyDescent="0.25">
      <c r="A426" s="79"/>
      <c r="B426" s="80"/>
      <c r="C426" s="81" t="str">
        <f>IFERROR(IF(B426="No CAS","",INDEX('DEQ Pollutant List'!$C$7:$C$614,MATCH('3. Pollutant Emissions - EF'!B426,'DEQ Pollutant List'!$B$7:$B$614,0))),"")</f>
        <v/>
      </c>
      <c r="D426" s="73" t="str">
        <f>IFERROR(IF(OR($B426="",$B426="No CAS"),INDEX('DEQ Pollutant List'!$A$7:$A$614,MATCH($C426,'DEQ Pollutant List'!$C$7:$C$614,0)),INDEX('DEQ Pollutant List'!$A$7:$A$614,MATCH($B426,'DEQ Pollutant List'!$B$7:$B$614,0))),"")</f>
        <v/>
      </c>
      <c r="E426" s="96"/>
      <c r="F426" s="97"/>
      <c r="G426" s="98"/>
      <c r="H426" s="99"/>
      <c r="I426" s="100"/>
      <c r="J426" s="97"/>
      <c r="K426" s="101"/>
      <c r="L426" s="99"/>
      <c r="M426" s="97"/>
      <c r="N426" s="101"/>
      <c r="O426" s="99"/>
    </row>
    <row r="427" spans="1:15" x14ac:dyDescent="0.25">
      <c r="A427" s="79"/>
      <c r="B427" s="80"/>
      <c r="C427" s="81" t="str">
        <f>IFERROR(IF(B427="No CAS","",INDEX('DEQ Pollutant List'!$C$7:$C$614,MATCH('3. Pollutant Emissions - EF'!B427,'DEQ Pollutant List'!$B$7:$B$614,0))),"")</f>
        <v/>
      </c>
      <c r="D427" s="73" t="str">
        <f>IFERROR(IF(OR($B427="",$B427="No CAS"),INDEX('DEQ Pollutant List'!$A$7:$A$614,MATCH($C427,'DEQ Pollutant List'!$C$7:$C$614,0)),INDEX('DEQ Pollutant List'!$A$7:$A$614,MATCH($B427,'DEQ Pollutant List'!$B$7:$B$614,0))),"")</f>
        <v/>
      </c>
      <c r="E427" s="96"/>
      <c r="F427" s="97"/>
      <c r="G427" s="98"/>
      <c r="H427" s="99"/>
      <c r="I427" s="100"/>
      <c r="J427" s="97"/>
      <c r="K427" s="101"/>
      <c r="L427" s="99"/>
      <c r="M427" s="97"/>
      <c r="N427" s="101"/>
      <c r="O427" s="99"/>
    </row>
    <row r="428" spans="1:15" x14ac:dyDescent="0.25">
      <c r="A428" s="79"/>
      <c r="B428" s="80"/>
      <c r="C428" s="81" t="str">
        <f>IFERROR(IF(B428="No CAS","",INDEX('DEQ Pollutant List'!$C$7:$C$614,MATCH('3. Pollutant Emissions - EF'!B428,'DEQ Pollutant List'!$B$7:$B$614,0))),"")</f>
        <v/>
      </c>
      <c r="D428" s="73" t="str">
        <f>IFERROR(IF(OR($B428="",$B428="No CAS"),INDEX('DEQ Pollutant List'!$A$7:$A$614,MATCH($C428,'DEQ Pollutant List'!$C$7:$C$614,0)),INDEX('DEQ Pollutant List'!$A$7:$A$614,MATCH($B428,'DEQ Pollutant List'!$B$7:$B$614,0))),"")</f>
        <v/>
      </c>
      <c r="E428" s="96"/>
      <c r="F428" s="97"/>
      <c r="G428" s="98"/>
      <c r="H428" s="99"/>
      <c r="I428" s="100"/>
      <c r="J428" s="97"/>
      <c r="K428" s="101"/>
      <c r="L428" s="99"/>
      <c r="M428" s="97"/>
      <c r="N428" s="101"/>
      <c r="O428" s="99"/>
    </row>
    <row r="429" spans="1:15" x14ac:dyDescent="0.25">
      <c r="A429" s="79"/>
      <c r="B429" s="80"/>
      <c r="C429" s="81" t="str">
        <f>IFERROR(IF(B429="No CAS","",INDEX('DEQ Pollutant List'!$C$7:$C$614,MATCH('3. Pollutant Emissions - EF'!B429,'DEQ Pollutant List'!$B$7:$B$614,0))),"")</f>
        <v/>
      </c>
      <c r="D429" s="73" t="str">
        <f>IFERROR(IF(OR($B429="",$B429="No CAS"),INDEX('DEQ Pollutant List'!$A$7:$A$614,MATCH($C429,'DEQ Pollutant List'!$C$7:$C$614,0)),INDEX('DEQ Pollutant List'!$A$7:$A$614,MATCH($B429,'DEQ Pollutant List'!$B$7:$B$614,0))),"")</f>
        <v/>
      </c>
      <c r="E429" s="96"/>
      <c r="F429" s="97"/>
      <c r="G429" s="98"/>
      <c r="H429" s="99"/>
      <c r="I429" s="100"/>
      <c r="J429" s="97"/>
      <c r="K429" s="101"/>
      <c r="L429" s="99"/>
      <c r="M429" s="97"/>
      <c r="N429" s="101"/>
      <c r="O429" s="99"/>
    </row>
    <row r="430" spans="1:15" x14ac:dyDescent="0.25">
      <c r="A430" s="79"/>
      <c r="B430" s="80"/>
      <c r="C430" s="81" t="str">
        <f>IFERROR(IF(B430="No CAS","",INDEX('DEQ Pollutant List'!$C$7:$C$614,MATCH('3. Pollutant Emissions - EF'!B430,'DEQ Pollutant List'!$B$7:$B$614,0))),"")</f>
        <v/>
      </c>
      <c r="D430" s="73" t="str">
        <f>IFERROR(IF(OR($B430="",$B430="No CAS"),INDEX('DEQ Pollutant List'!$A$7:$A$614,MATCH($C430,'DEQ Pollutant List'!$C$7:$C$614,0)),INDEX('DEQ Pollutant List'!$A$7:$A$614,MATCH($B430,'DEQ Pollutant List'!$B$7:$B$614,0))),"")</f>
        <v/>
      </c>
      <c r="E430" s="96"/>
      <c r="F430" s="97"/>
      <c r="G430" s="98"/>
      <c r="H430" s="99"/>
      <c r="I430" s="100"/>
      <c r="J430" s="97"/>
      <c r="K430" s="101"/>
      <c r="L430" s="99"/>
      <c r="M430" s="97"/>
      <c r="N430" s="101"/>
      <c r="O430" s="99"/>
    </row>
    <row r="431" spans="1:15" x14ac:dyDescent="0.25">
      <c r="A431" s="79"/>
      <c r="B431" s="80"/>
      <c r="C431" s="81" t="str">
        <f>IFERROR(IF(B431="No CAS","",INDEX('DEQ Pollutant List'!$C$7:$C$614,MATCH('3. Pollutant Emissions - EF'!B431,'DEQ Pollutant List'!$B$7:$B$614,0))),"")</f>
        <v/>
      </c>
      <c r="D431" s="73" t="str">
        <f>IFERROR(IF(OR($B431="",$B431="No CAS"),INDEX('DEQ Pollutant List'!$A$7:$A$614,MATCH($C431,'DEQ Pollutant List'!$C$7:$C$614,0)),INDEX('DEQ Pollutant List'!$A$7:$A$614,MATCH($B431,'DEQ Pollutant List'!$B$7:$B$614,0))),"")</f>
        <v/>
      </c>
      <c r="E431" s="96"/>
      <c r="F431" s="97"/>
      <c r="G431" s="98"/>
      <c r="H431" s="99"/>
      <c r="I431" s="100"/>
      <c r="J431" s="97"/>
      <c r="K431" s="101"/>
      <c r="L431" s="99"/>
      <c r="M431" s="97"/>
      <c r="N431" s="101"/>
      <c r="O431" s="99"/>
    </row>
    <row r="432" spans="1:15" x14ac:dyDescent="0.25">
      <c r="A432" s="79"/>
      <c r="B432" s="80"/>
      <c r="C432" s="81" t="str">
        <f>IFERROR(IF(B432="No CAS","",INDEX('DEQ Pollutant List'!$C$7:$C$614,MATCH('3. Pollutant Emissions - EF'!B432,'DEQ Pollutant List'!$B$7:$B$614,0))),"")</f>
        <v/>
      </c>
      <c r="D432" s="73" t="str">
        <f>IFERROR(IF(OR($B432="",$B432="No CAS"),INDEX('DEQ Pollutant List'!$A$7:$A$614,MATCH($C432,'DEQ Pollutant List'!$C$7:$C$614,0)),INDEX('DEQ Pollutant List'!$A$7:$A$614,MATCH($B432,'DEQ Pollutant List'!$B$7:$B$614,0))),"")</f>
        <v/>
      </c>
      <c r="E432" s="96"/>
      <c r="F432" s="97"/>
      <c r="G432" s="98"/>
      <c r="H432" s="99"/>
      <c r="I432" s="100"/>
      <c r="J432" s="97"/>
      <c r="K432" s="101"/>
      <c r="L432" s="99"/>
      <c r="M432" s="97"/>
      <c r="N432" s="101"/>
      <c r="O432" s="99"/>
    </row>
    <row r="433" spans="1:15" x14ac:dyDescent="0.25">
      <c r="A433" s="79"/>
      <c r="B433" s="80"/>
      <c r="C433" s="81" t="str">
        <f>IFERROR(IF(B433="No CAS","",INDEX('DEQ Pollutant List'!$C$7:$C$614,MATCH('3. Pollutant Emissions - EF'!B433,'DEQ Pollutant List'!$B$7:$B$614,0))),"")</f>
        <v/>
      </c>
      <c r="D433" s="73" t="str">
        <f>IFERROR(IF(OR($B433="",$B433="No CAS"),INDEX('DEQ Pollutant List'!$A$7:$A$614,MATCH($C433,'DEQ Pollutant List'!$C$7:$C$614,0)),INDEX('DEQ Pollutant List'!$A$7:$A$614,MATCH($B433,'DEQ Pollutant List'!$B$7:$B$614,0))),"")</f>
        <v/>
      </c>
      <c r="E433" s="96"/>
      <c r="F433" s="97"/>
      <c r="G433" s="98"/>
      <c r="H433" s="99"/>
      <c r="I433" s="100"/>
      <c r="J433" s="97"/>
      <c r="K433" s="101"/>
      <c r="L433" s="99"/>
      <c r="M433" s="97"/>
      <c r="N433" s="101"/>
      <c r="O433" s="99"/>
    </row>
    <row r="434" spans="1:15" x14ac:dyDescent="0.25">
      <c r="A434" s="79"/>
      <c r="B434" s="80"/>
      <c r="C434" s="81" t="str">
        <f>IFERROR(IF(B434="No CAS","",INDEX('DEQ Pollutant List'!$C$7:$C$614,MATCH('3. Pollutant Emissions - EF'!B434,'DEQ Pollutant List'!$B$7:$B$614,0))),"")</f>
        <v/>
      </c>
      <c r="D434" s="73" t="str">
        <f>IFERROR(IF(OR($B434="",$B434="No CAS"),INDEX('DEQ Pollutant List'!$A$7:$A$614,MATCH($C434,'DEQ Pollutant List'!$C$7:$C$614,0)),INDEX('DEQ Pollutant List'!$A$7:$A$614,MATCH($B434,'DEQ Pollutant List'!$B$7:$B$614,0))),"")</f>
        <v/>
      </c>
      <c r="E434" s="96"/>
      <c r="F434" s="97"/>
      <c r="G434" s="98"/>
      <c r="H434" s="99"/>
      <c r="I434" s="100"/>
      <c r="J434" s="97"/>
      <c r="K434" s="101"/>
      <c r="L434" s="99"/>
      <c r="M434" s="97"/>
      <c r="N434" s="101"/>
      <c r="O434" s="99"/>
    </row>
    <row r="435" spans="1:15" x14ac:dyDescent="0.25">
      <c r="A435" s="79"/>
      <c r="B435" s="80"/>
      <c r="C435" s="81" t="str">
        <f>IFERROR(IF(B435="No CAS","",INDEX('DEQ Pollutant List'!$C$7:$C$614,MATCH('3. Pollutant Emissions - EF'!B435,'DEQ Pollutant List'!$B$7:$B$614,0))),"")</f>
        <v/>
      </c>
      <c r="D435" s="73" t="str">
        <f>IFERROR(IF(OR($B435="",$B435="No CAS"),INDEX('DEQ Pollutant List'!$A$7:$A$614,MATCH($C435,'DEQ Pollutant List'!$C$7:$C$614,0)),INDEX('DEQ Pollutant List'!$A$7:$A$614,MATCH($B435,'DEQ Pollutant List'!$B$7:$B$614,0))),"")</f>
        <v/>
      </c>
      <c r="E435" s="96"/>
      <c r="F435" s="97"/>
      <c r="G435" s="98"/>
      <c r="H435" s="99"/>
      <c r="I435" s="100"/>
      <c r="J435" s="97"/>
      <c r="K435" s="101"/>
      <c r="L435" s="99"/>
      <c r="M435" s="97"/>
      <c r="N435" s="101"/>
      <c r="O435" s="99"/>
    </row>
    <row r="436" spans="1:15" x14ac:dyDescent="0.25">
      <c r="A436" s="79"/>
      <c r="B436" s="80"/>
      <c r="C436" s="81" t="str">
        <f>IFERROR(IF(B436="No CAS","",INDEX('DEQ Pollutant List'!$C$7:$C$614,MATCH('3. Pollutant Emissions - EF'!B436,'DEQ Pollutant List'!$B$7:$B$614,0))),"")</f>
        <v/>
      </c>
      <c r="D436" s="73" t="str">
        <f>IFERROR(IF(OR($B436="",$B436="No CAS"),INDEX('DEQ Pollutant List'!$A$7:$A$614,MATCH($C436,'DEQ Pollutant List'!$C$7:$C$614,0)),INDEX('DEQ Pollutant List'!$A$7:$A$614,MATCH($B436,'DEQ Pollutant List'!$B$7:$B$614,0))),"")</f>
        <v/>
      </c>
      <c r="E436" s="96"/>
      <c r="F436" s="97"/>
      <c r="G436" s="98"/>
      <c r="H436" s="99"/>
      <c r="I436" s="100"/>
      <c r="J436" s="97"/>
      <c r="K436" s="101"/>
      <c r="L436" s="99"/>
      <c r="M436" s="97"/>
      <c r="N436" s="101"/>
      <c r="O436" s="99"/>
    </row>
    <row r="437" spans="1:15" x14ac:dyDescent="0.25">
      <c r="A437" s="79"/>
      <c r="B437" s="80"/>
      <c r="C437" s="81" t="str">
        <f>IFERROR(IF(B437="No CAS","",INDEX('DEQ Pollutant List'!$C$7:$C$614,MATCH('3. Pollutant Emissions - EF'!B437,'DEQ Pollutant List'!$B$7:$B$614,0))),"")</f>
        <v/>
      </c>
      <c r="D437" s="73" t="str">
        <f>IFERROR(IF(OR($B437="",$B437="No CAS"),INDEX('DEQ Pollutant List'!$A$7:$A$614,MATCH($C437,'DEQ Pollutant List'!$C$7:$C$614,0)),INDEX('DEQ Pollutant List'!$A$7:$A$614,MATCH($B437,'DEQ Pollutant List'!$B$7:$B$614,0))),"")</f>
        <v/>
      </c>
      <c r="E437" s="96"/>
      <c r="F437" s="97"/>
      <c r="G437" s="98"/>
      <c r="H437" s="99"/>
      <c r="I437" s="100"/>
      <c r="J437" s="97"/>
      <c r="K437" s="101"/>
      <c r="L437" s="99"/>
      <c r="M437" s="97"/>
      <c r="N437" s="101"/>
      <c r="O437" s="99"/>
    </row>
    <row r="438" spans="1:15" x14ac:dyDescent="0.25">
      <c r="A438" s="79"/>
      <c r="B438" s="80"/>
      <c r="C438" s="81" t="str">
        <f>IFERROR(IF(B438="No CAS","",INDEX('DEQ Pollutant List'!$C$7:$C$614,MATCH('3. Pollutant Emissions - EF'!B438,'DEQ Pollutant List'!$B$7:$B$614,0))),"")</f>
        <v/>
      </c>
      <c r="D438" s="73" t="str">
        <f>IFERROR(IF(OR($B438="",$B438="No CAS"),INDEX('DEQ Pollutant List'!$A$7:$A$614,MATCH($C438,'DEQ Pollutant List'!$C$7:$C$614,0)),INDEX('DEQ Pollutant List'!$A$7:$A$614,MATCH($B438,'DEQ Pollutant List'!$B$7:$B$614,0))),"")</f>
        <v/>
      </c>
      <c r="E438" s="96"/>
      <c r="F438" s="97"/>
      <c r="G438" s="98"/>
      <c r="H438" s="99"/>
      <c r="I438" s="100"/>
      <c r="J438" s="97"/>
      <c r="K438" s="101"/>
      <c r="L438" s="99"/>
      <c r="M438" s="97"/>
      <c r="N438" s="101"/>
      <c r="O438" s="99"/>
    </row>
    <row r="439" spans="1:15" x14ac:dyDescent="0.25">
      <c r="A439" s="79"/>
      <c r="B439" s="80"/>
      <c r="C439" s="81" t="str">
        <f>IFERROR(IF(B439="No CAS","",INDEX('DEQ Pollutant List'!$C$7:$C$614,MATCH('3. Pollutant Emissions - EF'!B439,'DEQ Pollutant List'!$B$7:$B$614,0))),"")</f>
        <v/>
      </c>
      <c r="D439" s="73" t="str">
        <f>IFERROR(IF(OR($B439="",$B439="No CAS"),INDEX('DEQ Pollutant List'!$A$7:$A$614,MATCH($C439,'DEQ Pollutant List'!$C$7:$C$614,0)),INDEX('DEQ Pollutant List'!$A$7:$A$614,MATCH($B439,'DEQ Pollutant List'!$B$7:$B$614,0))),"")</f>
        <v/>
      </c>
      <c r="E439" s="96"/>
      <c r="F439" s="97"/>
      <c r="G439" s="98"/>
      <c r="H439" s="99"/>
      <c r="I439" s="100"/>
      <c r="J439" s="97"/>
      <c r="K439" s="101"/>
      <c r="L439" s="99"/>
      <c r="M439" s="97"/>
      <c r="N439" s="101"/>
      <c r="O439" s="99"/>
    </row>
    <row r="440" spans="1:15" x14ac:dyDescent="0.25">
      <c r="A440" s="79"/>
      <c r="B440" s="80"/>
      <c r="C440" s="81" t="str">
        <f>IFERROR(IF(B440="No CAS","",INDEX('DEQ Pollutant List'!$C$7:$C$614,MATCH('3. Pollutant Emissions - EF'!B440,'DEQ Pollutant List'!$B$7:$B$614,0))),"")</f>
        <v/>
      </c>
      <c r="D440" s="73" t="str">
        <f>IFERROR(IF(OR($B440="",$B440="No CAS"),INDEX('DEQ Pollutant List'!$A$7:$A$614,MATCH($C440,'DEQ Pollutant List'!$C$7:$C$614,0)),INDEX('DEQ Pollutant List'!$A$7:$A$614,MATCH($B440,'DEQ Pollutant List'!$B$7:$B$614,0))),"")</f>
        <v/>
      </c>
      <c r="E440" s="96"/>
      <c r="F440" s="97"/>
      <c r="G440" s="98"/>
      <c r="H440" s="99"/>
      <c r="I440" s="100"/>
      <c r="J440" s="97"/>
      <c r="K440" s="101"/>
      <c r="L440" s="99"/>
      <c r="M440" s="97"/>
      <c r="N440" s="101"/>
      <c r="O440" s="99"/>
    </row>
    <row r="441" spans="1:15" x14ac:dyDescent="0.25">
      <c r="A441" s="79"/>
      <c r="B441" s="80"/>
      <c r="C441" s="81" t="str">
        <f>IFERROR(IF(B441="No CAS","",INDEX('DEQ Pollutant List'!$C$7:$C$614,MATCH('3. Pollutant Emissions - EF'!B441,'DEQ Pollutant List'!$B$7:$B$614,0))),"")</f>
        <v/>
      </c>
      <c r="D441" s="73" t="str">
        <f>IFERROR(IF(OR($B441="",$B441="No CAS"),INDEX('DEQ Pollutant List'!$A$7:$A$614,MATCH($C441,'DEQ Pollutant List'!$C$7:$C$614,0)),INDEX('DEQ Pollutant List'!$A$7:$A$614,MATCH($B441,'DEQ Pollutant List'!$B$7:$B$614,0))),"")</f>
        <v/>
      </c>
      <c r="E441" s="96"/>
      <c r="F441" s="97"/>
      <c r="G441" s="98"/>
      <c r="H441" s="99"/>
      <c r="I441" s="100"/>
      <c r="J441" s="97"/>
      <c r="K441" s="101"/>
      <c r="L441" s="99"/>
      <c r="M441" s="97"/>
      <c r="N441" s="101"/>
      <c r="O441" s="99"/>
    </row>
    <row r="442" spans="1:15" x14ac:dyDescent="0.25">
      <c r="A442" s="79"/>
      <c r="B442" s="80"/>
      <c r="C442" s="81" t="str">
        <f>IFERROR(IF(B442="No CAS","",INDEX('DEQ Pollutant List'!$C$7:$C$614,MATCH('3. Pollutant Emissions - EF'!B442,'DEQ Pollutant List'!$B$7:$B$614,0))),"")</f>
        <v/>
      </c>
      <c r="D442" s="73" t="str">
        <f>IFERROR(IF(OR($B442="",$B442="No CAS"),INDEX('DEQ Pollutant List'!$A$7:$A$614,MATCH($C442,'DEQ Pollutant List'!$C$7:$C$614,0)),INDEX('DEQ Pollutant List'!$A$7:$A$614,MATCH($B442,'DEQ Pollutant List'!$B$7:$B$614,0))),"")</f>
        <v/>
      </c>
      <c r="E442" s="96"/>
      <c r="F442" s="97"/>
      <c r="G442" s="98"/>
      <c r="H442" s="99"/>
      <c r="I442" s="100"/>
      <c r="J442" s="97"/>
      <c r="K442" s="101"/>
      <c r="L442" s="99"/>
      <c r="M442" s="97"/>
      <c r="N442" s="101"/>
      <c r="O442" s="99"/>
    </row>
    <row r="443" spans="1:15" x14ac:dyDescent="0.25">
      <c r="A443" s="79"/>
      <c r="B443" s="80"/>
      <c r="C443" s="81" t="str">
        <f>IFERROR(IF(B443="No CAS","",INDEX('DEQ Pollutant List'!$C$7:$C$614,MATCH('3. Pollutant Emissions - EF'!B443,'DEQ Pollutant List'!$B$7:$B$614,0))),"")</f>
        <v/>
      </c>
      <c r="D443" s="73" t="str">
        <f>IFERROR(IF(OR($B443="",$B443="No CAS"),INDEX('DEQ Pollutant List'!$A$7:$A$614,MATCH($C443,'DEQ Pollutant List'!$C$7:$C$614,0)),INDEX('DEQ Pollutant List'!$A$7:$A$614,MATCH($B443,'DEQ Pollutant List'!$B$7:$B$614,0))),"")</f>
        <v/>
      </c>
      <c r="E443" s="96"/>
      <c r="F443" s="97"/>
      <c r="G443" s="98"/>
      <c r="H443" s="99"/>
      <c r="I443" s="100"/>
      <c r="J443" s="97"/>
      <c r="K443" s="101"/>
      <c r="L443" s="99"/>
      <c r="M443" s="97"/>
      <c r="N443" s="101"/>
      <c r="O443" s="99"/>
    </row>
    <row r="444" spans="1:15" x14ac:dyDescent="0.25">
      <c r="A444" s="79"/>
      <c r="B444" s="80"/>
      <c r="C444" s="81" t="str">
        <f>IFERROR(IF(B444="No CAS","",INDEX('DEQ Pollutant List'!$C$7:$C$614,MATCH('3. Pollutant Emissions - EF'!B444,'DEQ Pollutant List'!$B$7:$B$614,0))),"")</f>
        <v/>
      </c>
      <c r="D444" s="73" t="str">
        <f>IFERROR(IF(OR($B444="",$B444="No CAS"),INDEX('DEQ Pollutant List'!$A$7:$A$614,MATCH($C444,'DEQ Pollutant List'!$C$7:$C$614,0)),INDEX('DEQ Pollutant List'!$A$7:$A$614,MATCH($B444,'DEQ Pollutant List'!$B$7:$B$614,0))),"")</f>
        <v/>
      </c>
      <c r="E444" s="96"/>
      <c r="F444" s="97"/>
      <c r="G444" s="98"/>
      <c r="H444" s="99"/>
      <c r="I444" s="100"/>
      <c r="J444" s="97"/>
      <c r="K444" s="101"/>
      <c r="L444" s="99"/>
      <c r="M444" s="97"/>
      <c r="N444" s="101"/>
      <c r="O444" s="99"/>
    </row>
    <row r="445" spans="1:15" x14ac:dyDescent="0.25">
      <c r="A445" s="79"/>
      <c r="B445" s="80"/>
      <c r="C445" s="81" t="str">
        <f>IFERROR(IF(B445="No CAS","",INDEX('DEQ Pollutant List'!$C$7:$C$614,MATCH('3. Pollutant Emissions - EF'!B445,'DEQ Pollutant List'!$B$7:$B$614,0))),"")</f>
        <v/>
      </c>
      <c r="D445" s="73" t="str">
        <f>IFERROR(IF(OR($B445="",$B445="No CAS"),INDEX('DEQ Pollutant List'!$A$7:$A$614,MATCH($C445,'DEQ Pollutant List'!$C$7:$C$614,0)),INDEX('DEQ Pollutant List'!$A$7:$A$614,MATCH($B445,'DEQ Pollutant List'!$B$7:$B$614,0))),"")</f>
        <v/>
      </c>
      <c r="E445" s="96"/>
      <c r="F445" s="97"/>
      <c r="G445" s="98"/>
      <c r="H445" s="99"/>
      <c r="I445" s="100"/>
      <c r="J445" s="97"/>
      <c r="K445" s="101"/>
      <c r="L445" s="99"/>
      <c r="M445" s="97"/>
      <c r="N445" s="101"/>
      <c r="O445" s="99"/>
    </row>
    <row r="446" spans="1:15" x14ac:dyDescent="0.25">
      <c r="A446" s="79"/>
      <c r="B446" s="80"/>
      <c r="C446" s="81" t="str">
        <f>IFERROR(IF(B446="No CAS","",INDEX('DEQ Pollutant List'!$C$7:$C$614,MATCH('3. Pollutant Emissions - EF'!B446,'DEQ Pollutant List'!$B$7:$B$614,0))),"")</f>
        <v/>
      </c>
      <c r="D446" s="73" t="str">
        <f>IFERROR(IF(OR($B446="",$B446="No CAS"),INDEX('DEQ Pollutant List'!$A$7:$A$614,MATCH($C446,'DEQ Pollutant List'!$C$7:$C$614,0)),INDEX('DEQ Pollutant List'!$A$7:$A$614,MATCH($B446,'DEQ Pollutant List'!$B$7:$B$614,0))),"")</f>
        <v/>
      </c>
      <c r="E446" s="96"/>
      <c r="F446" s="97"/>
      <c r="G446" s="98"/>
      <c r="H446" s="99"/>
      <c r="I446" s="100"/>
      <c r="J446" s="97"/>
      <c r="K446" s="101"/>
      <c r="L446" s="99"/>
      <c r="M446" s="97"/>
      <c r="N446" s="101"/>
      <c r="O446" s="99"/>
    </row>
    <row r="447" spans="1:15" x14ac:dyDescent="0.25">
      <c r="A447" s="79"/>
      <c r="B447" s="80"/>
      <c r="C447" s="81" t="str">
        <f>IFERROR(IF(B447="No CAS","",INDEX('DEQ Pollutant List'!$C$7:$C$614,MATCH('3. Pollutant Emissions - EF'!B447,'DEQ Pollutant List'!$B$7:$B$614,0))),"")</f>
        <v/>
      </c>
      <c r="D447" s="73" t="str">
        <f>IFERROR(IF(OR($B447="",$B447="No CAS"),INDEX('DEQ Pollutant List'!$A$7:$A$614,MATCH($C447,'DEQ Pollutant List'!$C$7:$C$614,0)),INDEX('DEQ Pollutant List'!$A$7:$A$614,MATCH($B447,'DEQ Pollutant List'!$B$7:$B$614,0))),"")</f>
        <v/>
      </c>
      <c r="E447" s="96"/>
      <c r="F447" s="97"/>
      <c r="G447" s="98"/>
      <c r="H447" s="99"/>
      <c r="I447" s="100"/>
      <c r="J447" s="97"/>
      <c r="K447" s="101"/>
      <c r="L447" s="99"/>
      <c r="M447" s="97"/>
      <c r="N447" s="101"/>
      <c r="O447" s="99"/>
    </row>
    <row r="448" spans="1:15" x14ac:dyDescent="0.25">
      <c r="A448" s="79"/>
      <c r="B448" s="80"/>
      <c r="C448" s="81" t="str">
        <f>IFERROR(IF(B448="No CAS","",INDEX('DEQ Pollutant List'!$C$7:$C$614,MATCH('3. Pollutant Emissions - EF'!B448,'DEQ Pollutant List'!$B$7:$B$614,0))),"")</f>
        <v/>
      </c>
      <c r="D448" s="73" t="str">
        <f>IFERROR(IF(OR($B448="",$B448="No CAS"),INDEX('DEQ Pollutant List'!$A$7:$A$614,MATCH($C448,'DEQ Pollutant List'!$C$7:$C$614,0)),INDEX('DEQ Pollutant List'!$A$7:$A$614,MATCH($B448,'DEQ Pollutant List'!$B$7:$B$614,0))),"")</f>
        <v/>
      </c>
      <c r="E448" s="96"/>
      <c r="F448" s="97"/>
      <c r="G448" s="98"/>
      <c r="H448" s="99"/>
      <c r="I448" s="100"/>
      <c r="J448" s="97"/>
      <c r="K448" s="101"/>
      <c r="L448" s="99"/>
      <c r="M448" s="97"/>
      <c r="N448" s="101"/>
      <c r="O448" s="99"/>
    </row>
    <row r="449" spans="1:15" x14ac:dyDescent="0.25">
      <c r="A449" s="79"/>
      <c r="B449" s="80"/>
      <c r="C449" s="81" t="str">
        <f>IFERROR(IF(B449="No CAS","",INDEX('DEQ Pollutant List'!$C$7:$C$614,MATCH('3. Pollutant Emissions - EF'!B449,'DEQ Pollutant List'!$B$7:$B$614,0))),"")</f>
        <v/>
      </c>
      <c r="D449" s="73" t="str">
        <f>IFERROR(IF(OR($B449="",$B449="No CAS"),INDEX('DEQ Pollutant List'!$A$7:$A$614,MATCH($C449,'DEQ Pollutant List'!$C$7:$C$614,0)),INDEX('DEQ Pollutant List'!$A$7:$A$614,MATCH($B449,'DEQ Pollutant List'!$B$7:$B$614,0))),"")</f>
        <v/>
      </c>
      <c r="E449" s="96"/>
      <c r="F449" s="97"/>
      <c r="G449" s="98"/>
      <c r="H449" s="99"/>
      <c r="I449" s="100"/>
      <c r="J449" s="97"/>
      <c r="K449" s="101"/>
      <c r="L449" s="99"/>
      <c r="M449" s="97"/>
      <c r="N449" s="101"/>
      <c r="O449" s="99"/>
    </row>
    <row r="450" spans="1:15" x14ac:dyDescent="0.25">
      <c r="A450" s="79"/>
      <c r="B450" s="80"/>
      <c r="C450" s="81" t="str">
        <f>IFERROR(IF(B450="No CAS","",INDEX('DEQ Pollutant List'!$C$7:$C$614,MATCH('3. Pollutant Emissions - EF'!B450,'DEQ Pollutant List'!$B$7:$B$614,0))),"")</f>
        <v/>
      </c>
      <c r="D450" s="73" t="str">
        <f>IFERROR(IF(OR($B450="",$B450="No CAS"),INDEX('DEQ Pollutant List'!$A$7:$A$614,MATCH($C450,'DEQ Pollutant List'!$C$7:$C$614,0)),INDEX('DEQ Pollutant List'!$A$7:$A$614,MATCH($B450,'DEQ Pollutant List'!$B$7:$B$614,0))),"")</f>
        <v/>
      </c>
      <c r="E450" s="96"/>
      <c r="F450" s="97"/>
      <c r="G450" s="98"/>
      <c r="H450" s="99"/>
      <c r="I450" s="100"/>
      <c r="J450" s="97"/>
      <c r="K450" s="101"/>
      <c r="L450" s="99"/>
      <c r="M450" s="97"/>
      <c r="N450" s="101"/>
      <c r="O450" s="99"/>
    </row>
    <row r="451" spans="1:15" x14ac:dyDescent="0.25">
      <c r="A451" s="79"/>
      <c r="B451" s="80"/>
      <c r="C451" s="81" t="str">
        <f>IFERROR(IF(B451="No CAS","",INDEX('DEQ Pollutant List'!$C$7:$C$614,MATCH('3. Pollutant Emissions - EF'!B451,'DEQ Pollutant List'!$B$7:$B$614,0))),"")</f>
        <v/>
      </c>
      <c r="D451" s="73" t="str">
        <f>IFERROR(IF(OR($B451="",$B451="No CAS"),INDEX('DEQ Pollutant List'!$A$7:$A$614,MATCH($C451,'DEQ Pollutant List'!$C$7:$C$614,0)),INDEX('DEQ Pollutant List'!$A$7:$A$614,MATCH($B451,'DEQ Pollutant List'!$B$7:$B$614,0))),"")</f>
        <v/>
      </c>
      <c r="E451" s="96"/>
      <c r="F451" s="97"/>
      <c r="G451" s="98"/>
      <c r="H451" s="99"/>
      <c r="I451" s="100"/>
      <c r="J451" s="97"/>
      <c r="K451" s="101"/>
      <c r="L451" s="99"/>
      <c r="M451" s="97"/>
      <c r="N451" s="101"/>
      <c r="O451" s="99"/>
    </row>
    <row r="452" spans="1:15" x14ac:dyDescent="0.25">
      <c r="A452" s="79"/>
      <c r="B452" s="80"/>
      <c r="C452" s="81" t="str">
        <f>IFERROR(IF(B452="No CAS","",INDEX('DEQ Pollutant List'!$C$7:$C$614,MATCH('3. Pollutant Emissions - EF'!B452,'DEQ Pollutant List'!$B$7:$B$614,0))),"")</f>
        <v/>
      </c>
      <c r="D452" s="73" t="str">
        <f>IFERROR(IF(OR($B452="",$B452="No CAS"),INDEX('DEQ Pollutant List'!$A$7:$A$614,MATCH($C452,'DEQ Pollutant List'!$C$7:$C$614,0)),INDEX('DEQ Pollutant List'!$A$7:$A$614,MATCH($B452,'DEQ Pollutant List'!$B$7:$B$614,0))),"")</f>
        <v/>
      </c>
      <c r="E452" s="96"/>
      <c r="F452" s="97"/>
      <c r="G452" s="98"/>
      <c r="H452" s="99"/>
      <c r="I452" s="100"/>
      <c r="J452" s="97"/>
      <c r="K452" s="101"/>
      <c r="L452" s="99"/>
      <c r="M452" s="97"/>
      <c r="N452" s="101"/>
      <c r="O452" s="99"/>
    </row>
    <row r="453" spans="1:15" x14ac:dyDescent="0.25">
      <c r="A453" s="79"/>
      <c r="B453" s="80"/>
      <c r="C453" s="81" t="str">
        <f>IFERROR(IF(B453="No CAS","",INDEX('DEQ Pollutant List'!$C$7:$C$614,MATCH('3. Pollutant Emissions - EF'!B453,'DEQ Pollutant List'!$B$7:$B$614,0))),"")</f>
        <v/>
      </c>
      <c r="D453" s="73" t="str">
        <f>IFERROR(IF(OR($B453="",$B453="No CAS"),INDEX('DEQ Pollutant List'!$A$7:$A$614,MATCH($C453,'DEQ Pollutant List'!$C$7:$C$614,0)),INDEX('DEQ Pollutant List'!$A$7:$A$614,MATCH($B453,'DEQ Pollutant List'!$B$7:$B$614,0))),"")</f>
        <v/>
      </c>
      <c r="E453" s="96"/>
      <c r="F453" s="97"/>
      <c r="G453" s="98"/>
      <c r="H453" s="99"/>
      <c r="I453" s="100"/>
      <c r="J453" s="97"/>
      <c r="K453" s="101"/>
      <c r="L453" s="99"/>
      <c r="M453" s="97"/>
      <c r="N453" s="101"/>
      <c r="O453" s="99"/>
    </row>
    <row r="454" spans="1:15" x14ac:dyDescent="0.25">
      <c r="A454" s="79"/>
      <c r="B454" s="80"/>
      <c r="C454" s="81" t="str">
        <f>IFERROR(IF(B454="No CAS","",INDEX('DEQ Pollutant List'!$C$7:$C$614,MATCH('3. Pollutant Emissions - EF'!B454,'DEQ Pollutant List'!$B$7:$B$614,0))),"")</f>
        <v/>
      </c>
      <c r="D454" s="73" t="str">
        <f>IFERROR(IF(OR($B454="",$B454="No CAS"),INDEX('DEQ Pollutant List'!$A$7:$A$614,MATCH($C454,'DEQ Pollutant List'!$C$7:$C$614,0)),INDEX('DEQ Pollutant List'!$A$7:$A$614,MATCH($B454,'DEQ Pollutant List'!$B$7:$B$614,0))),"")</f>
        <v/>
      </c>
      <c r="E454" s="96"/>
      <c r="F454" s="97"/>
      <c r="G454" s="98"/>
      <c r="H454" s="99"/>
      <c r="I454" s="100"/>
      <c r="J454" s="97"/>
      <c r="K454" s="101"/>
      <c r="L454" s="99"/>
      <c r="M454" s="97"/>
      <c r="N454" s="101"/>
      <c r="O454" s="99"/>
    </row>
    <row r="455" spans="1:15" x14ac:dyDescent="0.25">
      <c r="A455" s="79"/>
      <c r="B455" s="80"/>
      <c r="C455" s="81" t="str">
        <f>IFERROR(IF(B455="No CAS","",INDEX('DEQ Pollutant List'!$C$7:$C$614,MATCH('3. Pollutant Emissions - EF'!B455,'DEQ Pollutant List'!$B$7:$B$614,0))),"")</f>
        <v/>
      </c>
      <c r="D455" s="73" t="str">
        <f>IFERROR(IF(OR($B455="",$B455="No CAS"),INDEX('DEQ Pollutant List'!$A$7:$A$614,MATCH($C455,'DEQ Pollutant List'!$C$7:$C$614,0)),INDEX('DEQ Pollutant List'!$A$7:$A$614,MATCH($B455,'DEQ Pollutant List'!$B$7:$B$614,0))),"")</f>
        <v/>
      </c>
      <c r="E455" s="96"/>
      <c r="F455" s="97"/>
      <c r="G455" s="98"/>
      <c r="H455" s="99"/>
      <c r="I455" s="100"/>
      <c r="J455" s="97"/>
      <c r="K455" s="101"/>
      <c r="L455" s="99"/>
      <c r="M455" s="97"/>
      <c r="N455" s="101"/>
      <c r="O455" s="99"/>
    </row>
    <row r="456" spans="1:15" x14ac:dyDescent="0.25">
      <c r="A456" s="79"/>
      <c r="B456" s="80"/>
      <c r="C456" s="81" t="str">
        <f>IFERROR(IF(B456="No CAS","",INDEX('DEQ Pollutant List'!$C$7:$C$614,MATCH('3. Pollutant Emissions - EF'!B456,'DEQ Pollutant List'!$B$7:$B$614,0))),"")</f>
        <v/>
      </c>
      <c r="D456" s="73" t="str">
        <f>IFERROR(IF(OR($B456="",$B456="No CAS"),INDEX('DEQ Pollutant List'!$A$7:$A$614,MATCH($C456,'DEQ Pollutant List'!$C$7:$C$614,0)),INDEX('DEQ Pollutant List'!$A$7:$A$614,MATCH($B456,'DEQ Pollutant List'!$B$7:$B$614,0))),"")</f>
        <v/>
      </c>
      <c r="E456" s="96"/>
      <c r="F456" s="97"/>
      <c r="G456" s="98"/>
      <c r="H456" s="99"/>
      <c r="I456" s="100"/>
      <c r="J456" s="97"/>
      <c r="K456" s="101"/>
      <c r="L456" s="99"/>
      <c r="M456" s="97"/>
      <c r="N456" s="101"/>
      <c r="O456" s="99"/>
    </row>
    <row r="457" spans="1:15" x14ac:dyDescent="0.25">
      <c r="A457" s="79"/>
      <c r="B457" s="80"/>
      <c r="C457" s="81" t="str">
        <f>IFERROR(IF(B457="No CAS","",INDEX('DEQ Pollutant List'!$C$7:$C$614,MATCH('3. Pollutant Emissions - EF'!B457,'DEQ Pollutant List'!$B$7:$B$614,0))),"")</f>
        <v/>
      </c>
      <c r="D457" s="73" t="str">
        <f>IFERROR(IF(OR($B457="",$B457="No CAS"),INDEX('DEQ Pollutant List'!$A$7:$A$614,MATCH($C457,'DEQ Pollutant List'!$C$7:$C$614,0)),INDEX('DEQ Pollutant List'!$A$7:$A$614,MATCH($B457,'DEQ Pollutant List'!$B$7:$B$614,0))),"")</f>
        <v/>
      </c>
      <c r="E457" s="96"/>
      <c r="F457" s="97"/>
      <c r="G457" s="98"/>
      <c r="H457" s="99"/>
      <c r="I457" s="100"/>
      <c r="J457" s="97"/>
      <c r="K457" s="101"/>
      <c r="L457" s="99"/>
      <c r="M457" s="97"/>
      <c r="N457" s="101"/>
      <c r="O457" s="99"/>
    </row>
    <row r="458" spans="1:15" x14ac:dyDescent="0.25">
      <c r="A458" s="79"/>
      <c r="B458" s="80"/>
      <c r="C458" s="81" t="str">
        <f>IFERROR(IF(B458="No CAS","",INDEX('DEQ Pollutant List'!$C$7:$C$614,MATCH('3. Pollutant Emissions - EF'!B458,'DEQ Pollutant List'!$B$7:$B$614,0))),"")</f>
        <v/>
      </c>
      <c r="D458" s="73" t="str">
        <f>IFERROR(IF(OR($B458="",$B458="No CAS"),INDEX('DEQ Pollutant List'!$A$7:$A$614,MATCH($C458,'DEQ Pollutant List'!$C$7:$C$614,0)),INDEX('DEQ Pollutant List'!$A$7:$A$614,MATCH($B458,'DEQ Pollutant List'!$B$7:$B$614,0))),"")</f>
        <v/>
      </c>
      <c r="E458" s="96"/>
      <c r="F458" s="97"/>
      <c r="G458" s="98"/>
      <c r="H458" s="99"/>
      <c r="I458" s="100"/>
      <c r="J458" s="97"/>
      <c r="K458" s="101"/>
      <c r="L458" s="99"/>
      <c r="M458" s="97"/>
      <c r="N458" s="101"/>
      <c r="O458" s="99"/>
    </row>
    <row r="459" spans="1:15" x14ac:dyDescent="0.25">
      <c r="A459" s="79"/>
      <c r="B459" s="80"/>
      <c r="C459" s="81" t="str">
        <f>IFERROR(IF(B459="No CAS","",INDEX('DEQ Pollutant List'!$C$7:$C$614,MATCH('3. Pollutant Emissions - EF'!B459,'DEQ Pollutant List'!$B$7:$B$614,0))),"")</f>
        <v/>
      </c>
      <c r="D459" s="73" t="str">
        <f>IFERROR(IF(OR($B459="",$B459="No CAS"),INDEX('DEQ Pollutant List'!$A$7:$A$614,MATCH($C459,'DEQ Pollutant List'!$C$7:$C$614,0)),INDEX('DEQ Pollutant List'!$A$7:$A$614,MATCH($B459,'DEQ Pollutant List'!$B$7:$B$614,0))),"")</f>
        <v/>
      </c>
      <c r="E459" s="96"/>
      <c r="F459" s="97"/>
      <c r="G459" s="98"/>
      <c r="H459" s="99"/>
      <c r="I459" s="100"/>
      <c r="J459" s="97"/>
      <c r="K459" s="101"/>
      <c r="L459" s="99"/>
      <c r="M459" s="97"/>
      <c r="N459" s="101"/>
      <c r="O459" s="99"/>
    </row>
    <row r="460" spans="1:15" x14ac:dyDescent="0.25">
      <c r="A460" s="79"/>
      <c r="B460" s="80"/>
      <c r="C460" s="81" t="str">
        <f>IFERROR(IF(B460="No CAS","",INDEX('DEQ Pollutant List'!$C$7:$C$614,MATCH('3. Pollutant Emissions - EF'!B460,'DEQ Pollutant List'!$B$7:$B$614,0))),"")</f>
        <v/>
      </c>
      <c r="D460" s="73" t="str">
        <f>IFERROR(IF(OR($B460="",$B460="No CAS"),INDEX('DEQ Pollutant List'!$A$7:$A$614,MATCH($C460,'DEQ Pollutant List'!$C$7:$C$614,0)),INDEX('DEQ Pollutant List'!$A$7:$A$614,MATCH($B460,'DEQ Pollutant List'!$B$7:$B$614,0))),"")</f>
        <v/>
      </c>
      <c r="E460" s="96"/>
      <c r="F460" s="97"/>
      <c r="G460" s="98"/>
      <c r="H460" s="99"/>
      <c r="I460" s="100"/>
      <c r="J460" s="97"/>
      <c r="K460" s="101"/>
      <c r="L460" s="99"/>
      <c r="M460" s="97"/>
      <c r="N460" s="101"/>
      <c r="O460" s="99"/>
    </row>
    <row r="461" spans="1:15" x14ac:dyDescent="0.25">
      <c r="A461" s="79"/>
      <c r="B461" s="80"/>
      <c r="C461" s="81" t="str">
        <f>IFERROR(IF(B461="No CAS","",INDEX('DEQ Pollutant List'!$C$7:$C$614,MATCH('3. Pollutant Emissions - EF'!B461,'DEQ Pollutant List'!$B$7:$B$614,0))),"")</f>
        <v/>
      </c>
      <c r="D461" s="73" t="str">
        <f>IFERROR(IF(OR($B461="",$B461="No CAS"),INDEX('DEQ Pollutant List'!$A$7:$A$614,MATCH($C461,'DEQ Pollutant List'!$C$7:$C$614,0)),INDEX('DEQ Pollutant List'!$A$7:$A$614,MATCH($B461,'DEQ Pollutant List'!$B$7:$B$614,0))),"")</f>
        <v/>
      </c>
      <c r="E461" s="96"/>
      <c r="F461" s="97"/>
      <c r="G461" s="98"/>
      <c r="H461" s="99"/>
      <c r="I461" s="100"/>
      <c r="J461" s="97"/>
      <c r="K461" s="101"/>
      <c r="L461" s="99"/>
      <c r="M461" s="97"/>
      <c r="N461" s="101"/>
      <c r="O461" s="99"/>
    </row>
    <row r="462" spans="1:15" x14ac:dyDescent="0.25">
      <c r="A462" s="79"/>
      <c r="B462" s="80"/>
      <c r="C462" s="81" t="str">
        <f>IFERROR(IF(B462="No CAS","",INDEX('DEQ Pollutant List'!$C$7:$C$614,MATCH('3. Pollutant Emissions - EF'!B462,'DEQ Pollutant List'!$B$7:$B$614,0))),"")</f>
        <v/>
      </c>
      <c r="D462" s="73" t="str">
        <f>IFERROR(IF(OR($B462="",$B462="No CAS"),INDEX('DEQ Pollutant List'!$A$7:$A$614,MATCH($C462,'DEQ Pollutant List'!$C$7:$C$614,0)),INDEX('DEQ Pollutant List'!$A$7:$A$614,MATCH($B462,'DEQ Pollutant List'!$B$7:$B$614,0))),"")</f>
        <v/>
      </c>
      <c r="E462" s="96"/>
      <c r="F462" s="97"/>
      <c r="G462" s="98"/>
      <c r="H462" s="99"/>
      <c r="I462" s="100"/>
      <c r="J462" s="97"/>
      <c r="K462" s="101"/>
      <c r="L462" s="99"/>
      <c r="M462" s="97"/>
      <c r="N462" s="101"/>
      <c r="O462" s="99"/>
    </row>
    <row r="463" spans="1:15" x14ac:dyDescent="0.25">
      <c r="A463" s="79"/>
      <c r="B463" s="80"/>
      <c r="C463" s="81" t="str">
        <f>IFERROR(IF(B463="No CAS","",INDEX('DEQ Pollutant List'!$C$7:$C$614,MATCH('3. Pollutant Emissions - EF'!B463,'DEQ Pollutant List'!$B$7:$B$614,0))),"")</f>
        <v/>
      </c>
      <c r="D463" s="73" t="str">
        <f>IFERROR(IF(OR($B463="",$B463="No CAS"),INDEX('DEQ Pollutant List'!$A$7:$A$614,MATCH($C463,'DEQ Pollutant List'!$C$7:$C$614,0)),INDEX('DEQ Pollutant List'!$A$7:$A$614,MATCH($B463,'DEQ Pollutant List'!$B$7:$B$614,0))),"")</f>
        <v/>
      </c>
      <c r="E463" s="96"/>
      <c r="F463" s="97"/>
      <c r="G463" s="98"/>
      <c r="H463" s="99"/>
      <c r="I463" s="100"/>
      <c r="J463" s="97"/>
      <c r="K463" s="101"/>
      <c r="L463" s="99"/>
      <c r="M463" s="97"/>
      <c r="N463" s="101"/>
      <c r="O463" s="99"/>
    </row>
    <row r="464" spans="1:15" x14ac:dyDescent="0.25">
      <c r="A464" s="79"/>
      <c r="B464" s="80"/>
      <c r="C464" s="81" t="str">
        <f>IFERROR(IF(B464="No CAS","",INDEX('DEQ Pollutant List'!$C$7:$C$614,MATCH('3. Pollutant Emissions - EF'!B464,'DEQ Pollutant List'!$B$7:$B$614,0))),"")</f>
        <v/>
      </c>
      <c r="D464" s="73" t="str">
        <f>IFERROR(IF(OR($B464="",$B464="No CAS"),INDEX('DEQ Pollutant List'!$A$7:$A$614,MATCH($C464,'DEQ Pollutant List'!$C$7:$C$614,0)),INDEX('DEQ Pollutant List'!$A$7:$A$614,MATCH($B464,'DEQ Pollutant List'!$B$7:$B$614,0))),"")</f>
        <v/>
      </c>
      <c r="E464" s="96"/>
      <c r="F464" s="97"/>
      <c r="G464" s="98"/>
      <c r="H464" s="99"/>
      <c r="I464" s="100"/>
      <c r="J464" s="97"/>
      <c r="K464" s="101"/>
      <c r="L464" s="99"/>
      <c r="M464" s="97"/>
      <c r="N464" s="101"/>
      <c r="O464" s="99"/>
    </row>
    <row r="465" spans="1:15" x14ac:dyDescent="0.25">
      <c r="A465" s="79"/>
      <c r="B465" s="80"/>
      <c r="C465" s="81" t="str">
        <f>IFERROR(IF(B465="No CAS","",INDEX('DEQ Pollutant List'!$C$7:$C$614,MATCH('3. Pollutant Emissions - EF'!B465,'DEQ Pollutant List'!$B$7:$B$614,0))),"")</f>
        <v/>
      </c>
      <c r="D465" s="73" t="str">
        <f>IFERROR(IF(OR($B465="",$B465="No CAS"),INDEX('DEQ Pollutant List'!$A$7:$A$614,MATCH($C465,'DEQ Pollutant List'!$C$7:$C$614,0)),INDEX('DEQ Pollutant List'!$A$7:$A$614,MATCH($B465,'DEQ Pollutant List'!$B$7:$B$614,0))),"")</f>
        <v/>
      </c>
      <c r="E465" s="96"/>
      <c r="F465" s="97"/>
      <c r="G465" s="98"/>
      <c r="H465" s="99"/>
      <c r="I465" s="100"/>
      <c r="J465" s="97"/>
      <c r="K465" s="101"/>
      <c r="L465" s="99"/>
      <c r="M465" s="97"/>
      <c r="N465" s="101"/>
      <c r="O465" s="99"/>
    </row>
    <row r="466" spans="1:15" x14ac:dyDescent="0.25">
      <c r="A466" s="79"/>
      <c r="B466" s="80"/>
      <c r="C466" s="81" t="str">
        <f>IFERROR(IF(B466="No CAS","",INDEX('DEQ Pollutant List'!$C$7:$C$614,MATCH('3. Pollutant Emissions - EF'!B466,'DEQ Pollutant List'!$B$7:$B$614,0))),"")</f>
        <v/>
      </c>
      <c r="D466" s="73" t="str">
        <f>IFERROR(IF(OR($B466="",$B466="No CAS"),INDEX('DEQ Pollutant List'!$A$7:$A$614,MATCH($C466,'DEQ Pollutant List'!$C$7:$C$614,0)),INDEX('DEQ Pollutant List'!$A$7:$A$614,MATCH($B466,'DEQ Pollutant List'!$B$7:$B$614,0))),"")</f>
        <v/>
      </c>
      <c r="E466" s="96"/>
      <c r="F466" s="97"/>
      <c r="G466" s="98"/>
      <c r="H466" s="99"/>
      <c r="I466" s="100"/>
      <c r="J466" s="97"/>
      <c r="K466" s="101"/>
      <c r="L466" s="99"/>
      <c r="M466" s="97"/>
      <c r="N466" s="101"/>
      <c r="O466" s="99"/>
    </row>
    <row r="467" spans="1:15" x14ac:dyDescent="0.25">
      <c r="A467" s="79"/>
      <c r="B467" s="80"/>
      <c r="C467" s="81" t="str">
        <f>IFERROR(IF(B467="No CAS","",INDEX('DEQ Pollutant List'!$C$7:$C$614,MATCH('3. Pollutant Emissions - EF'!B467,'DEQ Pollutant List'!$B$7:$B$614,0))),"")</f>
        <v/>
      </c>
      <c r="D467" s="73" t="str">
        <f>IFERROR(IF(OR($B467="",$B467="No CAS"),INDEX('DEQ Pollutant List'!$A$7:$A$614,MATCH($C467,'DEQ Pollutant List'!$C$7:$C$614,0)),INDEX('DEQ Pollutant List'!$A$7:$A$614,MATCH($B467,'DEQ Pollutant List'!$B$7:$B$614,0))),"")</f>
        <v/>
      </c>
      <c r="E467" s="96"/>
      <c r="F467" s="97"/>
      <c r="G467" s="98"/>
      <c r="H467" s="99"/>
      <c r="I467" s="100"/>
      <c r="J467" s="97"/>
      <c r="K467" s="101"/>
      <c r="L467" s="99"/>
      <c r="M467" s="97"/>
      <c r="N467" s="101"/>
      <c r="O467" s="99"/>
    </row>
    <row r="468" spans="1:15" x14ac:dyDescent="0.25">
      <c r="A468" s="79"/>
      <c r="B468" s="80"/>
      <c r="C468" s="81" t="str">
        <f>IFERROR(IF(B468="No CAS","",INDEX('DEQ Pollutant List'!$C$7:$C$614,MATCH('3. Pollutant Emissions - EF'!B468,'DEQ Pollutant List'!$B$7:$B$614,0))),"")</f>
        <v/>
      </c>
      <c r="D468" s="73" t="str">
        <f>IFERROR(IF(OR($B468="",$B468="No CAS"),INDEX('DEQ Pollutant List'!$A$7:$A$614,MATCH($C468,'DEQ Pollutant List'!$C$7:$C$614,0)),INDEX('DEQ Pollutant List'!$A$7:$A$614,MATCH($B468,'DEQ Pollutant List'!$B$7:$B$614,0))),"")</f>
        <v/>
      </c>
      <c r="E468" s="96"/>
      <c r="F468" s="97"/>
      <c r="G468" s="98"/>
      <c r="H468" s="99"/>
      <c r="I468" s="100"/>
      <c r="J468" s="97"/>
      <c r="K468" s="101"/>
      <c r="L468" s="99"/>
      <c r="M468" s="97"/>
      <c r="N468" s="101"/>
      <c r="O468" s="99"/>
    </row>
    <row r="469" spans="1:15" x14ac:dyDescent="0.25">
      <c r="A469" s="79"/>
      <c r="B469" s="80"/>
      <c r="C469" s="81" t="str">
        <f>IFERROR(IF(B469="No CAS","",INDEX('DEQ Pollutant List'!$C$7:$C$614,MATCH('3. Pollutant Emissions - EF'!B469,'DEQ Pollutant List'!$B$7:$B$614,0))),"")</f>
        <v/>
      </c>
      <c r="D469" s="73" t="str">
        <f>IFERROR(IF(OR($B469="",$B469="No CAS"),INDEX('DEQ Pollutant List'!$A$7:$A$614,MATCH($C469,'DEQ Pollutant List'!$C$7:$C$614,0)),INDEX('DEQ Pollutant List'!$A$7:$A$614,MATCH($B469,'DEQ Pollutant List'!$B$7:$B$614,0))),"")</f>
        <v/>
      </c>
      <c r="E469" s="96"/>
      <c r="F469" s="97"/>
      <c r="G469" s="98"/>
      <c r="H469" s="99"/>
      <c r="I469" s="100"/>
      <c r="J469" s="97"/>
      <c r="K469" s="101"/>
      <c r="L469" s="99"/>
      <c r="M469" s="97"/>
      <c r="N469" s="101"/>
      <c r="O469" s="99"/>
    </row>
    <row r="470" spans="1:15" x14ac:dyDescent="0.25">
      <c r="A470" s="79"/>
      <c r="B470" s="80"/>
      <c r="C470" s="81" t="str">
        <f>IFERROR(IF(B470="No CAS","",INDEX('DEQ Pollutant List'!$C$7:$C$614,MATCH('3. Pollutant Emissions - EF'!B470,'DEQ Pollutant List'!$B$7:$B$614,0))),"")</f>
        <v/>
      </c>
      <c r="D470" s="73" t="str">
        <f>IFERROR(IF(OR($B470="",$B470="No CAS"),INDEX('DEQ Pollutant List'!$A$7:$A$614,MATCH($C470,'DEQ Pollutant List'!$C$7:$C$614,0)),INDEX('DEQ Pollutant List'!$A$7:$A$614,MATCH($B470,'DEQ Pollutant List'!$B$7:$B$614,0))),"")</f>
        <v/>
      </c>
      <c r="E470" s="96"/>
      <c r="F470" s="97"/>
      <c r="G470" s="98"/>
      <c r="H470" s="99"/>
      <c r="I470" s="100"/>
      <c r="J470" s="97"/>
      <c r="K470" s="101"/>
      <c r="L470" s="99"/>
      <c r="M470" s="97"/>
      <c r="N470" s="101"/>
      <c r="O470" s="99"/>
    </row>
    <row r="471" spans="1:15" x14ac:dyDescent="0.25">
      <c r="A471" s="79"/>
      <c r="B471" s="80"/>
      <c r="C471" s="81" t="str">
        <f>IFERROR(IF(B471="No CAS","",INDEX('DEQ Pollutant List'!$C$7:$C$614,MATCH('3. Pollutant Emissions - EF'!B471,'DEQ Pollutant List'!$B$7:$B$614,0))),"")</f>
        <v/>
      </c>
      <c r="D471" s="73" t="str">
        <f>IFERROR(IF(OR($B471="",$B471="No CAS"),INDEX('DEQ Pollutant List'!$A$7:$A$614,MATCH($C471,'DEQ Pollutant List'!$C$7:$C$614,0)),INDEX('DEQ Pollutant List'!$A$7:$A$614,MATCH($B471,'DEQ Pollutant List'!$B$7:$B$614,0))),"")</f>
        <v/>
      </c>
      <c r="E471" s="96"/>
      <c r="F471" s="97"/>
      <c r="G471" s="98"/>
      <c r="H471" s="99"/>
      <c r="I471" s="100"/>
      <c r="J471" s="97"/>
      <c r="K471" s="101"/>
      <c r="L471" s="99"/>
      <c r="M471" s="97"/>
      <c r="N471" s="101"/>
      <c r="O471" s="99"/>
    </row>
    <row r="472" spans="1:15" x14ac:dyDescent="0.25">
      <c r="A472" s="79"/>
      <c r="B472" s="80"/>
      <c r="C472" s="81" t="str">
        <f>IFERROR(IF(B472="No CAS","",INDEX('DEQ Pollutant List'!$C$7:$C$614,MATCH('3. Pollutant Emissions - EF'!B472,'DEQ Pollutant List'!$B$7:$B$614,0))),"")</f>
        <v/>
      </c>
      <c r="D472" s="73" t="str">
        <f>IFERROR(IF(OR($B472="",$B472="No CAS"),INDEX('DEQ Pollutant List'!$A$7:$A$614,MATCH($C472,'DEQ Pollutant List'!$C$7:$C$614,0)),INDEX('DEQ Pollutant List'!$A$7:$A$614,MATCH($B472,'DEQ Pollutant List'!$B$7:$B$614,0))),"")</f>
        <v/>
      </c>
      <c r="E472" s="96"/>
      <c r="F472" s="97"/>
      <c r="G472" s="98"/>
      <c r="H472" s="99"/>
      <c r="I472" s="100"/>
      <c r="J472" s="97"/>
      <c r="K472" s="101"/>
      <c r="L472" s="99"/>
      <c r="M472" s="97"/>
      <c r="N472" s="101"/>
      <c r="O472" s="99"/>
    </row>
    <row r="473" spans="1:15" x14ac:dyDescent="0.25">
      <c r="A473" s="79"/>
      <c r="B473" s="80"/>
      <c r="C473" s="81" t="str">
        <f>IFERROR(IF(B473="No CAS","",INDEX('DEQ Pollutant List'!$C$7:$C$614,MATCH('3. Pollutant Emissions - EF'!B473,'DEQ Pollutant List'!$B$7:$B$614,0))),"")</f>
        <v/>
      </c>
      <c r="D473" s="73" t="str">
        <f>IFERROR(IF(OR($B473="",$B473="No CAS"),INDEX('DEQ Pollutant List'!$A$7:$A$614,MATCH($C473,'DEQ Pollutant List'!$C$7:$C$614,0)),INDEX('DEQ Pollutant List'!$A$7:$A$614,MATCH($B473,'DEQ Pollutant List'!$B$7:$B$614,0))),"")</f>
        <v/>
      </c>
      <c r="E473" s="96"/>
      <c r="F473" s="97"/>
      <c r="G473" s="98"/>
      <c r="H473" s="99"/>
      <c r="I473" s="100"/>
      <c r="J473" s="97"/>
      <c r="K473" s="101"/>
      <c r="L473" s="99"/>
      <c r="M473" s="97"/>
      <c r="N473" s="101"/>
      <c r="O473" s="99"/>
    </row>
    <row r="474" spans="1:15" x14ac:dyDescent="0.25">
      <c r="A474" s="79"/>
      <c r="B474" s="80"/>
      <c r="C474" s="81" t="str">
        <f>IFERROR(IF(B474="No CAS","",INDEX('DEQ Pollutant List'!$C$7:$C$614,MATCH('3. Pollutant Emissions - EF'!B474,'DEQ Pollutant List'!$B$7:$B$614,0))),"")</f>
        <v/>
      </c>
      <c r="D474" s="73" t="str">
        <f>IFERROR(IF(OR($B474="",$B474="No CAS"),INDEX('DEQ Pollutant List'!$A$7:$A$614,MATCH($C474,'DEQ Pollutant List'!$C$7:$C$614,0)),INDEX('DEQ Pollutant List'!$A$7:$A$614,MATCH($B474,'DEQ Pollutant List'!$B$7:$B$614,0))),"")</f>
        <v/>
      </c>
      <c r="E474" s="96"/>
      <c r="F474" s="97"/>
      <c r="G474" s="98"/>
      <c r="H474" s="99"/>
      <c r="I474" s="100"/>
      <c r="J474" s="97"/>
      <c r="K474" s="101"/>
      <c r="L474" s="99"/>
      <c r="M474" s="97"/>
      <c r="N474" s="101"/>
      <c r="O474" s="99"/>
    </row>
    <row r="475" spans="1:15" x14ac:dyDescent="0.25">
      <c r="A475" s="79"/>
      <c r="B475" s="80"/>
      <c r="C475" s="81" t="str">
        <f>IFERROR(IF(B475="No CAS","",INDEX('DEQ Pollutant List'!$C$7:$C$614,MATCH('3. Pollutant Emissions - EF'!B475,'DEQ Pollutant List'!$B$7:$B$614,0))),"")</f>
        <v/>
      </c>
      <c r="D475" s="73" t="str">
        <f>IFERROR(IF(OR($B475="",$B475="No CAS"),INDEX('DEQ Pollutant List'!$A$7:$A$614,MATCH($C475,'DEQ Pollutant List'!$C$7:$C$614,0)),INDEX('DEQ Pollutant List'!$A$7:$A$614,MATCH($B475,'DEQ Pollutant List'!$B$7:$B$614,0))),"")</f>
        <v/>
      </c>
      <c r="E475" s="96"/>
      <c r="F475" s="97"/>
      <c r="G475" s="98"/>
      <c r="H475" s="99"/>
      <c r="I475" s="100"/>
      <c r="J475" s="97"/>
      <c r="K475" s="101"/>
      <c r="L475" s="99"/>
      <c r="M475" s="97"/>
      <c r="N475" s="101"/>
      <c r="O475" s="99"/>
    </row>
    <row r="476" spans="1:15" x14ac:dyDescent="0.25">
      <c r="A476" s="79"/>
      <c r="B476" s="80"/>
      <c r="C476" s="81" t="str">
        <f>IFERROR(IF(B476="No CAS","",INDEX('DEQ Pollutant List'!$C$7:$C$614,MATCH('3. Pollutant Emissions - EF'!B476,'DEQ Pollutant List'!$B$7:$B$614,0))),"")</f>
        <v/>
      </c>
      <c r="D476" s="73" t="str">
        <f>IFERROR(IF(OR($B476="",$B476="No CAS"),INDEX('DEQ Pollutant List'!$A$7:$A$614,MATCH($C476,'DEQ Pollutant List'!$C$7:$C$614,0)),INDEX('DEQ Pollutant List'!$A$7:$A$614,MATCH($B476,'DEQ Pollutant List'!$B$7:$B$614,0))),"")</f>
        <v/>
      </c>
      <c r="E476" s="96"/>
      <c r="F476" s="97"/>
      <c r="G476" s="98"/>
      <c r="H476" s="99"/>
      <c r="I476" s="100"/>
      <c r="J476" s="97"/>
      <c r="K476" s="101"/>
      <c r="L476" s="99"/>
      <c r="M476" s="97"/>
      <c r="N476" s="101"/>
      <c r="O476" s="99"/>
    </row>
    <row r="477" spans="1:15" x14ac:dyDescent="0.25">
      <c r="A477" s="79"/>
      <c r="B477" s="80"/>
      <c r="C477" s="81" t="str">
        <f>IFERROR(IF(B477="No CAS","",INDEX('DEQ Pollutant List'!$C$7:$C$614,MATCH('3. Pollutant Emissions - EF'!B477,'DEQ Pollutant List'!$B$7:$B$614,0))),"")</f>
        <v/>
      </c>
      <c r="D477" s="73" t="str">
        <f>IFERROR(IF(OR($B477="",$B477="No CAS"),INDEX('DEQ Pollutant List'!$A$7:$A$614,MATCH($C477,'DEQ Pollutant List'!$C$7:$C$614,0)),INDEX('DEQ Pollutant List'!$A$7:$A$614,MATCH($B477,'DEQ Pollutant List'!$B$7:$B$614,0))),"")</f>
        <v/>
      </c>
      <c r="E477" s="96"/>
      <c r="F477" s="97"/>
      <c r="G477" s="98"/>
      <c r="H477" s="99"/>
      <c r="I477" s="100"/>
      <c r="J477" s="97"/>
      <c r="K477" s="101"/>
      <c r="L477" s="99"/>
      <c r="M477" s="97"/>
      <c r="N477" s="101"/>
      <c r="O477" s="99"/>
    </row>
    <row r="478" spans="1:15" x14ac:dyDescent="0.25">
      <c r="A478" s="79"/>
      <c r="B478" s="80"/>
      <c r="C478" s="81" t="str">
        <f>IFERROR(IF(B478="No CAS","",INDEX('DEQ Pollutant List'!$C$7:$C$614,MATCH('3. Pollutant Emissions - EF'!B478,'DEQ Pollutant List'!$B$7:$B$614,0))),"")</f>
        <v/>
      </c>
      <c r="D478" s="73" t="str">
        <f>IFERROR(IF(OR($B478="",$B478="No CAS"),INDEX('DEQ Pollutant List'!$A$7:$A$614,MATCH($C478,'DEQ Pollutant List'!$C$7:$C$614,0)),INDEX('DEQ Pollutant List'!$A$7:$A$614,MATCH($B478,'DEQ Pollutant List'!$B$7:$B$614,0))),"")</f>
        <v/>
      </c>
      <c r="E478" s="96"/>
      <c r="F478" s="97"/>
      <c r="G478" s="98"/>
      <c r="H478" s="99"/>
      <c r="I478" s="100"/>
      <c r="J478" s="97"/>
      <c r="K478" s="101"/>
      <c r="L478" s="99"/>
      <c r="M478" s="97"/>
      <c r="N478" s="101"/>
      <c r="O478" s="99"/>
    </row>
    <row r="479" spans="1:15" x14ac:dyDescent="0.25">
      <c r="A479" s="79"/>
      <c r="B479" s="80"/>
      <c r="C479" s="81" t="str">
        <f>IFERROR(IF(B479="No CAS","",INDEX('DEQ Pollutant List'!$C$7:$C$614,MATCH('3. Pollutant Emissions - EF'!B479,'DEQ Pollutant List'!$B$7:$B$614,0))),"")</f>
        <v/>
      </c>
      <c r="D479" s="73" t="str">
        <f>IFERROR(IF(OR($B479="",$B479="No CAS"),INDEX('DEQ Pollutant List'!$A$7:$A$614,MATCH($C479,'DEQ Pollutant List'!$C$7:$C$614,0)),INDEX('DEQ Pollutant List'!$A$7:$A$614,MATCH($B479,'DEQ Pollutant List'!$B$7:$B$614,0))),"")</f>
        <v/>
      </c>
      <c r="E479" s="96"/>
      <c r="F479" s="97"/>
      <c r="G479" s="98"/>
      <c r="H479" s="99"/>
      <c r="I479" s="100"/>
      <c r="J479" s="97"/>
      <c r="K479" s="101"/>
      <c r="L479" s="99"/>
      <c r="M479" s="97"/>
      <c r="N479" s="101"/>
      <c r="O479" s="99"/>
    </row>
    <row r="480" spans="1:15" x14ac:dyDescent="0.25">
      <c r="A480" s="79"/>
      <c r="B480" s="80"/>
      <c r="C480" s="81" t="str">
        <f>IFERROR(IF(B480="No CAS","",INDEX('DEQ Pollutant List'!$C$7:$C$614,MATCH('3. Pollutant Emissions - EF'!B480,'DEQ Pollutant List'!$B$7:$B$614,0))),"")</f>
        <v/>
      </c>
      <c r="D480" s="73" t="str">
        <f>IFERROR(IF(OR($B480="",$B480="No CAS"),INDEX('DEQ Pollutant List'!$A$7:$A$614,MATCH($C480,'DEQ Pollutant List'!$C$7:$C$614,0)),INDEX('DEQ Pollutant List'!$A$7:$A$614,MATCH($B480,'DEQ Pollutant List'!$B$7:$B$614,0))),"")</f>
        <v/>
      </c>
      <c r="E480" s="96"/>
      <c r="F480" s="97"/>
      <c r="G480" s="98"/>
      <c r="H480" s="99"/>
      <c r="I480" s="100"/>
      <c r="J480" s="97"/>
      <c r="K480" s="101"/>
      <c r="L480" s="99"/>
      <c r="M480" s="97"/>
      <c r="N480" s="101"/>
      <c r="O480" s="99"/>
    </row>
    <row r="481" spans="1:15" x14ac:dyDescent="0.25">
      <c r="A481" s="79"/>
      <c r="B481" s="80"/>
      <c r="C481" s="81" t="str">
        <f>IFERROR(IF(B481="No CAS","",INDEX('DEQ Pollutant List'!$C$7:$C$614,MATCH('3. Pollutant Emissions - EF'!B481,'DEQ Pollutant List'!$B$7:$B$614,0))),"")</f>
        <v/>
      </c>
      <c r="D481" s="73" t="str">
        <f>IFERROR(IF(OR($B481="",$B481="No CAS"),INDEX('DEQ Pollutant List'!$A$7:$A$614,MATCH($C481,'DEQ Pollutant List'!$C$7:$C$614,0)),INDEX('DEQ Pollutant List'!$A$7:$A$614,MATCH($B481,'DEQ Pollutant List'!$B$7:$B$614,0))),"")</f>
        <v/>
      </c>
      <c r="E481" s="96"/>
      <c r="F481" s="97"/>
      <c r="G481" s="98"/>
      <c r="H481" s="99"/>
      <c r="I481" s="100"/>
      <c r="J481" s="97"/>
      <c r="K481" s="101"/>
      <c r="L481" s="99"/>
      <c r="M481" s="97"/>
      <c r="N481" s="101"/>
      <c r="O481" s="99"/>
    </row>
    <row r="482" spans="1:15" x14ac:dyDescent="0.25">
      <c r="A482" s="79"/>
      <c r="B482" s="80"/>
      <c r="C482" s="81" t="str">
        <f>IFERROR(IF(B482="No CAS","",INDEX('DEQ Pollutant List'!$C$7:$C$614,MATCH('3. Pollutant Emissions - EF'!B482,'DEQ Pollutant List'!$B$7:$B$614,0))),"")</f>
        <v/>
      </c>
      <c r="D482" s="73" t="str">
        <f>IFERROR(IF(OR($B482="",$B482="No CAS"),INDEX('DEQ Pollutant List'!$A$7:$A$614,MATCH($C482,'DEQ Pollutant List'!$C$7:$C$614,0)),INDEX('DEQ Pollutant List'!$A$7:$A$614,MATCH($B482,'DEQ Pollutant List'!$B$7:$B$614,0))),"")</f>
        <v/>
      </c>
      <c r="E482" s="96"/>
      <c r="F482" s="97"/>
      <c r="G482" s="98"/>
      <c r="H482" s="99"/>
      <c r="I482" s="100"/>
      <c r="J482" s="97"/>
      <c r="K482" s="101"/>
      <c r="L482" s="99"/>
      <c r="M482" s="97"/>
      <c r="N482" s="101"/>
      <c r="O482" s="99"/>
    </row>
    <row r="483" spans="1:15" x14ac:dyDescent="0.25">
      <c r="A483" s="79"/>
      <c r="B483" s="80"/>
      <c r="C483" s="81" t="str">
        <f>IFERROR(IF(B483="No CAS","",INDEX('DEQ Pollutant List'!$C$7:$C$614,MATCH('3. Pollutant Emissions - EF'!B483,'DEQ Pollutant List'!$B$7:$B$614,0))),"")</f>
        <v/>
      </c>
      <c r="D483" s="73" t="str">
        <f>IFERROR(IF(OR($B483="",$B483="No CAS"),INDEX('DEQ Pollutant List'!$A$7:$A$614,MATCH($C483,'DEQ Pollutant List'!$C$7:$C$614,0)),INDEX('DEQ Pollutant List'!$A$7:$A$614,MATCH($B483,'DEQ Pollutant List'!$B$7:$B$614,0))),"")</f>
        <v/>
      </c>
      <c r="E483" s="96"/>
      <c r="F483" s="97"/>
      <c r="G483" s="98"/>
      <c r="H483" s="99"/>
      <c r="I483" s="100"/>
      <c r="J483" s="97"/>
      <c r="K483" s="101"/>
      <c r="L483" s="99"/>
      <c r="M483" s="97"/>
      <c r="N483" s="101"/>
      <c r="O483" s="99"/>
    </row>
    <row r="484" spans="1:15" x14ac:dyDescent="0.25">
      <c r="A484" s="79"/>
      <c r="B484" s="80"/>
      <c r="C484" s="81" t="str">
        <f>IFERROR(IF(B484="No CAS","",INDEX('DEQ Pollutant List'!$C$7:$C$614,MATCH('3. Pollutant Emissions - EF'!B484,'DEQ Pollutant List'!$B$7:$B$614,0))),"")</f>
        <v/>
      </c>
      <c r="D484" s="73" t="str">
        <f>IFERROR(IF(OR($B484="",$B484="No CAS"),INDEX('DEQ Pollutant List'!$A$7:$A$614,MATCH($C484,'DEQ Pollutant List'!$C$7:$C$614,0)),INDEX('DEQ Pollutant List'!$A$7:$A$614,MATCH($B484,'DEQ Pollutant List'!$B$7:$B$614,0))),"")</f>
        <v/>
      </c>
      <c r="E484" s="96"/>
      <c r="F484" s="97"/>
      <c r="G484" s="98"/>
      <c r="H484" s="99"/>
      <c r="I484" s="100"/>
      <c r="J484" s="97"/>
      <c r="K484" s="101"/>
      <c r="L484" s="99"/>
      <c r="M484" s="97"/>
      <c r="N484" s="101"/>
      <c r="O484" s="99"/>
    </row>
    <row r="485" spans="1:15" x14ac:dyDescent="0.25">
      <c r="A485" s="79"/>
      <c r="B485" s="80"/>
      <c r="C485" s="81" t="str">
        <f>IFERROR(IF(B485="No CAS","",INDEX('DEQ Pollutant List'!$C$7:$C$614,MATCH('3. Pollutant Emissions - EF'!B485,'DEQ Pollutant List'!$B$7:$B$614,0))),"")</f>
        <v/>
      </c>
      <c r="D485" s="73" t="str">
        <f>IFERROR(IF(OR($B485="",$B485="No CAS"),INDEX('DEQ Pollutant List'!$A$7:$A$614,MATCH($C485,'DEQ Pollutant List'!$C$7:$C$614,0)),INDEX('DEQ Pollutant List'!$A$7:$A$614,MATCH($B485,'DEQ Pollutant List'!$B$7:$B$614,0))),"")</f>
        <v/>
      </c>
      <c r="E485" s="96"/>
      <c r="F485" s="97"/>
      <c r="G485" s="98"/>
      <c r="H485" s="99"/>
      <c r="I485" s="100"/>
      <c r="J485" s="97"/>
      <c r="K485" s="101"/>
      <c r="L485" s="99"/>
      <c r="M485" s="97"/>
      <c r="N485" s="101"/>
      <c r="O485" s="99"/>
    </row>
    <row r="486" spans="1:15" x14ac:dyDescent="0.25">
      <c r="A486" s="79"/>
      <c r="B486" s="80"/>
      <c r="C486" s="81" t="str">
        <f>IFERROR(IF(B486="No CAS","",INDEX('DEQ Pollutant List'!$C$7:$C$614,MATCH('3. Pollutant Emissions - EF'!B486,'DEQ Pollutant List'!$B$7:$B$614,0))),"")</f>
        <v/>
      </c>
      <c r="D486" s="73" t="str">
        <f>IFERROR(IF(OR($B486="",$B486="No CAS"),INDEX('DEQ Pollutant List'!$A$7:$A$614,MATCH($C486,'DEQ Pollutant List'!$C$7:$C$614,0)),INDEX('DEQ Pollutant List'!$A$7:$A$614,MATCH($B486,'DEQ Pollutant List'!$B$7:$B$614,0))),"")</f>
        <v/>
      </c>
      <c r="E486" s="96"/>
      <c r="F486" s="97"/>
      <c r="G486" s="98"/>
      <c r="H486" s="99"/>
      <c r="I486" s="100"/>
      <c r="J486" s="97"/>
      <c r="K486" s="101"/>
      <c r="L486" s="99"/>
      <c r="M486" s="97"/>
      <c r="N486" s="101"/>
      <c r="O486" s="99"/>
    </row>
    <row r="487" spans="1:15" x14ac:dyDescent="0.25">
      <c r="A487" s="79"/>
      <c r="B487" s="80"/>
      <c r="C487" s="81" t="str">
        <f>IFERROR(IF(B487="No CAS","",INDEX('DEQ Pollutant List'!$C$7:$C$614,MATCH('3. Pollutant Emissions - EF'!B487,'DEQ Pollutant List'!$B$7:$B$614,0))),"")</f>
        <v/>
      </c>
      <c r="D487" s="73" t="str">
        <f>IFERROR(IF(OR($B487="",$B487="No CAS"),INDEX('DEQ Pollutant List'!$A$7:$A$614,MATCH($C487,'DEQ Pollutant List'!$C$7:$C$614,0)),INDEX('DEQ Pollutant List'!$A$7:$A$614,MATCH($B487,'DEQ Pollutant List'!$B$7:$B$614,0))),"")</f>
        <v/>
      </c>
      <c r="E487" s="96"/>
      <c r="F487" s="97"/>
      <c r="G487" s="98"/>
      <c r="H487" s="99"/>
      <c r="I487" s="100"/>
      <c r="J487" s="97"/>
      <c r="K487" s="101"/>
      <c r="L487" s="99"/>
      <c r="M487" s="97"/>
      <c r="N487" s="101"/>
      <c r="O487" s="99"/>
    </row>
    <row r="488" spans="1:15" x14ac:dyDescent="0.25">
      <c r="A488" s="79"/>
      <c r="B488" s="80"/>
      <c r="C488" s="81" t="str">
        <f>IFERROR(IF(B488="No CAS","",INDEX('DEQ Pollutant List'!$C$7:$C$614,MATCH('3. Pollutant Emissions - EF'!B488,'DEQ Pollutant List'!$B$7:$B$614,0))),"")</f>
        <v/>
      </c>
      <c r="D488" s="73" t="str">
        <f>IFERROR(IF(OR($B488="",$B488="No CAS"),INDEX('DEQ Pollutant List'!$A$7:$A$614,MATCH($C488,'DEQ Pollutant List'!$C$7:$C$614,0)),INDEX('DEQ Pollutant List'!$A$7:$A$614,MATCH($B488,'DEQ Pollutant List'!$B$7:$B$614,0))),"")</f>
        <v/>
      </c>
      <c r="E488" s="96"/>
      <c r="F488" s="97"/>
      <c r="G488" s="98"/>
      <c r="H488" s="99"/>
      <c r="I488" s="100"/>
      <c r="J488" s="97"/>
      <c r="K488" s="101"/>
      <c r="L488" s="99"/>
      <c r="M488" s="97"/>
      <c r="N488" s="101"/>
      <c r="O488" s="99"/>
    </row>
    <row r="489" spans="1:15" x14ac:dyDescent="0.25">
      <c r="A489" s="79"/>
      <c r="B489" s="80"/>
      <c r="C489" s="81" t="str">
        <f>IFERROR(IF(B489="No CAS","",INDEX('DEQ Pollutant List'!$C$7:$C$614,MATCH('3. Pollutant Emissions - EF'!B489,'DEQ Pollutant List'!$B$7:$B$614,0))),"")</f>
        <v/>
      </c>
      <c r="D489" s="73" t="str">
        <f>IFERROR(IF(OR($B489="",$B489="No CAS"),INDEX('DEQ Pollutant List'!$A$7:$A$614,MATCH($C489,'DEQ Pollutant List'!$C$7:$C$614,0)),INDEX('DEQ Pollutant List'!$A$7:$A$614,MATCH($B489,'DEQ Pollutant List'!$B$7:$B$614,0))),"")</f>
        <v/>
      </c>
      <c r="E489" s="96"/>
      <c r="F489" s="97"/>
      <c r="G489" s="98"/>
      <c r="H489" s="99"/>
      <c r="I489" s="100"/>
      <c r="J489" s="97"/>
      <c r="K489" s="101"/>
      <c r="L489" s="99"/>
      <c r="M489" s="97"/>
      <c r="N489" s="101"/>
      <c r="O489" s="99"/>
    </row>
    <row r="490" spans="1:15" x14ac:dyDescent="0.25">
      <c r="A490" s="79"/>
      <c r="B490" s="80"/>
      <c r="C490" s="81" t="str">
        <f>IFERROR(IF(B490="No CAS","",INDEX('DEQ Pollutant List'!$C$7:$C$614,MATCH('3. Pollutant Emissions - EF'!B490,'DEQ Pollutant List'!$B$7:$B$614,0))),"")</f>
        <v/>
      </c>
      <c r="D490" s="73" t="str">
        <f>IFERROR(IF(OR($B490="",$B490="No CAS"),INDEX('DEQ Pollutant List'!$A$7:$A$614,MATCH($C490,'DEQ Pollutant List'!$C$7:$C$614,0)),INDEX('DEQ Pollutant List'!$A$7:$A$614,MATCH($B490,'DEQ Pollutant List'!$B$7:$B$614,0))),"")</f>
        <v/>
      </c>
      <c r="E490" s="96"/>
      <c r="F490" s="97"/>
      <c r="G490" s="98"/>
      <c r="H490" s="99"/>
      <c r="I490" s="100"/>
      <c r="J490" s="97"/>
      <c r="K490" s="101"/>
      <c r="L490" s="99"/>
      <c r="M490" s="97"/>
      <c r="N490" s="101"/>
      <c r="O490" s="99"/>
    </row>
    <row r="491" spans="1:15" x14ac:dyDescent="0.25">
      <c r="A491" s="79"/>
      <c r="B491" s="80"/>
      <c r="C491" s="81" t="str">
        <f>IFERROR(IF(B491="No CAS","",INDEX('DEQ Pollutant List'!$C$7:$C$614,MATCH('3. Pollutant Emissions - EF'!B491,'DEQ Pollutant List'!$B$7:$B$614,0))),"")</f>
        <v/>
      </c>
      <c r="D491" s="73" t="str">
        <f>IFERROR(IF(OR($B491="",$B491="No CAS"),INDEX('DEQ Pollutant List'!$A$7:$A$614,MATCH($C491,'DEQ Pollutant List'!$C$7:$C$614,0)),INDEX('DEQ Pollutant List'!$A$7:$A$614,MATCH($B491,'DEQ Pollutant List'!$B$7:$B$614,0))),"")</f>
        <v/>
      </c>
      <c r="E491" s="96"/>
      <c r="F491" s="97"/>
      <c r="G491" s="98"/>
      <c r="H491" s="99"/>
      <c r="I491" s="100"/>
      <c r="J491" s="97"/>
      <c r="K491" s="101"/>
      <c r="L491" s="99"/>
      <c r="M491" s="97"/>
      <c r="N491" s="101"/>
      <c r="O491" s="99"/>
    </row>
    <row r="492" spans="1:15" x14ac:dyDescent="0.25">
      <c r="A492" s="79"/>
      <c r="B492" s="80"/>
      <c r="C492" s="81" t="str">
        <f>IFERROR(IF(B492="No CAS","",INDEX('DEQ Pollutant List'!$C$7:$C$614,MATCH('3. Pollutant Emissions - EF'!B492,'DEQ Pollutant List'!$B$7:$B$614,0))),"")</f>
        <v/>
      </c>
      <c r="D492" s="73" t="str">
        <f>IFERROR(IF(OR($B492="",$B492="No CAS"),INDEX('DEQ Pollutant List'!$A$7:$A$614,MATCH($C492,'DEQ Pollutant List'!$C$7:$C$614,0)),INDEX('DEQ Pollutant List'!$A$7:$A$614,MATCH($B492,'DEQ Pollutant List'!$B$7:$B$614,0))),"")</f>
        <v/>
      </c>
      <c r="E492" s="96"/>
      <c r="F492" s="97"/>
      <c r="G492" s="98"/>
      <c r="H492" s="99"/>
      <c r="I492" s="100"/>
      <c r="J492" s="97"/>
      <c r="K492" s="101"/>
      <c r="L492" s="99"/>
      <c r="M492" s="97"/>
      <c r="N492" s="101"/>
      <c r="O492" s="99"/>
    </row>
    <row r="493" spans="1:15" x14ac:dyDescent="0.25">
      <c r="A493" s="79"/>
      <c r="B493" s="80"/>
      <c r="C493" s="81" t="str">
        <f>IFERROR(IF(B493="No CAS","",INDEX('DEQ Pollutant List'!$C$7:$C$614,MATCH('3. Pollutant Emissions - EF'!B493,'DEQ Pollutant List'!$B$7:$B$614,0))),"")</f>
        <v/>
      </c>
      <c r="D493" s="73" t="str">
        <f>IFERROR(IF(OR($B493="",$B493="No CAS"),INDEX('DEQ Pollutant List'!$A$7:$A$614,MATCH($C493,'DEQ Pollutant List'!$C$7:$C$614,0)),INDEX('DEQ Pollutant List'!$A$7:$A$614,MATCH($B493,'DEQ Pollutant List'!$B$7:$B$614,0))),"")</f>
        <v/>
      </c>
      <c r="E493" s="96"/>
      <c r="F493" s="97"/>
      <c r="G493" s="98"/>
      <c r="H493" s="99"/>
      <c r="I493" s="100"/>
      <c r="J493" s="97"/>
      <c r="K493" s="101"/>
      <c r="L493" s="99"/>
      <c r="M493" s="97"/>
      <c r="N493" s="101"/>
      <c r="O493" s="99"/>
    </row>
    <row r="494" spans="1:15" x14ac:dyDescent="0.25">
      <c r="A494" s="79"/>
      <c r="B494" s="80"/>
      <c r="C494" s="81" t="str">
        <f>IFERROR(IF(B494="No CAS","",INDEX('DEQ Pollutant List'!$C$7:$C$614,MATCH('3. Pollutant Emissions - EF'!B494,'DEQ Pollutant List'!$B$7:$B$614,0))),"")</f>
        <v/>
      </c>
      <c r="D494" s="73" t="str">
        <f>IFERROR(IF(OR($B494="",$B494="No CAS"),INDEX('DEQ Pollutant List'!$A$7:$A$614,MATCH($C494,'DEQ Pollutant List'!$C$7:$C$614,0)),INDEX('DEQ Pollutant List'!$A$7:$A$614,MATCH($B494,'DEQ Pollutant List'!$B$7:$B$614,0))),"")</f>
        <v/>
      </c>
      <c r="E494" s="96"/>
      <c r="F494" s="97"/>
      <c r="G494" s="98"/>
      <c r="H494" s="99"/>
      <c r="I494" s="100"/>
      <c r="J494" s="97"/>
      <c r="K494" s="101"/>
      <c r="L494" s="99"/>
      <c r="M494" s="97"/>
      <c r="N494" s="101"/>
      <c r="O494" s="99"/>
    </row>
    <row r="495" spans="1:15" x14ac:dyDescent="0.25">
      <c r="A495" s="79"/>
      <c r="B495" s="80"/>
      <c r="C495" s="81" t="str">
        <f>IFERROR(IF(B495="No CAS","",INDEX('DEQ Pollutant List'!$C$7:$C$614,MATCH('3. Pollutant Emissions - EF'!B495,'DEQ Pollutant List'!$B$7:$B$614,0))),"")</f>
        <v/>
      </c>
      <c r="D495" s="73" t="str">
        <f>IFERROR(IF(OR($B495="",$B495="No CAS"),INDEX('DEQ Pollutant List'!$A$7:$A$614,MATCH($C495,'DEQ Pollutant List'!$C$7:$C$614,0)),INDEX('DEQ Pollutant List'!$A$7:$A$614,MATCH($B495,'DEQ Pollutant List'!$B$7:$B$614,0))),"")</f>
        <v/>
      </c>
      <c r="E495" s="96"/>
      <c r="F495" s="97"/>
      <c r="G495" s="98"/>
      <c r="H495" s="99"/>
      <c r="I495" s="100"/>
      <c r="J495" s="97"/>
      <c r="K495" s="101"/>
      <c r="L495" s="99"/>
      <c r="M495" s="97"/>
      <c r="N495" s="101"/>
      <c r="O495" s="99"/>
    </row>
    <row r="496" spans="1:15" x14ac:dyDescent="0.25">
      <c r="A496" s="79"/>
      <c r="B496" s="80"/>
      <c r="C496" s="81" t="str">
        <f>IFERROR(IF(B496="No CAS","",INDEX('DEQ Pollutant List'!$C$7:$C$614,MATCH('3. Pollutant Emissions - EF'!B496,'DEQ Pollutant List'!$B$7:$B$614,0))),"")</f>
        <v/>
      </c>
      <c r="D496" s="73" t="str">
        <f>IFERROR(IF(OR($B496="",$B496="No CAS"),INDEX('DEQ Pollutant List'!$A$7:$A$614,MATCH($C496,'DEQ Pollutant List'!$C$7:$C$614,0)),INDEX('DEQ Pollutant List'!$A$7:$A$614,MATCH($B496,'DEQ Pollutant List'!$B$7:$B$614,0))),"")</f>
        <v/>
      </c>
      <c r="E496" s="96"/>
      <c r="F496" s="97"/>
      <c r="G496" s="98"/>
      <c r="H496" s="99"/>
      <c r="I496" s="100"/>
      <c r="J496" s="97"/>
      <c r="K496" s="101"/>
      <c r="L496" s="99"/>
      <c r="M496" s="97"/>
      <c r="N496" s="101"/>
      <c r="O496" s="99"/>
    </row>
    <row r="497" spans="1:15" x14ac:dyDescent="0.25">
      <c r="A497" s="79"/>
      <c r="B497" s="80"/>
      <c r="C497" s="81" t="str">
        <f>IFERROR(IF(B497="No CAS","",INDEX('DEQ Pollutant List'!$C$7:$C$614,MATCH('3. Pollutant Emissions - EF'!B497,'DEQ Pollutant List'!$B$7:$B$614,0))),"")</f>
        <v/>
      </c>
      <c r="D497" s="73" t="str">
        <f>IFERROR(IF(OR($B497="",$B497="No CAS"),INDEX('DEQ Pollutant List'!$A$7:$A$614,MATCH($C497,'DEQ Pollutant List'!$C$7:$C$614,0)),INDEX('DEQ Pollutant List'!$A$7:$A$614,MATCH($B497,'DEQ Pollutant List'!$B$7:$B$614,0))),"")</f>
        <v/>
      </c>
      <c r="E497" s="96"/>
      <c r="F497" s="97"/>
      <c r="G497" s="98"/>
      <c r="H497" s="99"/>
      <c r="I497" s="100"/>
      <c r="J497" s="97"/>
      <c r="K497" s="101"/>
      <c r="L497" s="99"/>
      <c r="M497" s="97"/>
      <c r="N497" s="101"/>
      <c r="O497" s="99"/>
    </row>
    <row r="498" spans="1:15" x14ac:dyDescent="0.25">
      <c r="A498" s="79"/>
      <c r="B498" s="80"/>
      <c r="C498" s="81" t="str">
        <f>IFERROR(IF(B498="No CAS","",INDEX('DEQ Pollutant List'!$C$7:$C$614,MATCH('3. Pollutant Emissions - EF'!B498,'DEQ Pollutant List'!$B$7:$B$614,0))),"")</f>
        <v/>
      </c>
      <c r="D498" s="73" t="str">
        <f>IFERROR(IF(OR($B498="",$B498="No CAS"),INDEX('DEQ Pollutant List'!$A$7:$A$614,MATCH($C498,'DEQ Pollutant List'!$C$7:$C$614,0)),INDEX('DEQ Pollutant List'!$A$7:$A$614,MATCH($B498,'DEQ Pollutant List'!$B$7:$B$614,0))),"")</f>
        <v/>
      </c>
      <c r="E498" s="96"/>
      <c r="F498" s="97"/>
      <c r="G498" s="98"/>
      <c r="H498" s="99"/>
      <c r="I498" s="100"/>
      <c r="J498" s="97"/>
      <c r="K498" s="101"/>
      <c r="L498" s="99"/>
      <c r="M498" s="97"/>
      <c r="N498" s="101"/>
      <c r="O498" s="99"/>
    </row>
    <row r="499" spans="1:15" x14ac:dyDescent="0.25">
      <c r="A499" s="79"/>
      <c r="B499" s="80"/>
      <c r="C499" s="81" t="str">
        <f>IFERROR(IF(B499="No CAS","",INDEX('DEQ Pollutant List'!$C$7:$C$614,MATCH('3. Pollutant Emissions - EF'!B499,'DEQ Pollutant List'!$B$7:$B$614,0))),"")</f>
        <v/>
      </c>
      <c r="D499" s="73" t="str">
        <f>IFERROR(IF(OR($B499="",$B499="No CAS"),INDEX('DEQ Pollutant List'!$A$7:$A$614,MATCH($C499,'DEQ Pollutant List'!$C$7:$C$614,0)),INDEX('DEQ Pollutant List'!$A$7:$A$614,MATCH($B499,'DEQ Pollutant List'!$B$7:$B$614,0))),"")</f>
        <v/>
      </c>
      <c r="E499" s="96"/>
      <c r="F499" s="97"/>
      <c r="G499" s="98"/>
      <c r="H499" s="99"/>
      <c r="I499" s="100"/>
      <c r="J499" s="97"/>
      <c r="K499" s="101"/>
      <c r="L499" s="99"/>
      <c r="M499" s="97"/>
      <c r="N499" s="101"/>
      <c r="O499" s="99"/>
    </row>
    <row r="500" spans="1:15" ht="15.75" thickBot="1" x14ac:dyDescent="0.3">
      <c r="A500" s="82"/>
      <c r="B500" s="83"/>
      <c r="C500" s="84" t="str">
        <f>IFERROR(IF(B500="No CAS","",INDEX('DEQ Pollutant List'!$C$7:$C$614,MATCH('3. Pollutant Emissions - EF'!B500,'DEQ Pollutant List'!$B$7:$B$614,0))),"")</f>
        <v/>
      </c>
      <c r="D500" s="200" t="str">
        <f>IFERROR(IF(OR($B500="",$B500="No CAS"),INDEX('DEQ Pollutant List'!$A$7:$A$614,MATCH($C500,'DEQ Pollutant List'!$C$7:$C$614,0)),INDEX('DEQ Pollutant List'!$A$7:$A$614,MATCH($B500,'DEQ Pollutant List'!$B$7:$B$614,0))),"")</f>
        <v/>
      </c>
      <c r="E500" s="102"/>
      <c r="F500" s="103"/>
      <c r="G500" s="104"/>
      <c r="H500" s="105"/>
      <c r="I500" s="106"/>
      <c r="J500" s="103"/>
      <c r="K500" s="107"/>
      <c r="L500" s="105"/>
      <c r="M500" s="103"/>
      <c r="N500" s="107"/>
      <c r="O500" s="105"/>
    </row>
    <row r="501" spans="1:15" x14ac:dyDescent="0.25">
      <c r="A501" s="257" t="s">
        <v>1220</v>
      </c>
      <c r="B501" s="258"/>
      <c r="C501" s="258"/>
      <c r="D501" s="258"/>
      <c r="E501" s="258"/>
      <c r="F501" s="258"/>
      <c r="G501" s="258"/>
      <c r="H501" s="258"/>
      <c r="I501" s="258"/>
      <c r="J501" s="258"/>
      <c r="K501" s="258"/>
      <c r="L501" s="258"/>
      <c r="M501" s="258"/>
      <c r="N501" s="258"/>
      <c r="O501" s="259"/>
    </row>
    <row r="502" spans="1:15" x14ac:dyDescent="0.25">
      <c r="A502" s="260"/>
      <c r="B502" s="261"/>
      <c r="C502" s="261"/>
      <c r="D502" s="261"/>
      <c r="E502" s="261"/>
      <c r="F502" s="261"/>
      <c r="G502" s="261"/>
      <c r="H502" s="261"/>
      <c r="I502" s="261"/>
      <c r="J502" s="261"/>
      <c r="K502" s="261"/>
      <c r="L502" s="261"/>
      <c r="M502" s="261"/>
      <c r="N502" s="261"/>
      <c r="O502" s="262"/>
    </row>
    <row r="503" spans="1:15" ht="15.75" thickBot="1" x14ac:dyDescent="0.3">
      <c r="A503" s="263"/>
      <c r="B503" s="264"/>
      <c r="C503" s="264"/>
      <c r="D503" s="264"/>
      <c r="E503" s="264"/>
      <c r="F503" s="264"/>
      <c r="G503" s="264"/>
      <c r="H503" s="264"/>
      <c r="I503" s="264"/>
      <c r="J503" s="264"/>
      <c r="K503" s="264"/>
      <c r="L503" s="264"/>
      <c r="M503" s="264"/>
      <c r="N503" s="264"/>
      <c r="O503" s="265"/>
    </row>
  </sheetData>
  <sheetProtection algorithmName="SHA-512" hashValue="udewml9rDIrmVlxKDDClVuQzRoXBC0wOkZeZEGf7Dl6+FiBz4iuoItSK2m2EOw/2C6b+UwtoRnXRZmqUrsTrjA==" saltValue="Zq78MPUbFEde76iU72OgNQ==" spinCount="100000" sheet="1" objects="1" scenarios="1" insertRows="0" delete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5" priority="3">
      <formula>LEN(TRIM(D13))=0</formula>
    </cfRule>
  </conditionalFormatting>
  <conditionalFormatting sqref="C13:C500">
    <cfRule type="expression" dxfId="4" priority="1">
      <formula>SUMPRODUCT(--ISNUMBER(SEARCH(HAPs,C13)))&gt;0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zoomScaleNormal="100" workbookViewId="0">
      <pane ySplit="12" topLeftCell="A13" activePane="bottomLeft" state="frozen"/>
      <selection pane="bottomLeft" activeCell="A13" sqref="A13"/>
    </sheetView>
  </sheetViews>
  <sheetFormatPr defaultRowHeight="15" x14ac:dyDescent="0.25"/>
  <cols>
    <col min="1" max="1" width="22.5703125" style="1" customWidth="1"/>
    <col min="2" max="2" width="60.5703125" customWidth="1"/>
    <col min="3"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54" customFormat="1" ht="20.100000000000001" customHeight="1" thickBot="1" x14ac:dyDescent="0.3">
      <c r="A9" s="55"/>
      <c r="E9" s="55"/>
      <c r="F9" s="55"/>
      <c r="G9" s="55"/>
      <c r="H9" s="55"/>
      <c r="I9" s="55"/>
      <c r="J9" s="55"/>
      <c r="K9" s="55"/>
      <c r="L9" s="55"/>
      <c r="M9" s="55"/>
      <c r="N9" s="55"/>
      <c r="O9" s="55"/>
      <c r="P9" s="55"/>
      <c r="Q9" s="55"/>
      <c r="R9" s="55"/>
    </row>
    <row r="10" spans="1:18" ht="50.1" customHeight="1" thickBot="1" x14ac:dyDescent="0.3">
      <c r="A10" s="296" t="s">
        <v>1156</v>
      </c>
      <c r="B10" s="297"/>
      <c r="C10" s="297"/>
      <c r="D10" s="298"/>
      <c r="E10" s="247" t="s">
        <v>1161</v>
      </c>
      <c r="F10" s="248"/>
      <c r="G10" s="300" t="s">
        <v>1158</v>
      </c>
      <c r="H10" s="300"/>
      <c r="I10" s="300"/>
      <c r="J10" s="300"/>
      <c r="K10" s="300"/>
      <c r="L10" s="301"/>
      <c r="M10" s="299" t="s">
        <v>1159</v>
      </c>
      <c r="N10" s="300"/>
      <c r="O10" s="300"/>
      <c r="P10" s="300"/>
      <c r="Q10" s="300"/>
      <c r="R10" s="301"/>
    </row>
    <row r="11" spans="1:18" ht="20.100000000000001" customHeight="1" thickBot="1" x14ac:dyDescent="0.3">
      <c r="A11" s="294" t="s">
        <v>1266</v>
      </c>
      <c r="B11" s="272" t="s">
        <v>1154</v>
      </c>
      <c r="C11" s="304" t="s">
        <v>1178</v>
      </c>
      <c r="D11" s="302" t="s">
        <v>1155</v>
      </c>
      <c r="E11" s="245" t="s">
        <v>11</v>
      </c>
      <c r="F11" s="238" t="s">
        <v>1160</v>
      </c>
      <c r="G11" s="243" t="s">
        <v>1237</v>
      </c>
      <c r="H11" s="243"/>
      <c r="I11" s="244"/>
      <c r="J11" s="228" t="s">
        <v>1278</v>
      </c>
      <c r="K11" s="229"/>
      <c r="L11" s="230"/>
      <c r="M11" s="242" t="s">
        <v>1237</v>
      </c>
      <c r="N11" s="243"/>
      <c r="O11" s="244"/>
      <c r="P11" s="228" t="s">
        <v>1278</v>
      </c>
      <c r="Q11" s="229"/>
      <c r="R11" s="230"/>
    </row>
    <row r="12" spans="1:18" ht="45" customHeight="1" thickBot="1" x14ac:dyDescent="0.3">
      <c r="A12" s="295"/>
      <c r="B12" s="274"/>
      <c r="C12" s="305"/>
      <c r="D12" s="303"/>
      <c r="E12" s="246"/>
      <c r="F12" s="239"/>
      <c r="G12" s="72" t="s">
        <v>7</v>
      </c>
      <c r="H12" s="64" t="s">
        <v>1240</v>
      </c>
      <c r="I12" s="69" t="s">
        <v>8</v>
      </c>
      <c r="J12" s="67" t="s">
        <v>7</v>
      </c>
      <c r="K12" s="64" t="s">
        <v>1240</v>
      </c>
      <c r="L12" s="70" t="s">
        <v>8</v>
      </c>
      <c r="M12" s="67" t="s">
        <v>7</v>
      </c>
      <c r="N12" s="64" t="s">
        <v>1240</v>
      </c>
      <c r="O12" s="70" t="s">
        <v>8</v>
      </c>
      <c r="P12" s="67" t="s">
        <v>7</v>
      </c>
      <c r="Q12" s="64" t="s">
        <v>1240</v>
      </c>
      <c r="R12" s="70" t="s">
        <v>8</v>
      </c>
    </row>
    <row r="13" spans="1:18" x14ac:dyDescent="0.25">
      <c r="A13" s="32"/>
      <c r="B13" s="39"/>
      <c r="C13" s="26"/>
      <c r="D13" s="29"/>
      <c r="E13" s="28"/>
      <c r="F13" s="27"/>
      <c r="G13" s="42"/>
      <c r="H13" s="43"/>
      <c r="I13" s="44"/>
      <c r="J13" s="45"/>
      <c r="K13" s="46"/>
      <c r="L13" s="47"/>
      <c r="M13" s="45"/>
      <c r="N13" s="46"/>
      <c r="O13" s="47"/>
      <c r="P13" s="45"/>
      <c r="Q13" s="46"/>
      <c r="R13" s="47"/>
    </row>
    <row r="14" spans="1:18" x14ac:dyDescent="0.25">
      <c r="A14" s="32"/>
      <c r="B14" s="39"/>
      <c r="C14" s="26"/>
      <c r="D14" s="29"/>
      <c r="E14" s="28"/>
      <c r="F14" s="27"/>
      <c r="G14" s="28"/>
      <c r="H14" s="53"/>
      <c r="I14" s="27"/>
      <c r="J14" s="28"/>
      <c r="K14" s="53"/>
      <c r="L14" s="27"/>
      <c r="M14" s="28"/>
      <c r="N14" s="53"/>
      <c r="O14" s="27"/>
      <c r="P14" s="28"/>
      <c r="Q14" s="53"/>
      <c r="R14" s="27"/>
    </row>
    <row r="15" spans="1:18" x14ac:dyDescent="0.25">
      <c r="A15" s="141"/>
      <c r="B15" s="142"/>
      <c r="C15" s="143"/>
      <c r="D15" s="144"/>
      <c r="E15" s="145"/>
      <c r="F15" s="146"/>
      <c r="G15" s="145"/>
      <c r="H15" s="147"/>
      <c r="I15" s="146"/>
      <c r="J15" s="145"/>
      <c r="K15" s="147"/>
      <c r="L15" s="146"/>
      <c r="M15" s="145"/>
      <c r="N15" s="147"/>
      <c r="O15" s="146"/>
      <c r="P15" s="145"/>
      <c r="Q15" s="147"/>
      <c r="R15" s="146"/>
    </row>
    <row r="16" spans="1:18" x14ac:dyDescent="0.25">
      <c r="A16" s="22"/>
      <c r="B16" s="7"/>
      <c r="C16" s="6"/>
      <c r="D16" s="8"/>
      <c r="E16" s="16"/>
      <c r="F16" s="13"/>
      <c r="G16" s="16"/>
      <c r="H16" s="40"/>
      <c r="I16" s="13"/>
      <c r="J16" s="16"/>
      <c r="K16" s="40"/>
      <c r="L16" s="13"/>
      <c r="M16" s="16"/>
      <c r="N16" s="40"/>
      <c r="O16" s="13"/>
      <c r="P16" s="16"/>
      <c r="Q16" s="40"/>
      <c r="R16" s="13"/>
    </row>
    <row r="17" spans="1:18" x14ac:dyDescent="0.25">
      <c r="A17" s="22"/>
      <c r="B17" s="7"/>
      <c r="C17" s="6"/>
      <c r="D17" s="8"/>
      <c r="E17" s="16"/>
      <c r="F17" s="13"/>
      <c r="G17" s="16"/>
      <c r="H17" s="40"/>
      <c r="I17" s="13"/>
      <c r="J17" s="16"/>
      <c r="K17" s="40"/>
      <c r="L17" s="13"/>
      <c r="M17" s="16"/>
      <c r="N17" s="40"/>
      <c r="O17" s="13"/>
      <c r="P17" s="16"/>
      <c r="Q17" s="40"/>
      <c r="R17" s="13"/>
    </row>
    <row r="18" spans="1:18" x14ac:dyDescent="0.25">
      <c r="A18" s="22"/>
      <c r="B18" s="7"/>
      <c r="C18" s="6"/>
      <c r="D18" s="8"/>
      <c r="E18" s="16"/>
      <c r="F18" s="13"/>
      <c r="G18" s="16"/>
      <c r="H18" s="40"/>
      <c r="I18" s="13"/>
      <c r="J18" s="16"/>
      <c r="K18" s="40"/>
      <c r="L18" s="13"/>
      <c r="M18" s="16"/>
      <c r="N18" s="40"/>
      <c r="O18" s="13"/>
      <c r="P18" s="16"/>
      <c r="Q18" s="40"/>
      <c r="R18" s="13"/>
    </row>
    <row r="19" spans="1:18" x14ac:dyDescent="0.25">
      <c r="A19" s="22"/>
      <c r="B19" s="7"/>
      <c r="C19" s="6"/>
      <c r="D19" s="8"/>
      <c r="E19" s="16"/>
      <c r="F19" s="13"/>
      <c r="G19" s="16"/>
      <c r="H19" s="40"/>
      <c r="I19" s="13"/>
      <c r="J19" s="16"/>
      <c r="K19" s="40"/>
      <c r="L19" s="13"/>
      <c r="M19" s="16"/>
      <c r="N19" s="40"/>
      <c r="O19" s="13"/>
      <c r="P19" s="16"/>
      <c r="Q19" s="40"/>
      <c r="R19" s="13"/>
    </row>
    <row r="20" spans="1:18" x14ac:dyDescent="0.25">
      <c r="A20" s="22"/>
      <c r="B20" s="7"/>
      <c r="C20" s="6"/>
      <c r="D20" s="8"/>
      <c r="E20" s="16"/>
      <c r="F20" s="13"/>
      <c r="G20" s="16"/>
      <c r="H20" s="40"/>
      <c r="I20" s="13"/>
      <c r="J20" s="16"/>
      <c r="K20" s="40"/>
      <c r="L20" s="13"/>
      <c r="M20" s="16"/>
      <c r="N20" s="40"/>
      <c r="O20" s="13"/>
      <c r="P20" s="16"/>
      <c r="Q20" s="40"/>
      <c r="R20" s="13"/>
    </row>
    <row r="21" spans="1:18" x14ac:dyDescent="0.25">
      <c r="A21" s="22"/>
      <c r="B21" s="7"/>
      <c r="C21" s="6"/>
      <c r="D21" s="8"/>
      <c r="E21" s="16"/>
      <c r="F21" s="13"/>
      <c r="G21" s="16"/>
      <c r="H21" s="40"/>
      <c r="I21" s="13"/>
      <c r="J21" s="16"/>
      <c r="K21" s="40"/>
      <c r="L21" s="13"/>
      <c r="M21" s="16"/>
      <c r="N21" s="40"/>
      <c r="O21" s="13"/>
      <c r="P21" s="16"/>
      <c r="Q21" s="40"/>
      <c r="R21" s="13"/>
    </row>
    <row r="22" spans="1:18" x14ac:dyDescent="0.25">
      <c r="A22" s="22"/>
      <c r="B22" s="7"/>
      <c r="C22" s="6"/>
      <c r="D22" s="8"/>
      <c r="E22" s="16"/>
      <c r="F22" s="13"/>
      <c r="G22" s="16"/>
      <c r="H22" s="40"/>
      <c r="I22" s="13"/>
      <c r="J22" s="16"/>
      <c r="K22" s="40"/>
      <c r="L22" s="13"/>
      <c r="M22" s="16"/>
      <c r="N22" s="40"/>
      <c r="O22" s="13"/>
      <c r="P22" s="16"/>
      <c r="Q22" s="40"/>
      <c r="R22" s="13"/>
    </row>
    <row r="23" spans="1:18" x14ac:dyDescent="0.25">
      <c r="A23" s="22"/>
      <c r="B23" s="7"/>
      <c r="C23" s="6"/>
      <c r="D23" s="8"/>
      <c r="E23" s="16"/>
      <c r="F23" s="13"/>
      <c r="G23" s="16"/>
      <c r="H23" s="40"/>
      <c r="I23" s="13"/>
      <c r="J23" s="16"/>
      <c r="K23" s="40"/>
      <c r="L23" s="13"/>
      <c r="M23" s="16"/>
      <c r="N23" s="40"/>
      <c r="O23" s="13"/>
      <c r="P23" s="16"/>
      <c r="Q23" s="40"/>
      <c r="R23" s="13"/>
    </row>
    <row r="24" spans="1:18" x14ac:dyDescent="0.25">
      <c r="A24" s="22"/>
      <c r="B24" s="7"/>
      <c r="C24" s="6"/>
      <c r="D24" s="8"/>
      <c r="E24" s="16"/>
      <c r="F24" s="13"/>
      <c r="G24" s="16"/>
      <c r="H24" s="40"/>
      <c r="I24" s="13"/>
      <c r="J24" s="16"/>
      <c r="K24" s="40"/>
      <c r="L24" s="13"/>
      <c r="M24" s="16"/>
      <c r="N24" s="40"/>
      <c r="O24" s="13"/>
      <c r="P24" s="16"/>
      <c r="Q24" s="40"/>
      <c r="R24" s="13"/>
    </row>
    <row r="25" spans="1:18" x14ac:dyDescent="0.25">
      <c r="A25" s="22"/>
      <c r="B25" s="7"/>
      <c r="C25" s="6"/>
      <c r="D25" s="8"/>
      <c r="E25" s="16"/>
      <c r="F25" s="13"/>
      <c r="G25" s="16"/>
      <c r="H25" s="40"/>
      <c r="I25" s="13"/>
      <c r="J25" s="16"/>
      <c r="K25" s="40"/>
      <c r="L25" s="13"/>
      <c r="M25" s="16"/>
      <c r="N25" s="40"/>
      <c r="O25" s="13"/>
      <c r="P25" s="16"/>
      <c r="Q25" s="40"/>
      <c r="R25" s="13"/>
    </row>
    <row r="26" spans="1:18" x14ac:dyDescent="0.25">
      <c r="A26" s="22"/>
      <c r="B26" s="7"/>
      <c r="C26" s="6"/>
      <c r="D26" s="8"/>
      <c r="E26" s="16"/>
      <c r="F26" s="13"/>
      <c r="G26" s="16"/>
      <c r="H26" s="40"/>
      <c r="I26" s="13"/>
      <c r="J26" s="16"/>
      <c r="K26" s="40"/>
      <c r="L26" s="13"/>
      <c r="M26" s="16"/>
      <c r="N26" s="40"/>
      <c r="O26" s="13"/>
      <c r="P26" s="16"/>
      <c r="Q26" s="40"/>
      <c r="R26" s="13"/>
    </row>
    <row r="27" spans="1:18" x14ac:dyDescent="0.25">
      <c r="A27" s="22"/>
      <c r="B27" s="7"/>
      <c r="C27" s="6"/>
      <c r="D27" s="8"/>
      <c r="E27" s="16"/>
      <c r="F27" s="13"/>
      <c r="G27" s="16"/>
      <c r="H27" s="40"/>
      <c r="I27" s="13"/>
      <c r="J27" s="16"/>
      <c r="K27" s="40"/>
      <c r="L27" s="13"/>
      <c r="M27" s="16"/>
      <c r="N27" s="40"/>
      <c r="O27" s="13"/>
      <c r="P27" s="16"/>
      <c r="Q27" s="40"/>
      <c r="R27" s="13"/>
    </row>
    <row r="28" spans="1:18" x14ac:dyDescent="0.25">
      <c r="A28" s="22"/>
      <c r="B28" s="7"/>
      <c r="C28" s="6"/>
      <c r="D28" s="8"/>
      <c r="E28" s="16"/>
      <c r="F28" s="13"/>
      <c r="G28" s="16"/>
      <c r="H28" s="40"/>
      <c r="I28" s="13"/>
      <c r="J28" s="16"/>
      <c r="K28" s="40"/>
      <c r="L28" s="13"/>
      <c r="M28" s="16"/>
      <c r="N28" s="40"/>
      <c r="O28" s="13"/>
      <c r="P28" s="16"/>
      <c r="Q28" s="40"/>
      <c r="R28" s="13"/>
    </row>
    <row r="29" spans="1:18" x14ac:dyDescent="0.25">
      <c r="A29" s="22"/>
      <c r="B29" s="7"/>
      <c r="C29" s="6"/>
      <c r="D29" s="8"/>
      <c r="E29" s="16"/>
      <c r="F29" s="13"/>
      <c r="G29" s="16"/>
      <c r="H29" s="40"/>
      <c r="I29" s="13"/>
      <c r="J29" s="16"/>
      <c r="K29" s="40"/>
      <c r="L29" s="13"/>
      <c r="M29" s="16"/>
      <c r="N29" s="40"/>
      <c r="O29" s="13"/>
      <c r="P29" s="16"/>
      <c r="Q29" s="40"/>
      <c r="R29" s="13"/>
    </row>
    <row r="30" spans="1:18" x14ac:dyDescent="0.25">
      <c r="A30" s="22"/>
      <c r="B30" s="7"/>
      <c r="C30" s="6"/>
      <c r="D30" s="8"/>
      <c r="E30" s="16"/>
      <c r="F30" s="13"/>
      <c r="G30" s="16"/>
      <c r="H30" s="40"/>
      <c r="I30" s="13"/>
      <c r="J30" s="16"/>
      <c r="K30" s="40"/>
      <c r="L30" s="13"/>
      <c r="M30" s="16"/>
      <c r="N30" s="40"/>
      <c r="O30" s="13"/>
      <c r="P30" s="16"/>
      <c r="Q30" s="40"/>
      <c r="R30" s="13"/>
    </row>
    <row r="31" spans="1:18" x14ac:dyDescent="0.25">
      <c r="A31" s="22"/>
      <c r="B31" s="7"/>
      <c r="C31" s="6"/>
      <c r="D31" s="8"/>
      <c r="E31" s="16"/>
      <c r="F31" s="13"/>
      <c r="G31" s="16"/>
      <c r="H31" s="40"/>
      <c r="I31" s="13"/>
      <c r="J31" s="16"/>
      <c r="K31" s="40"/>
      <c r="L31" s="13"/>
      <c r="M31" s="16"/>
      <c r="N31" s="40"/>
      <c r="O31" s="13"/>
      <c r="P31" s="16"/>
      <c r="Q31" s="40"/>
      <c r="R31" s="13"/>
    </row>
    <row r="32" spans="1:18" x14ac:dyDescent="0.25">
      <c r="A32" s="22"/>
      <c r="B32" s="7"/>
      <c r="C32" s="6"/>
      <c r="D32" s="8"/>
      <c r="E32" s="16"/>
      <c r="F32" s="13"/>
      <c r="G32" s="16"/>
      <c r="H32" s="40"/>
      <c r="I32" s="13"/>
      <c r="J32" s="16"/>
      <c r="K32" s="40"/>
      <c r="L32" s="13"/>
      <c r="M32" s="16"/>
      <c r="N32" s="40"/>
      <c r="O32" s="13"/>
      <c r="P32" s="16"/>
      <c r="Q32" s="40"/>
      <c r="R32" s="13"/>
    </row>
    <row r="33" spans="1:18" x14ac:dyDescent="0.25">
      <c r="A33" s="22"/>
      <c r="B33" s="7"/>
      <c r="C33" s="6"/>
      <c r="D33" s="8"/>
      <c r="E33" s="16"/>
      <c r="F33" s="13"/>
      <c r="G33" s="16"/>
      <c r="H33" s="40"/>
      <c r="I33" s="13"/>
      <c r="J33" s="16"/>
      <c r="K33" s="40"/>
      <c r="L33" s="13"/>
      <c r="M33" s="16"/>
      <c r="N33" s="40"/>
      <c r="O33" s="13"/>
      <c r="P33" s="16"/>
      <c r="Q33" s="40"/>
      <c r="R33" s="13"/>
    </row>
    <row r="34" spans="1:18" x14ac:dyDescent="0.25">
      <c r="A34" s="22"/>
      <c r="B34" s="7"/>
      <c r="C34" s="6"/>
      <c r="D34" s="8"/>
      <c r="E34" s="16"/>
      <c r="F34" s="13"/>
      <c r="G34" s="16"/>
      <c r="H34" s="40"/>
      <c r="I34" s="13"/>
      <c r="J34" s="16"/>
      <c r="K34" s="40"/>
      <c r="L34" s="13"/>
      <c r="M34" s="16"/>
      <c r="N34" s="40"/>
      <c r="O34" s="13"/>
      <c r="P34" s="16"/>
      <c r="Q34" s="40"/>
      <c r="R34" s="13"/>
    </row>
    <row r="35" spans="1:18" x14ac:dyDescent="0.25">
      <c r="A35" s="22"/>
      <c r="B35" s="7"/>
      <c r="C35" s="6"/>
      <c r="D35" s="8"/>
      <c r="E35" s="16"/>
      <c r="F35" s="13"/>
      <c r="G35" s="16"/>
      <c r="H35" s="40"/>
      <c r="I35" s="13"/>
      <c r="J35" s="16"/>
      <c r="K35" s="40"/>
      <c r="L35" s="13"/>
      <c r="M35" s="16"/>
      <c r="N35" s="40"/>
      <c r="O35" s="13"/>
      <c r="P35" s="16"/>
      <c r="Q35" s="40"/>
      <c r="R35" s="13"/>
    </row>
    <row r="36" spans="1:18" x14ac:dyDescent="0.25">
      <c r="A36" s="22"/>
      <c r="B36" s="7"/>
      <c r="C36" s="6"/>
      <c r="D36" s="8"/>
      <c r="E36" s="16"/>
      <c r="F36" s="13"/>
      <c r="G36" s="16"/>
      <c r="H36" s="40"/>
      <c r="I36" s="13"/>
      <c r="J36" s="16"/>
      <c r="K36" s="40"/>
      <c r="L36" s="13"/>
      <c r="M36" s="16"/>
      <c r="N36" s="40"/>
      <c r="O36" s="13"/>
      <c r="P36" s="16"/>
      <c r="Q36" s="40"/>
      <c r="R36" s="13"/>
    </row>
    <row r="37" spans="1:18" x14ac:dyDescent="0.25">
      <c r="A37" s="22"/>
      <c r="B37" s="7"/>
      <c r="C37" s="6"/>
      <c r="D37" s="8"/>
      <c r="E37" s="16"/>
      <c r="F37" s="13"/>
      <c r="G37" s="16"/>
      <c r="H37" s="40"/>
      <c r="I37" s="13"/>
      <c r="J37" s="16"/>
      <c r="K37" s="40"/>
      <c r="L37" s="13"/>
      <c r="M37" s="16"/>
      <c r="N37" s="40"/>
      <c r="O37" s="13"/>
      <c r="P37" s="16"/>
      <c r="Q37" s="40"/>
      <c r="R37" s="13"/>
    </row>
    <row r="38" spans="1:18" x14ac:dyDescent="0.25">
      <c r="A38" s="22"/>
      <c r="B38" s="7"/>
      <c r="C38" s="6"/>
      <c r="D38" s="8"/>
      <c r="E38" s="16"/>
      <c r="F38" s="13"/>
      <c r="G38" s="16"/>
      <c r="H38" s="40"/>
      <c r="I38" s="13"/>
      <c r="J38" s="16"/>
      <c r="K38" s="40"/>
      <c r="L38" s="13"/>
      <c r="M38" s="16"/>
      <c r="N38" s="40"/>
      <c r="O38" s="13"/>
      <c r="P38" s="16"/>
      <c r="Q38" s="40"/>
      <c r="R38" s="13"/>
    </row>
    <row r="39" spans="1:18" x14ac:dyDescent="0.25">
      <c r="A39" s="22"/>
      <c r="B39" s="7"/>
      <c r="C39" s="6"/>
      <c r="D39" s="8"/>
      <c r="E39" s="16"/>
      <c r="F39" s="13"/>
      <c r="G39" s="16"/>
      <c r="H39" s="40"/>
      <c r="I39" s="13"/>
      <c r="J39" s="16"/>
      <c r="K39" s="40"/>
      <c r="L39" s="13"/>
      <c r="M39" s="16"/>
      <c r="N39" s="40"/>
      <c r="O39" s="13"/>
      <c r="P39" s="16"/>
      <c r="Q39" s="40"/>
      <c r="R39" s="13"/>
    </row>
    <row r="40" spans="1:18" x14ac:dyDescent="0.25">
      <c r="A40" s="22"/>
      <c r="B40" s="7"/>
      <c r="C40" s="6"/>
      <c r="D40" s="8"/>
      <c r="E40" s="16"/>
      <c r="F40" s="13"/>
      <c r="G40" s="16"/>
      <c r="H40" s="40"/>
      <c r="I40" s="13"/>
      <c r="J40" s="16"/>
      <c r="K40" s="40"/>
      <c r="L40" s="13"/>
      <c r="M40" s="16"/>
      <c r="N40" s="40"/>
      <c r="O40" s="13"/>
      <c r="P40" s="16"/>
      <c r="Q40" s="40"/>
      <c r="R40" s="13"/>
    </row>
    <row r="41" spans="1:18" x14ac:dyDescent="0.25">
      <c r="A41" s="22"/>
      <c r="B41" s="7"/>
      <c r="C41" s="6"/>
      <c r="D41" s="8"/>
      <c r="E41" s="16"/>
      <c r="F41" s="13"/>
      <c r="G41" s="16"/>
      <c r="H41" s="40"/>
      <c r="I41" s="13"/>
      <c r="J41" s="16"/>
      <c r="K41" s="40"/>
      <c r="L41" s="13"/>
      <c r="M41" s="16"/>
      <c r="N41" s="40"/>
      <c r="O41" s="13"/>
      <c r="P41" s="16"/>
      <c r="Q41" s="40"/>
      <c r="R41" s="13"/>
    </row>
    <row r="42" spans="1:18" x14ac:dyDescent="0.25">
      <c r="A42" s="22"/>
      <c r="B42" s="7"/>
      <c r="C42" s="6"/>
      <c r="D42" s="8"/>
      <c r="E42" s="16"/>
      <c r="F42" s="13"/>
      <c r="G42" s="16"/>
      <c r="H42" s="40"/>
      <c r="I42" s="13"/>
      <c r="J42" s="16"/>
      <c r="K42" s="40"/>
      <c r="L42" s="13"/>
      <c r="M42" s="16"/>
      <c r="N42" s="40"/>
      <c r="O42" s="13"/>
      <c r="P42" s="16"/>
      <c r="Q42" s="40"/>
      <c r="R42" s="13"/>
    </row>
    <row r="43" spans="1:18" x14ac:dyDescent="0.25">
      <c r="A43" s="22"/>
      <c r="B43" s="7"/>
      <c r="C43" s="6"/>
      <c r="D43" s="8"/>
      <c r="E43" s="16"/>
      <c r="F43" s="13"/>
      <c r="G43" s="16"/>
      <c r="H43" s="40"/>
      <c r="I43" s="13"/>
      <c r="J43" s="16"/>
      <c r="K43" s="40"/>
      <c r="L43" s="13"/>
      <c r="M43" s="16"/>
      <c r="N43" s="40"/>
      <c r="O43" s="13"/>
      <c r="P43" s="16"/>
      <c r="Q43" s="40"/>
      <c r="R43" s="13"/>
    </row>
    <row r="44" spans="1:18" x14ac:dyDescent="0.25">
      <c r="A44" s="22"/>
      <c r="B44" s="7"/>
      <c r="C44" s="6"/>
      <c r="D44" s="8"/>
      <c r="E44" s="16"/>
      <c r="F44" s="13"/>
      <c r="G44" s="16"/>
      <c r="H44" s="40"/>
      <c r="I44" s="13"/>
      <c r="J44" s="16"/>
      <c r="K44" s="40"/>
      <c r="L44" s="13"/>
      <c r="M44" s="16"/>
      <c r="N44" s="40"/>
      <c r="O44" s="13"/>
      <c r="P44" s="16"/>
      <c r="Q44" s="40"/>
      <c r="R44" s="13"/>
    </row>
    <row r="45" spans="1:18" x14ac:dyDescent="0.25">
      <c r="A45" s="22"/>
      <c r="B45" s="7"/>
      <c r="C45" s="6"/>
      <c r="D45" s="8"/>
      <c r="E45" s="16"/>
      <c r="F45" s="13"/>
      <c r="G45" s="16"/>
      <c r="H45" s="40"/>
      <c r="I45" s="13"/>
      <c r="J45" s="16"/>
      <c r="K45" s="40"/>
      <c r="L45" s="13"/>
      <c r="M45" s="16"/>
      <c r="N45" s="40"/>
      <c r="O45" s="13"/>
      <c r="P45" s="16"/>
      <c r="Q45" s="40"/>
      <c r="R45" s="13"/>
    </row>
    <row r="46" spans="1:18" x14ac:dyDescent="0.25">
      <c r="A46" s="22"/>
      <c r="B46" s="7"/>
      <c r="C46" s="6"/>
      <c r="D46" s="8"/>
      <c r="E46" s="16"/>
      <c r="F46" s="13"/>
      <c r="G46" s="16"/>
      <c r="H46" s="40"/>
      <c r="I46" s="13"/>
      <c r="J46" s="16"/>
      <c r="K46" s="40"/>
      <c r="L46" s="13"/>
      <c r="M46" s="16"/>
      <c r="N46" s="40"/>
      <c r="O46" s="13"/>
      <c r="P46" s="16"/>
      <c r="Q46" s="40"/>
      <c r="R46" s="13"/>
    </row>
    <row r="47" spans="1:18" x14ac:dyDescent="0.25">
      <c r="A47" s="22"/>
      <c r="B47" s="7"/>
      <c r="C47" s="6"/>
      <c r="D47" s="8"/>
      <c r="E47" s="16"/>
      <c r="F47" s="13"/>
      <c r="G47" s="16"/>
      <c r="H47" s="40"/>
      <c r="I47" s="13"/>
      <c r="J47" s="16"/>
      <c r="K47" s="40"/>
      <c r="L47" s="13"/>
      <c r="M47" s="16"/>
      <c r="N47" s="40"/>
      <c r="O47" s="13"/>
      <c r="P47" s="16"/>
      <c r="Q47" s="40"/>
      <c r="R47" s="13"/>
    </row>
    <row r="48" spans="1:18" x14ac:dyDescent="0.25">
      <c r="A48" s="22"/>
      <c r="B48" s="7"/>
      <c r="C48" s="6"/>
      <c r="D48" s="8"/>
      <c r="E48" s="16"/>
      <c r="F48" s="13"/>
      <c r="G48" s="16"/>
      <c r="H48" s="40"/>
      <c r="I48" s="13"/>
      <c r="J48" s="16"/>
      <c r="K48" s="40"/>
      <c r="L48" s="13"/>
      <c r="M48" s="16"/>
      <c r="N48" s="40"/>
      <c r="O48" s="13"/>
      <c r="P48" s="16"/>
      <c r="Q48" s="40"/>
      <c r="R48" s="13"/>
    </row>
    <row r="49" spans="1:18" x14ac:dyDescent="0.25">
      <c r="A49" s="22"/>
      <c r="B49" s="7"/>
      <c r="C49" s="6"/>
      <c r="D49" s="8"/>
      <c r="E49" s="16"/>
      <c r="F49" s="13"/>
      <c r="G49" s="16"/>
      <c r="H49" s="40"/>
      <c r="I49" s="13"/>
      <c r="J49" s="16"/>
      <c r="K49" s="40"/>
      <c r="L49" s="13"/>
      <c r="M49" s="16"/>
      <c r="N49" s="40"/>
      <c r="O49" s="13"/>
      <c r="P49" s="16"/>
      <c r="Q49" s="40"/>
      <c r="R49" s="13"/>
    </row>
    <row r="50" spans="1:18" x14ac:dyDescent="0.25">
      <c r="A50" s="22"/>
      <c r="B50" s="7"/>
      <c r="C50" s="6"/>
      <c r="D50" s="8"/>
      <c r="E50" s="16"/>
      <c r="F50" s="13"/>
      <c r="G50" s="16"/>
      <c r="H50" s="40"/>
      <c r="I50" s="13"/>
      <c r="J50" s="16"/>
      <c r="K50" s="40"/>
      <c r="L50" s="13"/>
      <c r="M50" s="16"/>
      <c r="N50" s="40"/>
      <c r="O50" s="13"/>
      <c r="P50" s="16"/>
      <c r="Q50" s="40"/>
      <c r="R50" s="13"/>
    </row>
    <row r="51" spans="1:18" x14ac:dyDescent="0.25">
      <c r="A51" s="22"/>
      <c r="B51" s="7"/>
      <c r="C51" s="6"/>
      <c r="D51" s="8"/>
      <c r="E51" s="16"/>
      <c r="F51" s="13"/>
      <c r="G51" s="16"/>
      <c r="H51" s="40"/>
      <c r="I51" s="13"/>
      <c r="J51" s="16"/>
      <c r="K51" s="40"/>
      <c r="L51" s="13"/>
      <c r="M51" s="16"/>
      <c r="N51" s="40"/>
      <c r="O51" s="13"/>
      <c r="P51" s="16"/>
      <c r="Q51" s="40"/>
      <c r="R51" s="13"/>
    </row>
    <row r="52" spans="1:18" x14ac:dyDescent="0.25">
      <c r="A52" s="22"/>
      <c r="B52" s="7"/>
      <c r="C52" s="6"/>
      <c r="D52" s="8"/>
      <c r="E52" s="16"/>
      <c r="F52" s="13"/>
      <c r="G52" s="16"/>
      <c r="H52" s="40"/>
      <c r="I52" s="13"/>
      <c r="J52" s="16"/>
      <c r="K52" s="40"/>
      <c r="L52" s="13"/>
      <c r="M52" s="16"/>
      <c r="N52" s="40"/>
      <c r="O52" s="13"/>
      <c r="P52" s="16"/>
      <c r="Q52" s="40"/>
      <c r="R52" s="13"/>
    </row>
    <row r="53" spans="1:18" x14ac:dyDescent="0.25">
      <c r="A53" s="22"/>
      <c r="B53" s="7"/>
      <c r="C53" s="6"/>
      <c r="D53" s="8"/>
      <c r="E53" s="16"/>
      <c r="F53" s="13"/>
      <c r="G53" s="16"/>
      <c r="H53" s="40"/>
      <c r="I53" s="13"/>
      <c r="J53" s="16"/>
      <c r="K53" s="40"/>
      <c r="L53" s="13"/>
      <c r="M53" s="16"/>
      <c r="N53" s="40"/>
      <c r="O53" s="13"/>
      <c r="P53" s="16"/>
      <c r="Q53" s="40"/>
      <c r="R53" s="13"/>
    </row>
    <row r="54" spans="1:18" x14ac:dyDescent="0.25">
      <c r="A54" s="22"/>
      <c r="B54" s="7"/>
      <c r="C54" s="6"/>
      <c r="D54" s="8"/>
      <c r="E54" s="16"/>
      <c r="F54" s="13"/>
      <c r="G54" s="16"/>
      <c r="H54" s="40"/>
      <c r="I54" s="13"/>
      <c r="J54" s="16"/>
      <c r="K54" s="40"/>
      <c r="L54" s="13"/>
      <c r="M54" s="16"/>
      <c r="N54" s="40"/>
      <c r="O54" s="13"/>
      <c r="P54" s="16"/>
      <c r="Q54" s="40"/>
      <c r="R54" s="13"/>
    </row>
    <row r="55" spans="1:18" x14ac:dyDescent="0.25">
      <c r="A55" s="22"/>
      <c r="B55" s="7"/>
      <c r="C55" s="6"/>
      <c r="D55" s="8"/>
      <c r="E55" s="16"/>
      <c r="F55" s="13"/>
      <c r="G55" s="16"/>
      <c r="H55" s="40"/>
      <c r="I55" s="13"/>
      <c r="J55" s="16"/>
      <c r="K55" s="40"/>
      <c r="L55" s="13"/>
      <c r="M55" s="16"/>
      <c r="N55" s="40"/>
      <c r="O55" s="13"/>
      <c r="P55" s="16"/>
      <c r="Q55" s="40"/>
      <c r="R55" s="13"/>
    </row>
    <row r="56" spans="1:18" x14ac:dyDescent="0.25">
      <c r="A56" s="22"/>
      <c r="B56" s="7"/>
      <c r="C56" s="6"/>
      <c r="D56" s="8"/>
      <c r="E56" s="16"/>
      <c r="F56" s="13"/>
      <c r="G56" s="16"/>
      <c r="H56" s="40"/>
      <c r="I56" s="13"/>
      <c r="J56" s="16"/>
      <c r="K56" s="40"/>
      <c r="L56" s="13"/>
      <c r="M56" s="16"/>
      <c r="N56" s="40"/>
      <c r="O56" s="13"/>
      <c r="P56" s="16"/>
      <c r="Q56" s="40"/>
      <c r="R56" s="13"/>
    </row>
    <row r="57" spans="1:18" x14ac:dyDescent="0.25">
      <c r="A57" s="22"/>
      <c r="B57" s="7"/>
      <c r="C57" s="6"/>
      <c r="D57" s="8"/>
      <c r="E57" s="16"/>
      <c r="F57" s="13"/>
      <c r="G57" s="16"/>
      <c r="H57" s="40"/>
      <c r="I57" s="13"/>
      <c r="J57" s="16"/>
      <c r="K57" s="40"/>
      <c r="L57" s="13"/>
      <c r="M57" s="16"/>
      <c r="N57" s="40"/>
      <c r="O57" s="13"/>
      <c r="P57" s="16"/>
      <c r="Q57" s="40"/>
      <c r="R57" s="13"/>
    </row>
    <row r="58" spans="1:18" x14ac:dyDescent="0.25">
      <c r="A58" s="22"/>
      <c r="B58" s="7"/>
      <c r="C58" s="6"/>
      <c r="D58" s="8"/>
      <c r="E58" s="16"/>
      <c r="F58" s="13"/>
      <c r="G58" s="16"/>
      <c r="H58" s="40"/>
      <c r="I58" s="13"/>
      <c r="J58" s="16"/>
      <c r="K58" s="40"/>
      <c r="L58" s="13"/>
      <c r="M58" s="16"/>
      <c r="N58" s="40"/>
      <c r="O58" s="13"/>
      <c r="P58" s="16"/>
      <c r="Q58" s="40"/>
      <c r="R58" s="13"/>
    </row>
    <row r="59" spans="1:18" x14ac:dyDescent="0.25">
      <c r="A59" s="22"/>
      <c r="B59" s="7"/>
      <c r="C59" s="6"/>
      <c r="D59" s="8"/>
      <c r="E59" s="16"/>
      <c r="F59" s="13"/>
      <c r="G59" s="16"/>
      <c r="H59" s="40"/>
      <c r="I59" s="13"/>
      <c r="J59" s="16"/>
      <c r="K59" s="40"/>
      <c r="L59" s="13"/>
      <c r="M59" s="16"/>
      <c r="N59" s="40"/>
      <c r="O59" s="13"/>
      <c r="P59" s="16"/>
      <c r="Q59" s="40"/>
      <c r="R59" s="13"/>
    </row>
    <row r="60" spans="1:18" x14ac:dyDescent="0.25">
      <c r="A60" s="22"/>
      <c r="B60" s="7"/>
      <c r="C60" s="6"/>
      <c r="D60" s="8"/>
      <c r="E60" s="16"/>
      <c r="F60" s="13"/>
      <c r="G60" s="16"/>
      <c r="H60" s="40"/>
      <c r="I60" s="13"/>
      <c r="J60" s="16"/>
      <c r="K60" s="40"/>
      <c r="L60" s="13"/>
      <c r="M60" s="16"/>
      <c r="N60" s="40"/>
      <c r="O60" s="13"/>
      <c r="P60" s="16"/>
      <c r="Q60" s="40"/>
      <c r="R60" s="13"/>
    </row>
    <row r="61" spans="1:18" x14ac:dyDescent="0.25">
      <c r="A61" s="22"/>
      <c r="B61" s="7"/>
      <c r="C61" s="6"/>
      <c r="D61" s="8"/>
      <c r="E61" s="16"/>
      <c r="F61" s="13"/>
      <c r="G61" s="16"/>
      <c r="H61" s="40"/>
      <c r="I61" s="13"/>
      <c r="J61" s="16"/>
      <c r="K61" s="40"/>
      <c r="L61" s="13"/>
      <c r="M61" s="16"/>
      <c r="N61" s="40"/>
      <c r="O61" s="13"/>
      <c r="P61" s="16"/>
      <c r="Q61" s="40"/>
      <c r="R61" s="13"/>
    </row>
    <row r="62" spans="1:18" x14ac:dyDescent="0.25">
      <c r="A62" s="22"/>
      <c r="B62" s="7"/>
      <c r="C62" s="6"/>
      <c r="D62" s="8"/>
      <c r="E62" s="16"/>
      <c r="F62" s="13"/>
      <c r="G62" s="16"/>
      <c r="H62" s="40"/>
      <c r="I62" s="13"/>
      <c r="J62" s="16"/>
      <c r="K62" s="40"/>
      <c r="L62" s="13"/>
      <c r="M62" s="16"/>
      <c r="N62" s="40"/>
      <c r="O62" s="13"/>
      <c r="P62" s="16"/>
      <c r="Q62" s="40"/>
      <c r="R62" s="13"/>
    </row>
    <row r="63" spans="1:18" x14ac:dyDescent="0.25">
      <c r="A63" s="22"/>
      <c r="B63" s="7"/>
      <c r="C63" s="6"/>
      <c r="D63" s="8"/>
      <c r="E63" s="16"/>
      <c r="F63" s="13"/>
      <c r="G63" s="16"/>
      <c r="H63" s="40"/>
      <c r="I63" s="13"/>
      <c r="J63" s="16"/>
      <c r="K63" s="40"/>
      <c r="L63" s="13"/>
      <c r="M63" s="16"/>
      <c r="N63" s="40"/>
      <c r="O63" s="13"/>
      <c r="P63" s="16"/>
      <c r="Q63" s="40"/>
      <c r="R63" s="13"/>
    </row>
    <row r="64" spans="1:18" x14ac:dyDescent="0.25">
      <c r="A64" s="22"/>
      <c r="B64" s="7"/>
      <c r="C64" s="6"/>
      <c r="D64" s="8"/>
      <c r="E64" s="16"/>
      <c r="F64" s="13"/>
      <c r="G64" s="16"/>
      <c r="H64" s="40"/>
      <c r="I64" s="13"/>
      <c r="J64" s="16"/>
      <c r="K64" s="40"/>
      <c r="L64" s="13"/>
      <c r="M64" s="16"/>
      <c r="N64" s="40"/>
      <c r="O64" s="13"/>
      <c r="P64" s="16"/>
      <c r="Q64" s="40"/>
      <c r="R64" s="13"/>
    </row>
    <row r="65" spans="1:18" x14ac:dyDescent="0.25">
      <c r="A65" s="22"/>
      <c r="B65" s="7"/>
      <c r="C65" s="6"/>
      <c r="D65" s="8"/>
      <c r="E65" s="16"/>
      <c r="F65" s="13"/>
      <c r="G65" s="16"/>
      <c r="H65" s="40"/>
      <c r="I65" s="13"/>
      <c r="J65" s="16"/>
      <c r="K65" s="40"/>
      <c r="L65" s="13"/>
      <c r="M65" s="16"/>
      <c r="N65" s="40"/>
      <c r="O65" s="13"/>
      <c r="P65" s="16"/>
      <c r="Q65" s="40"/>
      <c r="R65" s="13"/>
    </row>
    <row r="66" spans="1:18" x14ac:dyDescent="0.25">
      <c r="A66" s="22"/>
      <c r="B66" s="7"/>
      <c r="C66" s="6"/>
      <c r="D66" s="8"/>
      <c r="E66" s="16"/>
      <c r="F66" s="13"/>
      <c r="G66" s="16"/>
      <c r="H66" s="40"/>
      <c r="I66" s="13"/>
      <c r="J66" s="16"/>
      <c r="K66" s="40"/>
      <c r="L66" s="13"/>
      <c r="M66" s="16"/>
      <c r="N66" s="40"/>
      <c r="O66" s="13"/>
      <c r="P66" s="16"/>
      <c r="Q66" s="40"/>
      <c r="R66" s="13"/>
    </row>
    <row r="67" spans="1:18" x14ac:dyDescent="0.25">
      <c r="A67" s="22"/>
      <c r="B67" s="7"/>
      <c r="C67" s="6"/>
      <c r="D67" s="8"/>
      <c r="E67" s="16"/>
      <c r="F67" s="13"/>
      <c r="G67" s="16"/>
      <c r="H67" s="40"/>
      <c r="I67" s="13"/>
      <c r="J67" s="16"/>
      <c r="K67" s="40"/>
      <c r="L67" s="13"/>
      <c r="M67" s="16"/>
      <c r="N67" s="40"/>
      <c r="O67" s="13"/>
      <c r="P67" s="16"/>
      <c r="Q67" s="40"/>
      <c r="R67" s="13"/>
    </row>
    <row r="68" spans="1:18" x14ac:dyDescent="0.25">
      <c r="A68" s="22"/>
      <c r="B68" s="7"/>
      <c r="C68" s="6"/>
      <c r="D68" s="8"/>
      <c r="E68" s="16"/>
      <c r="F68" s="13"/>
      <c r="G68" s="16"/>
      <c r="H68" s="40"/>
      <c r="I68" s="13"/>
      <c r="J68" s="16"/>
      <c r="K68" s="40"/>
      <c r="L68" s="13"/>
      <c r="M68" s="16"/>
      <c r="N68" s="40"/>
      <c r="O68" s="13"/>
      <c r="P68" s="16"/>
      <c r="Q68" s="40"/>
      <c r="R68" s="13"/>
    </row>
    <row r="69" spans="1:18" x14ac:dyDescent="0.25">
      <c r="A69" s="22"/>
      <c r="B69" s="7"/>
      <c r="C69" s="6"/>
      <c r="D69" s="8"/>
      <c r="E69" s="16"/>
      <c r="F69" s="13"/>
      <c r="G69" s="16"/>
      <c r="H69" s="40"/>
      <c r="I69" s="13"/>
      <c r="J69" s="16"/>
      <c r="K69" s="40"/>
      <c r="L69" s="13"/>
      <c r="M69" s="16"/>
      <c r="N69" s="40"/>
      <c r="O69" s="13"/>
      <c r="P69" s="16"/>
      <c r="Q69" s="40"/>
      <c r="R69" s="13"/>
    </row>
    <row r="70" spans="1:18" x14ac:dyDescent="0.25">
      <c r="A70" s="22"/>
      <c r="B70" s="7"/>
      <c r="C70" s="6"/>
      <c r="D70" s="8"/>
      <c r="E70" s="16"/>
      <c r="F70" s="13"/>
      <c r="G70" s="16"/>
      <c r="H70" s="40"/>
      <c r="I70" s="13"/>
      <c r="J70" s="16"/>
      <c r="K70" s="40"/>
      <c r="L70" s="13"/>
      <c r="M70" s="16"/>
      <c r="N70" s="40"/>
      <c r="O70" s="13"/>
      <c r="P70" s="16"/>
      <c r="Q70" s="40"/>
      <c r="R70" s="13"/>
    </row>
    <row r="71" spans="1:18" x14ac:dyDescent="0.25">
      <c r="A71" s="22"/>
      <c r="B71" s="7"/>
      <c r="C71" s="6"/>
      <c r="D71" s="8"/>
      <c r="E71" s="16"/>
      <c r="F71" s="13"/>
      <c r="G71" s="16"/>
      <c r="H71" s="40"/>
      <c r="I71" s="13"/>
      <c r="J71" s="16"/>
      <c r="K71" s="40"/>
      <c r="L71" s="13"/>
      <c r="M71" s="16"/>
      <c r="N71" s="40"/>
      <c r="O71" s="13"/>
      <c r="P71" s="16"/>
      <c r="Q71" s="40"/>
      <c r="R71" s="13"/>
    </row>
    <row r="72" spans="1:18" x14ac:dyDescent="0.25">
      <c r="A72" s="22"/>
      <c r="B72" s="7"/>
      <c r="C72" s="6"/>
      <c r="D72" s="8"/>
      <c r="E72" s="16"/>
      <c r="F72" s="13"/>
      <c r="G72" s="16"/>
      <c r="H72" s="40"/>
      <c r="I72" s="13"/>
      <c r="J72" s="16"/>
      <c r="K72" s="40"/>
      <c r="L72" s="13"/>
      <c r="M72" s="16"/>
      <c r="N72" s="40"/>
      <c r="O72" s="13"/>
      <c r="P72" s="16"/>
      <c r="Q72" s="40"/>
      <c r="R72" s="13"/>
    </row>
    <row r="73" spans="1:18" x14ac:dyDescent="0.25">
      <c r="A73" s="22"/>
      <c r="B73" s="7"/>
      <c r="C73" s="6"/>
      <c r="D73" s="8"/>
      <c r="E73" s="16"/>
      <c r="F73" s="13"/>
      <c r="G73" s="16"/>
      <c r="H73" s="40"/>
      <c r="I73" s="13"/>
      <c r="J73" s="16"/>
      <c r="K73" s="40"/>
      <c r="L73" s="13"/>
      <c r="M73" s="16"/>
      <c r="N73" s="40"/>
      <c r="O73" s="13"/>
      <c r="P73" s="16"/>
      <c r="Q73" s="40"/>
      <c r="R73" s="13"/>
    </row>
    <row r="74" spans="1:18" x14ac:dyDescent="0.25">
      <c r="A74" s="22"/>
      <c r="B74" s="7"/>
      <c r="C74" s="6"/>
      <c r="D74" s="8"/>
      <c r="E74" s="16"/>
      <c r="F74" s="13"/>
      <c r="G74" s="16"/>
      <c r="H74" s="40"/>
      <c r="I74" s="13"/>
      <c r="J74" s="16"/>
      <c r="K74" s="40"/>
      <c r="L74" s="13"/>
      <c r="M74" s="16"/>
      <c r="N74" s="40"/>
      <c r="O74" s="13"/>
      <c r="P74" s="16"/>
      <c r="Q74" s="40"/>
      <c r="R74" s="13"/>
    </row>
    <row r="75" spans="1:18" x14ac:dyDescent="0.25">
      <c r="A75" s="22"/>
      <c r="B75" s="7"/>
      <c r="C75" s="6"/>
      <c r="D75" s="8"/>
      <c r="E75" s="16"/>
      <c r="F75" s="13"/>
      <c r="G75" s="16"/>
      <c r="H75" s="40"/>
      <c r="I75" s="13"/>
      <c r="J75" s="16"/>
      <c r="K75" s="40"/>
      <c r="L75" s="13"/>
      <c r="M75" s="16"/>
      <c r="N75" s="40"/>
      <c r="O75" s="13"/>
      <c r="P75" s="16"/>
      <c r="Q75" s="40"/>
      <c r="R75" s="13"/>
    </row>
    <row r="76" spans="1:18" x14ac:dyDescent="0.25">
      <c r="A76" s="22"/>
      <c r="B76" s="7"/>
      <c r="C76" s="6"/>
      <c r="D76" s="8"/>
      <c r="E76" s="16"/>
      <c r="F76" s="13"/>
      <c r="G76" s="16"/>
      <c r="H76" s="40"/>
      <c r="I76" s="13"/>
      <c r="J76" s="16"/>
      <c r="K76" s="40"/>
      <c r="L76" s="13"/>
      <c r="M76" s="16"/>
      <c r="N76" s="40"/>
      <c r="O76" s="13"/>
      <c r="P76" s="16"/>
      <c r="Q76" s="40"/>
      <c r="R76" s="13"/>
    </row>
    <row r="77" spans="1:18" x14ac:dyDescent="0.25">
      <c r="A77" s="22"/>
      <c r="B77" s="7"/>
      <c r="C77" s="6"/>
      <c r="D77" s="8"/>
      <c r="E77" s="16"/>
      <c r="F77" s="13"/>
      <c r="G77" s="16"/>
      <c r="H77" s="40"/>
      <c r="I77" s="13"/>
      <c r="J77" s="16"/>
      <c r="K77" s="40"/>
      <c r="L77" s="13"/>
      <c r="M77" s="16"/>
      <c r="N77" s="40"/>
      <c r="O77" s="13"/>
      <c r="P77" s="16"/>
      <c r="Q77" s="40"/>
      <c r="R77" s="13"/>
    </row>
    <row r="78" spans="1:18" x14ac:dyDescent="0.25">
      <c r="A78" s="22"/>
      <c r="B78" s="7"/>
      <c r="C78" s="6"/>
      <c r="D78" s="8"/>
      <c r="E78" s="16"/>
      <c r="F78" s="13"/>
      <c r="G78" s="16"/>
      <c r="H78" s="40"/>
      <c r="I78" s="13"/>
      <c r="J78" s="16"/>
      <c r="K78" s="40"/>
      <c r="L78" s="13"/>
      <c r="M78" s="16"/>
      <c r="N78" s="40"/>
      <c r="O78" s="13"/>
      <c r="P78" s="16"/>
      <c r="Q78" s="40"/>
      <c r="R78" s="13"/>
    </row>
    <row r="79" spans="1:18" x14ac:dyDescent="0.25">
      <c r="A79" s="22"/>
      <c r="B79" s="7"/>
      <c r="C79" s="6"/>
      <c r="D79" s="8"/>
      <c r="E79" s="16"/>
      <c r="F79" s="13"/>
      <c r="G79" s="16"/>
      <c r="H79" s="40"/>
      <c r="I79" s="13"/>
      <c r="J79" s="16"/>
      <c r="K79" s="40"/>
      <c r="L79" s="13"/>
      <c r="M79" s="16"/>
      <c r="N79" s="40"/>
      <c r="O79" s="13"/>
      <c r="P79" s="16"/>
      <c r="Q79" s="40"/>
      <c r="R79" s="13"/>
    </row>
    <row r="80" spans="1:18" x14ac:dyDescent="0.25">
      <c r="A80" s="22"/>
      <c r="B80" s="7"/>
      <c r="C80" s="6"/>
      <c r="D80" s="8"/>
      <c r="E80" s="16"/>
      <c r="F80" s="13"/>
      <c r="G80" s="16"/>
      <c r="H80" s="40"/>
      <c r="I80" s="13"/>
      <c r="J80" s="16"/>
      <c r="K80" s="40"/>
      <c r="L80" s="13"/>
      <c r="M80" s="16"/>
      <c r="N80" s="40"/>
      <c r="O80" s="13"/>
      <c r="P80" s="16"/>
      <c r="Q80" s="40"/>
      <c r="R80" s="13"/>
    </row>
    <row r="81" spans="1:18" x14ac:dyDescent="0.25">
      <c r="A81" s="22"/>
      <c r="B81" s="7"/>
      <c r="C81" s="6"/>
      <c r="D81" s="8"/>
      <c r="E81" s="16"/>
      <c r="F81" s="13"/>
      <c r="G81" s="16"/>
      <c r="H81" s="40"/>
      <c r="I81" s="13"/>
      <c r="J81" s="16"/>
      <c r="K81" s="40"/>
      <c r="L81" s="13"/>
      <c r="M81" s="16"/>
      <c r="N81" s="40"/>
      <c r="O81" s="13"/>
      <c r="P81" s="16"/>
      <c r="Q81" s="40"/>
      <c r="R81" s="13"/>
    </row>
    <row r="82" spans="1:18" x14ac:dyDescent="0.25">
      <c r="A82" s="22"/>
      <c r="B82" s="7"/>
      <c r="C82" s="6"/>
      <c r="D82" s="8"/>
      <c r="E82" s="16"/>
      <c r="F82" s="13"/>
      <c r="G82" s="16"/>
      <c r="H82" s="40"/>
      <c r="I82" s="13"/>
      <c r="J82" s="16"/>
      <c r="K82" s="40"/>
      <c r="L82" s="13"/>
      <c r="M82" s="16"/>
      <c r="N82" s="40"/>
      <c r="O82" s="13"/>
      <c r="P82" s="16"/>
      <c r="Q82" s="40"/>
      <c r="R82" s="13"/>
    </row>
    <row r="83" spans="1:18" x14ac:dyDescent="0.25">
      <c r="A83" s="22"/>
      <c r="B83" s="7"/>
      <c r="C83" s="6"/>
      <c r="D83" s="8"/>
      <c r="E83" s="16"/>
      <c r="F83" s="13"/>
      <c r="G83" s="16"/>
      <c r="H83" s="40"/>
      <c r="I83" s="13"/>
      <c r="J83" s="16"/>
      <c r="K83" s="40"/>
      <c r="L83" s="13"/>
      <c r="M83" s="16"/>
      <c r="N83" s="40"/>
      <c r="O83" s="13"/>
      <c r="P83" s="16"/>
      <c r="Q83" s="40"/>
      <c r="R83" s="13"/>
    </row>
    <row r="84" spans="1:18" x14ac:dyDescent="0.25">
      <c r="A84" s="22"/>
      <c r="B84" s="7"/>
      <c r="C84" s="6"/>
      <c r="D84" s="8"/>
      <c r="E84" s="16"/>
      <c r="F84" s="13"/>
      <c r="G84" s="16"/>
      <c r="H84" s="40"/>
      <c r="I84" s="13"/>
      <c r="J84" s="16"/>
      <c r="K84" s="40"/>
      <c r="L84" s="13"/>
      <c r="M84" s="16"/>
      <c r="N84" s="40"/>
      <c r="O84" s="13"/>
      <c r="P84" s="16"/>
      <c r="Q84" s="40"/>
      <c r="R84" s="13"/>
    </row>
    <row r="85" spans="1:18" x14ac:dyDescent="0.25">
      <c r="A85" s="22"/>
      <c r="B85" s="7"/>
      <c r="C85" s="6"/>
      <c r="D85" s="8"/>
      <c r="E85" s="16"/>
      <c r="F85" s="13"/>
      <c r="G85" s="16"/>
      <c r="H85" s="40"/>
      <c r="I85" s="13"/>
      <c r="J85" s="16"/>
      <c r="K85" s="40"/>
      <c r="L85" s="13"/>
      <c r="M85" s="16"/>
      <c r="N85" s="40"/>
      <c r="O85" s="13"/>
      <c r="P85" s="16"/>
      <c r="Q85" s="40"/>
      <c r="R85" s="13"/>
    </row>
    <row r="86" spans="1:18" x14ac:dyDescent="0.25">
      <c r="A86" s="22"/>
      <c r="B86" s="7"/>
      <c r="C86" s="6"/>
      <c r="D86" s="8"/>
      <c r="E86" s="16"/>
      <c r="F86" s="13"/>
      <c r="G86" s="16"/>
      <c r="H86" s="40"/>
      <c r="I86" s="13"/>
      <c r="J86" s="16"/>
      <c r="K86" s="40"/>
      <c r="L86" s="13"/>
      <c r="M86" s="16"/>
      <c r="N86" s="40"/>
      <c r="O86" s="13"/>
      <c r="P86" s="16"/>
      <c r="Q86" s="40"/>
      <c r="R86" s="13"/>
    </row>
    <row r="87" spans="1:18" x14ac:dyDescent="0.25">
      <c r="A87" s="22"/>
      <c r="B87" s="7"/>
      <c r="C87" s="6"/>
      <c r="D87" s="8"/>
      <c r="E87" s="16"/>
      <c r="F87" s="13"/>
      <c r="G87" s="16"/>
      <c r="H87" s="40"/>
      <c r="I87" s="13"/>
      <c r="J87" s="16"/>
      <c r="K87" s="40"/>
      <c r="L87" s="13"/>
      <c r="M87" s="16"/>
      <c r="N87" s="40"/>
      <c r="O87" s="13"/>
      <c r="P87" s="16"/>
      <c r="Q87" s="40"/>
      <c r="R87" s="13"/>
    </row>
    <row r="88" spans="1:18" x14ac:dyDescent="0.25">
      <c r="A88" s="22"/>
      <c r="B88" s="7"/>
      <c r="C88" s="6"/>
      <c r="D88" s="8"/>
      <c r="E88" s="16"/>
      <c r="F88" s="13"/>
      <c r="G88" s="16"/>
      <c r="H88" s="40"/>
      <c r="I88" s="13"/>
      <c r="J88" s="16"/>
      <c r="K88" s="40"/>
      <c r="L88" s="13"/>
      <c r="M88" s="16"/>
      <c r="N88" s="40"/>
      <c r="O88" s="13"/>
      <c r="P88" s="16"/>
      <c r="Q88" s="40"/>
      <c r="R88" s="13"/>
    </row>
    <row r="89" spans="1:18" x14ac:dyDescent="0.25">
      <c r="A89" s="22"/>
      <c r="B89" s="7"/>
      <c r="C89" s="6"/>
      <c r="D89" s="8"/>
      <c r="E89" s="16"/>
      <c r="F89" s="13"/>
      <c r="G89" s="16"/>
      <c r="H89" s="40"/>
      <c r="I89" s="13"/>
      <c r="J89" s="16"/>
      <c r="K89" s="40"/>
      <c r="L89" s="13"/>
      <c r="M89" s="16"/>
      <c r="N89" s="40"/>
      <c r="O89" s="13"/>
      <c r="P89" s="16"/>
      <c r="Q89" s="40"/>
      <c r="R89" s="13"/>
    </row>
    <row r="90" spans="1:18" x14ac:dyDescent="0.25">
      <c r="A90" s="22"/>
      <c r="B90" s="7"/>
      <c r="C90" s="6"/>
      <c r="D90" s="8"/>
      <c r="E90" s="16"/>
      <c r="F90" s="13"/>
      <c r="G90" s="16"/>
      <c r="H90" s="40"/>
      <c r="I90" s="13"/>
      <c r="J90" s="16"/>
      <c r="K90" s="40"/>
      <c r="L90" s="13"/>
      <c r="M90" s="16"/>
      <c r="N90" s="40"/>
      <c r="O90" s="13"/>
      <c r="P90" s="16"/>
      <c r="Q90" s="40"/>
      <c r="R90" s="13"/>
    </row>
    <row r="91" spans="1:18" x14ac:dyDescent="0.25">
      <c r="A91" s="22"/>
      <c r="B91" s="7"/>
      <c r="C91" s="6"/>
      <c r="D91" s="8"/>
      <c r="E91" s="16"/>
      <c r="F91" s="13"/>
      <c r="G91" s="16"/>
      <c r="H91" s="40"/>
      <c r="I91" s="13"/>
      <c r="J91" s="16"/>
      <c r="K91" s="40"/>
      <c r="L91" s="13"/>
      <c r="M91" s="16"/>
      <c r="N91" s="40"/>
      <c r="O91" s="13"/>
      <c r="P91" s="16"/>
      <c r="Q91" s="40"/>
      <c r="R91" s="13"/>
    </row>
    <row r="92" spans="1:18" x14ac:dyDescent="0.25">
      <c r="A92" s="22"/>
      <c r="B92" s="7"/>
      <c r="C92" s="6"/>
      <c r="D92" s="8"/>
      <c r="E92" s="16"/>
      <c r="F92" s="13"/>
      <c r="G92" s="16"/>
      <c r="H92" s="40"/>
      <c r="I92" s="13"/>
      <c r="J92" s="16"/>
      <c r="K92" s="40"/>
      <c r="L92" s="13"/>
      <c r="M92" s="16"/>
      <c r="N92" s="40"/>
      <c r="O92" s="13"/>
      <c r="P92" s="16"/>
      <c r="Q92" s="40"/>
      <c r="R92" s="13"/>
    </row>
    <row r="93" spans="1:18" x14ac:dyDescent="0.25">
      <c r="A93" s="22"/>
      <c r="B93" s="7"/>
      <c r="C93" s="6"/>
      <c r="D93" s="8"/>
      <c r="E93" s="16"/>
      <c r="F93" s="13"/>
      <c r="G93" s="16"/>
      <c r="H93" s="40"/>
      <c r="I93" s="13"/>
      <c r="J93" s="16"/>
      <c r="K93" s="40"/>
      <c r="L93" s="13"/>
      <c r="M93" s="16"/>
      <c r="N93" s="40"/>
      <c r="O93" s="13"/>
      <c r="P93" s="16"/>
      <c r="Q93" s="40"/>
      <c r="R93" s="13"/>
    </row>
    <row r="94" spans="1:18" x14ac:dyDescent="0.25">
      <c r="A94" s="22"/>
      <c r="B94" s="7"/>
      <c r="C94" s="6"/>
      <c r="D94" s="8"/>
      <c r="E94" s="16"/>
      <c r="F94" s="13"/>
      <c r="G94" s="16"/>
      <c r="H94" s="40"/>
      <c r="I94" s="13"/>
      <c r="J94" s="16"/>
      <c r="K94" s="40"/>
      <c r="L94" s="13"/>
      <c r="M94" s="16"/>
      <c r="N94" s="40"/>
      <c r="O94" s="13"/>
      <c r="P94" s="16"/>
      <c r="Q94" s="40"/>
      <c r="R94" s="13"/>
    </row>
    <row r="95" spans="1:18" x14ac:dyDescent="0.25">
      <c r="A95" s="22"/>
      <c r="B95" s="7"/>
      <c r="C95" s="6"/>
      <c r="D95" s="8"/>
      <c r="E95" s="16"/>
      <c r="F95" s="13"/>
      <c r="G95" s="16"/>
      <c r="H95" s="40"/>
      <c r="I95" s="13"/>
      <c r="J95" s="16"/>
      <c r="K95" s="40"/>
      <c r="L95" s="13"/>
      <c r="M95" s="16"/>
      <c r="N95" s="40"/>
      <c r="O95" s="13"/>
      <c r="P95" s="16"/>
      <c r="Q95" s="40"/>
      <c r="R95" s="13"/>
    </row>
    <row r="96" spans="1:18" x14ac:dyDescent="0.25">
      <c r="A96" s="22"/>
      <c r="B96" s="7"/>
      <c r="C96" s="6"/>
      <c r="D96" s="8"/>
      <c r="E96" s="16"/>
      <c r="F96" s="13"/>
      <c r="G96" s="16"/>
      <c r="H96" s="40"/>
      <c r="I96" s="13"/>
      <c r="J96" s="16"/>
      <c r="K96" s="40"/>
      <c r="L96" s="13"/>
      <c r="M96" s="16"/>
      <c r="N96" s="40"/>
      <c r="O96" s="13"/>
      <c r="P96" s="16"/>
      <c r="Q96" s="40"/>
      <c r="R96" s="13"/>
    </row>
    <row r="97" spans="1:18" x14ac:dyDescent="0.25">
      <c r="A97" s="22"/>
      <c r="B97" s="7"/>
      <c r="C97" s="6"/>
      <c r="D97" s="8"/>
      <c r="E97" s="16"/>
      <c r="F97" s="13"/>
      <c r="G97" s="16"/>
      <c r="H97" s="40"/>
      <c r="I97" s="13"/>
      <c r="J97" s="16"/>
      <c r="K97" s="40"/>
      <c r="L97" s="13"/>
      <c r="M97" s="16"/>
      <c r="N97" s="40"/>
      <c r="O97" s="13"/>
      <c r="P97" s="16"/>
      <c r="Q97" s="40"/>
      <c r="R97" s="13"/>
    </row>
    <row r="98" spans="1:18" x14ac:dyDescent="0.25">
      <c r="A98" s="22"/>
      <c r="B98" s="7"/>
      <c r="C98" s="6"/>
      <c r="D98" s="8"/>
      <c r="E98" s="16"/>
      <c r="F98" s="13"/>
      <c r="G98" s="16"/>
      <c r="H98" s="40"/>
      <c r="I98" s="13"/>
      <c r="J98" s="16"/>
      <c r="K98" s="40"/>
      <c r="L98" s="13"/>
      <c r="M98" s="16"/>
      <c r="N98" s="40"/>
      <c r="O98" s="13"/>
      <c r="P98" s="16"/>
      <c r="Q98" s="40"/>
      <c r="R98" s="13"/>
    </row>
    <row r="99" spans="1:18" x14ac:dyDescent="0.25">
      <c r="A99" s="22"/>
      <c r="B99" s="7"/>
      <c r="C99" s="6"/>
      <c r="D99" s="8"/>
      <c r="E99" s="16"/>
      <c r="F99" s="13"/>
      <c r="G99" s="16"/>
      <c r="H99" s="40"/>
      <c r="I99" s="13"/>
      <c r="J99" s="16"/>
      <c r="K99" s="40"/>
      <c r="L99" s="13"/>
      <c r="M99" s="16"/>
      <c r="N99" s="40"/>
      <c r="O99" s="13"/>
      <c r="P99" s="16"/>
      <c r="Q99" s="40"/>
      <c r="R99" s="13"/>
    </row>
    <row r="100" spans="1:18" x14ac:dyDescent="0.25">
      <c r="A100" s="22"/>
      <c r="B100" s="7"/>
      <c r="C100" s="6"/>
      <c r="D100" s="8"/>
      <c r="E100" s="16"/>
      <c r="F100" s="13"/>
      <c r="G100" s="16"/>
      <c r="H100" s="40"/>
      <c r="I100" s="13"/>
      <c r="J100" s="16"/>
      <c r="K100" s="40"/>
      <c r="L100" s="13"/>
      <c r="M100" s="16"/>
      <c r="N100" s="40"/>
      <c r="O100" s="13"/>
      <c r="P100" s="16"/>
      <c r="Q100" s="40"/>
      <c r="R100" s="13"/>
    </row>
    <row r="101" spans="1:18" x14ac:dyDescent="0.25">
      <c r="A101" s="22"/>
      <c r="B101" s="7"/>
      <c r="C101" s="6"/>
      <c r="D101" s="8"/>
      <c r="E101" s="16"/>
      <c r="F101" s="13"/>
      <c r="G101" s="16"/>
      <c r="H101" s="40"/>
      <c r="I101" s="13"/>
      <c r="J101" s="16"/>
      <c r="K101" s="40"/>
      <c r="L101" s="13"/>
      <c r="M101" s="16"/>
      <c r="N101" s="40"/>
      <c r="O101" s="13"/>
      <c r="P101" s="16"/>
      <c r="Q101" s="40"/>
      <c r="R101" s="13"/>
    </row>
    <row r="102" spans="1:18" x14ac:dyDescent="0.25">
      <c r="A102" s="22"/>
      <c r="B102" s="7"/>
      <c r="C102" s="6"/>
      <c r="D102" s="8"/>
      <c r="E102" s="16"/>
      <c r="F102" s="13"/>
      <c r="G102" s="16"/>
      <c r="H102" s="40"/>
      <c r="I102" s="13"/>
      <c r="J102" s="16"/>
      <c r="K102" s="40"/>
      <c r="L102" s="13"/>
      <c r="M102" s="16"/>
      <c r="N102" s="40"/>
      <c r="O102" s="13"/>
      <c r="P102" s="16"/>
      <c r="Q102" s="40"/>
      <c r="R102" s="13"/>
    </row>
    <row r="103" spans="1:18" x14ac:dyDescent="0.25">
      <c r="A103" s="22"/>
      <c r="B103" s="7"/>
      <c r="C103" s="6"/>
      <c r="D103" s="8"/>
      <c r="E103" s="16"/>
      <c r="F103" s="13"/>
      <c r="G103" s="16"/>
      <c r="H103" s="40"/>
      <c r="I103" s="13"/>
      <c r="J103" s="16"/>
      <c r="K103" s="40"/>
      <c r="L103" s="13"/>
      <c r="M103" s="16"/>
      <c r="N103" s="40"/>
      <c r="O103" s="13"/>
      <c r="P103" s="16"/>
      <c r="Q103" s="40"/>
      <c r="R103" s="13"/>
    </row>
    <row r="104" spans="1:18" x14ac:dyDescent="0.25">
      <c r="A104" s="22"/>
      <c r="B104" s="7"/>
      <c r="C104" s="6"/>
      <c r="D104" s="8"/>
      <c r="E104" s="16"/>
      <c r="F104" s="13"/>
      <c r="G104" s="16"/>
      <c r="H104" s="40"/>
      <c r="I104" s="13"/>
      <c r="J104" s="16"/>
      <c r="K104" s="40"/>
      <c r="L104" s="13"/>
      <c r="M104" s="16"/>
      <c r="N104" s="40"/>
      <c r="O104" s="13"/>
      <c r="P104" s="16"/>
      <c r="Q104" s="40"/>
      <c r="R104" s="13"/>
    </row>
    <row r="105" spans="1:18" x14ac:dyDescent="0.25">
      <c r="A105" s="22"/>
      <c r="B105" s="7"/>
      <c r="C105" s="6"/>
      <c r="D105" s="8"/>
      <c r="E105" s="16"/>
      <c r="F105" s="13"/>
      <c r="G105" s="16"/>
      <c r="H105" s="40"/>
      <c r="I105" s="13"/>
      <c r="J105" s="16"/>
      <c r="K105" s="40"/>
      <c r="L105" s="13"/>
      <c r="M105" s="16"/>
      <c r="N105" s="40"/>
      <c r="O105" s="13"/>
      <c r="P105" s="16"/>
      <c r="Q105" s="40"/>
      <c r="R105" s="13"/>
    </row>
    <row r="106" spans="1:18" x14ac:dyDescent="0.25">
      <c r="A106" s="22"/>
      <c r="B106" s="7"/>
      <c r="C106" s="6"/>
      <c r="D106" s="8"/>
      <c r="E106" s="16"/>
      <c r="F106" s="13"/>
      <c r="G106" s="16"/>
      <c r="H106" s="40"/>
      <c r="I106" s="13"/>
      <c r="J106" s="16"/>
      <c r="K106" s="40"/>
      <c r="L106" s="13"/>
      <c r="M106" s="16"/>
      <c r="N106" s="40"/>
      <c r="O106" s="13"/>
      <c r="P106" s="16"/>
      <c r="Q106" s="40"/>
      <c r="R106" s="13"/>
    </row>
    <row r="107" spans="1:18" x14ac:dyDescent="0.25">
      <c r="A107" s="22"/>
      <c r="B107" s="7"/>
      <c r="C107" s="6"/>
      <c r="D107" s="8"/>
      <c r="E107" s="16"/>
      <c r="F107" s="13"/>
      <c r="G107" s="16"/>
      <c r="H107" s="40"/>
      <c r="I107" s="13"/>
      <c r="J107" s="16"/>
      <c r="K107" s="40"/>
      <c r="L107" s="13"/>
      <c r="M107" s="16"/>
      <c r="N107" s="40"/>
      <c r="O107" s="13"/>
      <c r="P107" s="16"/>
      <c r="Q107" s="40"/>
      <c r="R107" s="13"/>
    </row>
    <row r="108" spans="1:18" x14ac:dyDescent="0.25">
      <c r="A108" s="22"/>
      <c r="B108" s="7"/>
      <c r="C108" s="6"/>
      <c r="D108" s="8"/>
      <c r="E108" s="16"/>
      <c r="F108" s="13"/>
      <c r="G108" s="16"/>
      <c r="H108" s="40"/>
      <c r="I108" s="13"/>
      <c r="J108" s="16"/>
      <c r="K108" s="40"/>
      <c r="L108" s="13"/>
      <c r="M108" s="16"/>
      <c r="N108" s="40"/>
      <c r="O108" s="13"/>
      <c r="P108" s="16"/>
      <c r="Q108" s="40"/>
      <c r="R108" s="13"/>
    </row>
    <row r="109" spans="1:18" x14ac:dyDescent="0.25">
      <c r="A109" s="22"/>
      <c r="B109" s="7"/>
      <c r="C109" s="6"/>
      <c r="D109" s="8"/>
      <c r="E109" s="16"/>
      <c r="F109" s="13"/>
      <c r="G109" s="16"/>
      <c r="H109" s="40"/>
      <c r="I109" s="13"/>
      <c r="J109" s="16"/>
      <c r="K109" s="40"/>
      <c r="L109" s="13"/>
      <c r="M109" s="16"/>
      <c r="N109" s="40"/>
      <c r="O109" s="13"/>
      <c r="P109" s="16"/>
      <c r="Q109" s="40"/>
      <c r="R109" s="13"/>
    </row>
    <row r="110" spans="1:18" x14ac:dyDescent="0.25">
      <c r="A110" s="22"/>
      <c r="B110" s="7"/>
      <c r="C110" s="6"/>
      <c r="D110" s="8"/>
      <c r="E110" s="16"/>
      <c r="F110" s="13"/>
      <c r="G110" s="16"/>
      <c r="H110" s="40"/>
      <c r="I110" s="13"/>
      <c r="J110" s="16"/>
      <c r="K110" s="40"/>
      <c r="L110" s="13"/>
      <c r="M110" s="16"/>
      <c r="N110" s="40"/>
      <c r="O110" s="13"/>
      <c r="P110" s="16"/>
      <c r="Q110" s="40"/>
      <c r="R110" s="13"/>
    </row>
    <row r="111" spans="1:18" x14ac:dyDescent="0.25">
      <c r="A111" s="22"/>
      <c r="B111" s="7"/>
      <c r="C111" s="6"/>
      <c r="D111" s="8"/>
      <c r="E111" s="16"/>
      <c r="F111" s="13"/>
      <c r="G111" s="16"/>
      <c r="H111" s="40"/>
      <c r="I111" s="13"/>
      <c r="J111" s="16"/>
      <c r="K111" s="40"/>
      <c r="L111" s="13"/>
      <c r="M111" s="16"/>
      <c r="N111" s="40"/>
      <c r="O111" s="13"/>
      <c r="P111" s="16"/>
      <c r="Q111" s="40"/>
      <c r="R111" s="13"/>
    </row>
    <row r="112" spans="1:18" x14ac:dyDescent="0.25">
      <c r="A112" s="22"/>
      <c r="B112" s="7"/>
      <c r="C112" s="6"/>
      <c r="D112" s="8"/>
      <c r="E112" s="16"/>
      <c r="F112" s="13"/>
      <c r="G112" s="16"/>
      <c r="H112" s="40"/>
      <c r="I112" s="13"/>
      <c r="J112" s="16"/>
      <c r="K112" s="40"/>
      <c r="L112" s="13"/>
      <c r="M112" s="16"/>
      <c r="N112" s="40"/>
      <c r="O112" s="13"/>
      <c r="P112" s="16"/>
      <c r="Q112" s="40"/>
      <c r="R112" s="13"/>
    </row>
    <row r="113" spans="1:18" x14ac:dyDescent="0.25">
      <c r="A113" s="22"/>
      <c r="B113" s="7"/>
      <c r="C113" s="6"/>
      <c r="D113" s="8"/>
      <c r="E113" s="16"/>
      <c r="F113" s="13"/>
      <c r="G113" s="16"/>
      <c r="H113" s="40"/>
      <c r="I113" s="13"/>
      <c r="J113" s="16"/>
      <c r="K113" s="40"/>
      <c r="L113" s="13"/>
      <c r="M113" s="16"/>
      <c r="N113" s="40"/>
      <c r="O113" s="13"/>
      <c r="P113" s="16"/>
      <c r="Q113" s="40"/>
      <c r="R113" s="13"/>
    </row>
    <row r="114" spans="1:18" x14ac:dyDescent="0.25">
      <c r="A114" s="22"/>
      <c r="B114" s="7"/>
      <c r="C114" s="6"/>
      <c r="D114" s="8"/>
      <c r="E114" s="16"/>
      <c r="F114" s="13"/>
      <c r="G114" s="16"/>
      <c r="H114" s="40"/>
      <c r="I114" s="13"/>
      <c r="J114" s="16"/>
      <c r="K114" s="40"/>
      <c r="L114" s="13"/>
      <c r="M114" s="16"/>
      <c r="N114" s="40"/>
      <c r="O114" s="13"/>
      <c r="P114" s="16"/>
      <c r="Q114" s="40"/>
      <c r="R114" s="13"/>
    </row>
    <row r="115" spans="1:18" x14ac:dyDescent="0.25">
      <c r="A115" s="22"/>
      <c r="B115" s="7"/>
      <c r="C115" s="6"/>
      <c r="D115" s="8"/>
      <c r="E115" s="16"/>
      <c r="F115" s="13"/>
      <c r="G115" s="16"/>
      <c r="H115" s="40"/>
      <c r="I115" s="13"/>
      <c r="J115" s="16"/>
      <c r="K115" s="40"/>
      <c r="L115" s="13"/>
      <c r="M115" s="16"/>
      <c r="N115" s="40"/>
      <c r="O115" s="13"/>
      <c r="P115" s="16"/>
      <c r="Q115" s="40"/>
      <c r="R115" s="13"/>
    </row>
    <row r="116" spans="1:18" x14ac:dyDescent="0.25">
      <c r="A116" s="22"/>
      <c r="B116" s="7"/>
      <c r="C116" s="6"/>
      <c r="D116" s="8"/>
      <c r="E116" s="16"/>
      <c r="F116" s="13"/>
      <c r="G116" s="16"/>
      <c r="H116" s="40"/>
      <c r="I116" s="13"/>
      <c r="J116" s="16"/>
      <c r="K116" s="40"/>
      <c r="L116" s="13"/>
      <c r="M116" s="16"/>
      <c r="N116" s="40"/>
      <c r="O116" s="13"/>
      <c r="P116" s="16"/>
      <c r="Q116" s="40"/>
      <c r="R116" s="13"/>
    </row>
    <row r="117" spans="1:18" x14ac:dyDescent="0.25">
      <c r="A117" s="22"/>
      <c r="B117" s="7"/>
      <c r="C117" s="6"/>
      <c r="D117" s="8"/>
      <c r="E117" s="16"/>
      <c r="F117" s="13"/>
      <c r="G117" s="16"/>
      <c r="H117" s="40"/>
      <c r="I117" s="13"/>
      <c r="J117" s="16"/>
      <c r="K117" s="40"/>
      <c r="L117" s="13"/>
      <c r="M117" s="16"/>
      <c r="N117" s="40"/>
      <c r="O117" s="13"/>
      <c r="P117" s="16"/>
      <c r="Q117" s="40"/>
      <c r="R117" s="13"/>
    </row>
    <row r="118" spans="1:18" x14ac:dyDescent="0.25">
      <c r="A118" s="22"/>
      <c r="B118" s="7"/>
      <c r="C118" s="6"/>
      <c r="D118" s="8"/>
      <c r="E118" s="16"/>
      <c r="F118" s="13"/>
      <c r="G118" s="16"/>
      <c r="H118" s="40"/>
      <c r="I118" s="13"/>
      <c r="J118" s="16"/>
      <c r="K118" s="40"/>
      <c r="L118" s="13"/>
      <c r="M118" s="16"/>
      <c r="N118" s="40"/>
      <c r="O118" s="13"/>
      <c r="P118" s="16"/>
      <c r="Q118" s="40"/>
      <c r="R118" s="13"/>
    </row>
    <row r="119" spans="1:18" x14ac:dyDescent="0.25">
      <c r="A119" s="22"/>
      <c r="B119" s="7"/>
      <c r="C119" s="6"/>
      <c r="D119" s="8"/>
      <c r="E119" s="16"/>
      <c r="F119" s="13"/>
      <c r="G119" s="16"/>
      <c r="H119" s="40"/>
      <c r="I119" s="13"/>
      <c r="J119" s="16"/>
      <c r="K119" s="40"/>
      <c r="L119" s="13"/>
      <c r="M119" s="16"/>
      <c r="N119" s="40"/>
      <c r="O119" s="13"/>
      <c r="P119" s="16"/>
      <c r="Q119" s="40"/>
      <c r="R119" s="13"/>
    </row>
    <row r="120" spans="1:18" x14ac:dyDescent="0.25">
      <c r="A120" s="22"/>
      <c r="B120" s="7"/>
      <c r="C120" s="6"/>
      <c r="D120" s="8"/>
      <c r="E120" s="16"/>
      <c r="F120" s="13"/>
      <c r="G120" s="16"/>
      <c r="H120" s="40"/>
      <c r="I120" s="13"/>
      <c r="J120" s="16"/>
      <c r="K120" s="40"/>
      <c r="L120" s="13"/>
      <c r="M120" s="16"/>
      <c r="N120" s="40"/>
      <c r="O120" s="13"/>
      <c r="P120" s="16"/>
      <c r="Q120" s="40"/>
      <c r="R120" s="13"/>
    </row>
    <row r="121" spans="1:18" x14ac:dyDescent="0.25">
      <c r="A121" s="22"/>
      <c r="B121" s="7"/>
      <c r="C121" s="6"/>
      <c r="D121" s="8"/>
      <c r="E121" s="16"/>
      <c r="F121" s="13"/>
      <c r="G121" s="16"/>
      <c r="H121" s="40"/>
      <c r="I121" s="13"/>
      <c r="J121" s="16"/>
      <c r="K121" s="40"/>
      <c r="L121" s="13"/>
      <c r="M121" s="16"/>
      <c r="N121" s="40"/>
      <c r="O121" s="13"/>
      <c r="P121" s="16"/>
      <c r="Q121" s="40"/>
      <c r="R121" s="13"/>
    </row>
    <row r="122" spans="1:18" x14ac:dyDescent="0.25">
      <c r="A122" s="22"/>
      <c r="B122" s="7"/>
      <c r="C122" s="6"/>
      <c r="D122" s="8"/>
      <c r="E122" s="16"/>
      <c r="F122" s="13"/>
      <c r="G122" s="16"/>
      <c r="H122" s="40"/>
      <c r="I122" s="13"/>
      <c r="J122" s="16"/>
      <c r="K122" s="40"/>
      <c r="L122" s="13"/>
      <c r="M122" s="16"/>
      <c r="N122" s="40"/>
      <c r="O122" s="13"/>
      <c r="P122" s="16"/>
      <c r="Q122" s="40"/>
      <c r="R122" s="13"/>
    </row>
    <row r="123" spans="1:18" x14ac:dyDescent="0.25">
      <c r="A123" s="22"/>
      <c r="B123" s="7"/>
      <c r="C123" s="6"/>
      <c r="D123" s="8"/>
      <c r="E123" s="16"/>
      <c r="F123" s="13"/>
      <c r="G123" s="16"/>
      <c r="H123" s="40"/>
      <c r="I123" s="13"/>
      <c r="J123" s="16"/>
      <c r="K123" s="40"/>
      <c r="L123" s="13"/>
      <c r="M123" s="16"/>
      <c r="N123" s="40"/>
      <c r="O123" s="13"/>
      <c r="P123" s="16"/>
      <c r="Q123" s="40"/>
      <c r="R123" s="13"/>
    </row>
    <row r="124" spans="1:18" x14ac:dyDescent="0.25">
      <c r="A124" s="22"/>
      <c r="B124" s="7"/>
      <c r="C124" s="6"/>
      <c r="D124" s="8"/>
      <c r="E124" s="16"/>
      <c r="F124" s="13"/>
      <c r="G124" s="16"/>
      <c r="H124" s="40"/>
      <c r="I124" s="13"/>
      <c r="J124" s="16"/>
      <c r="K124" s="40"/>
      <c r="L124" s="13"/>
      <c r="M124" s="16"/>
      <c r="N124" s="40"/>
      <c r="O124" s="13"/>
      <c r="P124" s="16"/>
      <c r="Q124" s="40"/>
      <c r="R124" s="13"/>
    </row>
    <row r="125" spans="1:18" x14ac:dyDescent="0.25">
      <c r="A125" s="22"/>
      <c r="B125" s="7"/>
      <c r="C125" s="6"/>
      <c r="D125" s="8"/>
      <c r="E125" s="16"/>
      <c r="F125" s="13"/>
      <c r="G125" s="16"/>
      <c r="H125" s="40"/>
      <c r="I125" s="13"/>
      <c r="J125" s="16"/>
      <c r="K125" s="40"/>
      <c r="L125" s="13"/>
      <c r="M125" s="16"/>
      <c r="N125" s="40"/>
      <c r="O125" s="13"/>
      <c r="P125" s="16"/>
      <c r="Q125" s="40"/>
      <c r="R125" s="13"/>
    </row>
    <row r="126" spans="1:18" x14ac:dyDescent="0.25">
      <c r="A126" s="22"/>
      <c r="B126" s="7"/>
      <c r="C126" s="6"/>
      <c r="D126" s="8"/>
      <c r="E126" s="16"/>
      <c r="F126" s="13"/>
      <c r="G126" s="16"/>
      <c r="H126" s="40"/>
      <c r="I126" s="13"/>
      <c r="J126" s="16"/>
      <c r="K126" s="40"/>
      <c r="L126" s="13"/>
      <c r="M126" s="16"/>
      <c r="N126" s="40"/>
      <c r="O126" s="13"/>
      <c r="P126" s="16"/>
      <c r="Q126" s="40"/>
      <c r="R126" s="13"/>
    </row>
    <row r="127" spans="1:18" x14ac:dyDescent="0.25">
      <c r="A127" s="22"/>
      <c r="B127" s="7"/>
      <c r="C127" s="6"/>
      <c r="D127" s="8"/>
      <c r="E127" s="16"/>
      <c r="F127" s="13"/>
      <c r="G127" s="16"/>
      <c r="H127" s="40"/>
      <c r="I127" s="13"/>
      <c r="J127" s="16"/>
      <c r="K127" s="40"/>
      <c r="L127" s="13"/>
      <c r="M127" s="16"/>
      <c r="N127" s="40"/>
      <c r="O127" s="13"/>
      <c r="P127" s="16"/>
      <c r="Q127" s="40"/>
      <c r="R127" s="13"/>
    </row>
    <row r="128" spans="1:18" x14ac:dyDescent="0.25">
      <c r="A128" s="22"/>
      <c r="B128" s="7"/>
      <c r="C128" s="6"/>
      <c r="D128" s="8"/>
      <c r="E128" s="16"/>
      <c r="F128" s="13"/>
      <c r="G128" s="16"/>
      <c r="H128" s="40"/>
      <c r="I128" s="13"/>
      <c r="J128" s="16"/>
      <c r="K128" s="40"/>
      <c r="L128" s="13"/>
      <c r="M128" s="16"/>
      <c r="N128" s="40"/>
      <c r="O128" s="13"/>
      <c r="P128" s="16"/>
      <c r="Q128" s="40"/>
      <c r="R128" s="13"/>
    </row>
    <row r="129" spans="1:18" x14ac:dyDescent="0.25">
      <c r="A129" s="22"/>
      <c r="B129" s="7"/>
      <c r="C129" s="6"/>
      <c r="D129" s="8"/>
      <c r="E129" s="16"/>
      <c r="F129" s="13"/>
      <c r="G129" s="16"/>
      <c r="H129" s="40"/>
      <c r="I129" s="13"/>
      <c r="J129" s="16"/>
      <c r="K129" s="40"/>
      <c r="L129" s="13"/>
      <c r="M129" s="16"/>
      <c r="N129" s="40"/>
      <c r="O129" s="13"/>
      <c r="P129" s="16"/>
      <c r="Q129" s="40"/>
      <c r="R129" s="13"/>
    </row>
    <row r="130" spans="1:18" x14ac:dyDescent="0.25">
      <c r="A130" s="22"/>
      <c r="B130" s="7"/>
      <c r="C130" s="6"/>
      <c r="D130" s="8"/>
      <c r="E130" s="16"/>
      <c r="F130" s="13"/>
      <c r="G130" s="16"/>
      <c r="H130" s="40"/>
      <c r="I130" s="13"/>
      <c r="J130" s="16"/>
      <c r="K130" s="40"/>
      <c r="L130" s="13"/>
      <c r="M130" s="16"/>
      <c r="N130" s="40"/>
      <c r="O130" s="13"/>
      <c r="P130" s="16"/>
      <c r="Q130" s="40"/>
      <c r="R130" s="13"/>
    </row>
    <row r="131" spans="1:18" x14ac:dyDescent="0.25">
      <c r="A131" s="22"/>
      <c r="B131" s="7"/>
      <c r="C131" s="6"/>
      <c r="D131" s="8"/>
      <c r="E131" s="16"/>
      <c r="F131" s="13"/>
      <c r="G131" s="16"/>
      <c r="H131" s="40"/>
      <c r="I131" s="13"/>
      <c r="J131" s="16"/>
      <c r="K131" s="40"/>
      <c r="L131" s="13"/>
      <c r="M131" s="16"/>
      <c r="N131" s="40"/>
      <c r="O131" s="13"/>
      <c r="P131" s="16"/>
      <c r="Q131" s="40"/>
      <c r="R131" s="13"/>
    </row>
    <row r="132" spans="1:18" x14ac:dyDescent="0.25">
      <c r="A132" s="22"/>
      <c r="B132" s="7"/>
      <c r="C132" s="6"/>
      <c r="D132" s="8"/>
      <c r="E132" s="16"/>
      <c r="F132" s="13"/>
      <c r="G132" s="16"/>
      <c r="H132" s="40"/>
      <c r="I132" s="13"/>
      <c r="J132" s="16"/>
      <c r="K132" s="40"/>
      <c r="L132" s="13"/>
      <c r="M132" s="16"/>
      <c r="N132" s="40"/>
      <c r="O132" s="13"/>
      <c r="P132" s="16"/>
      <c r="Q132" s="40"/>
      <c r="R132" s="13"/>
    </row>
    <row r="133" spans="1:18" x14ac:dyDescent="0.25">
      <c r="A133" s="22"/>
      <c r="B133" s="7"/>
      <c r="C133" s="6"/>
      <c r="D133" s="8"/>
      <c r="E133" s="16"/>
      <c r="F133" s="13"/>
      <c r="G133" s="16"/>
      <c r="H133" s="40"/>
      <c r="I133" s="13"/>
      <c r="J133" s="16"/>
      <c r="K133" s="40"/>
      <c r="L133" s="13"/>
      <c r="M133" s="16"/>
      <c r="N133" s="40"/>
      <c r="O133" s="13"/>
      <c r="P133" s="16"/>
      <c r="Q133" s="40"/>
      <c r="R133" s="13"/>
    </row>
    <row r="134" spans="1:18" x14ac:dyDescent="0.25">
      <c r="A134" s="22"/>
      <c r="B134" s="7"/>
      <c r="C134" s="6"/>
      <c r="D134" s="8"/>
      <c r="E134" s="16"/>
      <c r="F134" s="13"/>
      <c r="G134" s="16"/>
      <c r="H134" s="40"/>
      <c r="I134" s="13"/>
      <c r="J134" s="16"/>
      <c r="K134" s="40"/>
      <c r="L134" s="13"/>
      <c r="M134" s="16"/>
      <c r="N134" s="40"/>
      <c r="O134" s="13"/>
      <c r="P134" s="16"/>
      <c r="Q134" s="40"/>
      <c r="R134" s="13"/>
    </row>
    <row r="135" spans="1:18" x14ac:dyDescent="0.25">
      <c r="A135" s="22"/>
      <c r="B135" s="7"/>
      <c r="C135" s="6"/>
      <c r="D135" s="8"/>
      <c r="E135" s="16"/>
      <c r="F135" s="13"/>
      <c r="G135" s="16"/>
      <c r="H135" s="40"/>
      <c r="I135" s="13"/>
      <c r="J135" s="16"/>
      <c r="K135" s="40"/>
      <c r="L135" s="13"/>
      <c r="M135" s="16"/>
      <c r="N135" s="40"/>
      <c r="O135" s="13"/>
      <c r="P135" s="16"/>
      <c r="Q135" s="40"/>
      <c r="R135" s="13"/>
    </row>
    <row r="136" spans="1:18" x14ac:dyDescent="0.25">
      <c r="A136" s="22"/>
      <c r="B136" s="7"/>
      <c r="C136" s="6"/>
      <c r="D136" s="8"/>
      <c r="E136" s="16"/>
      <c r="F136" s="13"/>
      <c r="G136" s="16"/>
      <c r="H136" s="40"/>
      <c r="I136" s="13"/>
      <c r="J136" s="16"/>
      <c r="K136" s="40"/>
      <c r="L136" s="13"/>
      <c r="M136" s="16"/>
      <c r="N136" s="40"/>
      <c r="O136" s="13"/>
      <c r="P136" s="16"/>
      <c r="Q136" s="40"/>
      <c r="R136" s="13"/>
    </row>
    <row r="137" spans="1:18" x14ac:dyDescent="0.25">
      <c r="A137" s="22"/>
      <c r="B137" s="7"/>
      <c r="C137" s="6"/>
      <c r="D137" s="8"/>
      <c r="E137" s="16"/>
      <c r="F137" s="13"/>
      <c r="G137" s="16"/>
      <c r="H137" s="40"/>
      <c r="I137" s="13"/>
      <c r="J137" s="16"/>
      <c r="K137" s="40"/>
      <c r="L137" s="13"/>
      <c r="M137" s="16"/>
      <c r="N137" s="40"/>
      <c r="O137" s="13"/>
      <c r="P137" s="16"/>
      <c r="Q137" s="40"/>
      <c r="R137" s="13"/>
    </row>
    <row r="138" spans="1:18" x14ac:dyDescent="0.25">
      <c r="A138" s="22"/>
      <c r="B138" s="7"/>
      <c r="C138" s="6"/>
      <c r="D138" s="8"/>
      <c r="E138" s="16"/>
      <c r="F138" s="13"/>
      <c r="G138" s="16"/>
      <c r="H138" s="40"/>
      <c r="I138" s="13"/>
      <c r="J138" s="16"/>
      <c r="K138" s="40"/>
      <c r="L138" s="13"/>
      <c r="M138" s="16"/>
      <c r="N138" s="40"/>
      <c r="O138" s="13"/>
      <c r="P138" s="16"/>
      <c r="Q138" s="40"/>
      <c r="R138" s="13"/>
    </row>
    <row r="139" spans="1:18" x14ac:dyDescent="0.25">
      <c r="A139" s="22"/>
      <c r="B139" s="7"/>
      <c r="C139" s="6"/>
      <c r="D139" s="8"/>
      <c r="E139" s="16"/>
      <c r="F139" s="13"/>
      <c r="G139" s="16"/>
      <c r="H139" s="40"/>
      <c r="I139" s="13"/>
      <c r="J139" s="16"/>
      <c r="K139" s="40"/>
      <c r="L139" s="13"/>
      <c r="M139" s="16"/>
      <c r="N139" s="40"/>
      <c r="O139" s="13"/>
      <c r="P139" s="16"/>
      <c r="Q139" s="40"/>
      <c r="R139" s="13"/>
    </row>
    <row r="140" spans="1:18" x14ac:dyDescent="0.25">
      <c r="A140" s="22"/>
      <c r="B140" s="7"/>
      <c r="C140" s="6"/>
      <c r="D140" s="8"/>
      <c r="E140" s="16"/>
      <c r="F140" s="13"/>
      <c r="G140" s="16"/>
      <c r="H140" s="40"/>
      <c r="I140" s="13"/>
      <c r="J140" s="16"/>
      <c r="K140" s="40"/>
      <c r="L140" s="13"/>
      <c r="M140" s="16"/>
      <c r="N140" s="40"/>
      <c r="O140" s="13"/>
      <c r="P140" s="16"/>
      <c r="Q140" s="40"/>
      <c r="R140" s="13"/>
    </row>
    <row r="141" spans="1:18" x14ac:dyDescent="0.25">
      <c r="A141" s="22"/>
      <c r="B141" s="7"/>
      <c r="C141" s="6"/>
      <c r="D141" s="8"/>
      <c r="E141" s="16"/>
      <c r="F141" s="13"/>
      <c r="G141" s="16"/>
      <c r="H141" s="40"/>
      <c r="I141" s="13"/>
      <c r="J141" s="16"/>
      <c r="K141" s="40"/>
      <c r="L141" s="13"/>
      <c r="M141" s="16"/>
      <c r="N141" s="40"/>
      <c r="O141" s="13"/>
      <c r="P141" s="16"/>
      <c r="Q141" s="40"/>
      <c r="R141" s="13"/>
    </row>
    <row r="142" spans="1:18" x14ac:dyDescent="0.25">
      <c r="A142" s="22"/>
      <c r="B142" s="7"/>
      <c r="C142" s="6"/>
      <c r="D142" s="8"/>
      <c r="E142" s="16"/>
      <c r="F142" s="13"/>
      <c r="G142" s="16"/>
      <c r="H142" s="40"/>
      <c r="I142" s="13"/>
      <c r="J142" s="16"/>
      <c r="K142" s="40"/>
      <c r="L142" s="13"/>
      <c r="M142" s="16"/>
      <c r="N142" s="40"/>
      <c r="O142" s="13"/>
      <c r="P142" s="16"/>
      <c r="Q142" s="40"/>
      <c r="R142" s="13"/>
    </row>
    <row r="143" spans="1:18" x14ac:dyDescent="0.25">
      <c r="A143" s="22"/>
      <c r="B143" s="7"/>
      <c r="C143" s="6"/>
      <c r="D143" s="8"/>
      <c r="E143" s="16"/>
      <c r="F143" s="13"/>
      <c r="G143" s="16"/>
      <c r="H143" s="40"/>
      <c r="I143" s="13"/>
      <c r="J143" s="16"/>
      <c r="K143" s="40"/>
      <c r="L143" s="13"/>
      <c r="M143" s="16"/>
      <c r="N143" s="40"/>
      <c r="O143" s="13"/>
      <c r="P143" s="16"/>
      <c r="Q143" s="40"/>
      <c r="R143" s="13"/>
    </row>
    <row r="144" spans="1:18" x14ac:dyDescent="0.25">
      <c r="A144" s="22"/>
      <c r="B144" s="7"/>
      <c r="C144" s="6"/>
      <c r="D144" s="8"/>
      <c r="E144" s="16"/>
      <c r="F144" s="13"/>
      <c r="G144" s="16"/>
      <c r="H144" s="40"/>
      <c r="I144" s="13"/>
      <c r="J144" s="16"/>
      <c r="K144" s="40"/>
      <c r="L144" s="13"/>
      <c r="M144" s="16"/>
      <c r="N144" s="40"/>
      <c r="O144" s="13"/>
      <c r="P144" s="16"/>
      <c r="Q144" s="40"/>
      <c r="R144" s="13"/>
    </row>
    <row r="145" spans="1:18" x14ac:dyDescent="0.25">
      <c r="A145" s="22"/>
      <c r="B145" s="7"/>
      <c r="C145" s="6"/>
      <c r="D145" s="8"/>
      <c r="E145" s="16"/>
      <c r="F145" s="13"/>
      <c r="G145" s="16"/>
      <c r="H145" s="40"/>
      <c r="I145" s="13"/>
      <c r="J145" s="16"/>
      <c r="K145" s="40"/>
      <c r="L145" s="13"/>
      <c r="M145" s="16"/>
      <c r="N145" s="40"/>
      <c r="O145" s="13"/>
      <c r="P145" s="16"/>
      <c r="Q145" s="40"/>
      <c r="R145" s="13"/>
    </row>
    <row r="146" spans="1:18" x14ac:dyDescent="0.25">
      <c r="A146" s="22"/>
      <c r="B146" s="7"/>
      <c r="C146" s="6"/>
      <c r="D146" s="8"/>
      <c r="E146" s="16"/>
      <c r="F146" s="13"/>
      <c r="G146" s="16"/>
      <c r="H146" s="40"/>
      <c r="I146" s="13"/>
      <c r="J146" s="16"/>
      <c r="K146" s="40"/>
      <c r="L146" s="13"/>
      <c r="M146" s="16"/>
      <c r="N146" s="40"/>
      <c r="O146" s="13"/>
      <c r="P146" s="16"/>
      <c r="Q146" s="40"/>
      <c r="R146" s="13"/>
    </row>
    <row r="147" spans="1:18" x14ac:dyDescent="0.25">
      <c r="A147" s="22"/>
      <c r="B147" s="7"/>
      <c r="C147" s="6"/>
      <c r="D147" s="8"/>
      <c r="E147" s="16"/>
      <c r="F147" s="13"/>
      <c r="G147" s="16"/>
      <c r="H147" s="40"/>
      <c r="I147" s="13"/>
      <c r="J147" s="16"/>
      <c r="K147" s="40"/>
      <c r="L147" s="13"/>
      <c r="M147" s="16"/>
      <c r="N147" s="40"/>
      <c r="O147" s="13"/>
      <c r="P147" s="16"/>
      <c r="Q147" s="40"/>
      <c r="R147" s="13"/>
    </row>
    <row r="148" spans="1:18" x14ac:dyDescent="0.25">
      <c r="A148" s="22"/>
      <c r="B148" s="7"/>
      <c r="C148" s="6"/>
      <c r="D148" s="8"/>
      <c r="E148" s="16"/>
      <c r="F148" s="13"/>
      <c r="G148" s="16"/>
      <c r="H148" s="40"/>
      <c r="I148" s="13"/>
      <c r="J148" s="16"/>
      <c r="K148" s="40"/>
      <c r="L148" s="13"/>
      <c r="M148" s="16"/>
      <c r="N148" s="40"/>
      <c r="O148" s="13"/>
      <c r="P148" s="16"/>
      <c r="Q148" s="40"/>
      <c r="R148" s="13"/>
    </row>
    <row r="149" spans="1:18" x14ac:dyDescent="0.25">
      <c r="A149" s="22"/>
      <c r="B149" s="7"/>
      <c r="C149" s="6"/>
      <c r="D149" s="8"/>
      <c r="E149" s="16"/>
      <c r="F149" s="13"/>
      <c r="G149" s="16"/>
      <c r="H149" s="40"/>
      <c r="I149" s="13"/>
      <c r="J149" s="16"/>
      <c r="K149" s="40"/>
      <c r="L149" s="13"/>
      <c r="M149" s="16"/>
      <c r="N149" s="40"/>
      <c r="O149" s="13"/>
      <c r="P149" s="16"/>
      <c r="Q149" s="40"/>
      <c r="R149" s="13"/>
    </row>
    <row r="150" spans="1:18" x14ac:dyDescent="0.25">
      <c r="A150" s="22"/>
      <c r="B150" s="7"/>
      <c r="C150" s="6"/>
      <c r="D150" s="8"/>
      <c r="E150" s="16"/>
      <c r="F150" s="13"/>
      <c r="G150" s="16"/>
      <c r="H150" s="40"/>
      <c r="I150" s="13"/>
      <c r="J150" s="16"/>
      <c r="K150" s="40"/>
      <c r="L150" s="13"/>
      <c r="M150" s="16"/>
      <c r="N150" s="40"/>
      <c r="O150" s="13"/>
      <c r="P150" s="16"/>
      <c r="Q150" s="40"/>
      <c r="R150" s="13"/>
    </row>
    <row r="151" spans="1:18" x14ac:dyDescent="0.25">
      <c r="A151" s="22"/>
      <c r="B151" s="7"/>
      <c r="C151" s="6"/>
      <c r="D151" s="8"/>
      <c r="E151" s="16"/>
      <c r="F151" s="13"/>
      <c r="G151" s="16"/>
      <c r="H151" s="40"/>
      <c r="I151" s="13"/>
      <c r="J151" s="16"/>
      <c r="K151" s="40"/>
      <c r="L151" s="13"/>
      <c r="M151" s="16"/>
      <c r="N151" s="40"/>
      <c r="O151" s="13"/>
      <c r="P151" s="16"/>
      <c r="Q151" s="40"/>
      <c r="R151" s="13"/>
    </row>
    <row r="152" spans="1:18" x14ac:dyDescent="0.25">
      <c r="A152" s="22"/>
      <c r="B152" s="7"/>
      <c r="C152" s="6"/>
      <c r="D152" s="8"/>
      <c r="E152" s="16"/>
      <c r="F152" s="13"/>
      <c r="G152" s="16"/>
      <c r="H152" s="40"/>
      <c r="I152" s="13"/>
      <c r="J152" s="16"/>
      <c r="K152" s="40"/>
      <c r="L152" s="13"/>
      <c r="M152" s="16"/>
      <c r="N152" s="40"/>
      <c r="O152" s="13"/>
      <c r="P152" s="16"/>
      <c r="Q152" s="40"/>
      <c r="R152" s="13"/>
    </row>
    <row r="153" spans="1:18" x14ac:dyDescent="0.25">
      <c r="A153" s="22"/>
      <c r="B153" s="7"/>
      <c r="C153" s="6"/>
      <c r="D153" s="8"/>
      <c r="E153" s="16"/>
      <c r="F153" s="13"/>
      <c r="G153" s="16"/>
      <c r="H153" s="40"/>
      <c r="I153" s="13"/>
      <c r="J153" s="16"/>
      <c r="K153" s="40"/>
      <c r="L153" s="13"/>
      <c r="M153" s="16"/>
      <c r="N153" s="40"/>
      <c r="O153" s="13"/>
      <c r="P153" s="16"/>
      <c r="Q153" s="40"/>
      <c r="R153" s="13"/>
    </row>
    <row r="154" spans="1:18" x14ac:dyDescent="0.25">
      <c r="A154" s="22"/>
      <c r="B154" s="7"/>
      <c r="C154" s="6"/>
      <c r="D154" s="8"/>
      <c r="E154" s="16"/>
      <c r="F154" s="13"/>
      <c r="G154" s="16"/>
      <c r="H154" s="40"/>
      <c r="I154" s="13"/>
      <c r="J154" s="16"/>
      <c r="K154" s="40"/>
      <c r="L154" s="13"/>
      <c r="M154" s="16"/>
      <c r="N154" s="40"/>
      <c r="O154" s="13"/>
      <c r="P154" s="16"/>
      <c r="Q154" s="40"/>
      <c r="R154" s="13"/>
    </row>
    <row r="155" spans="1:18" x14ac:dyDescent="0.25">
      <c r="A155" s="22"/>
      <c r="B155" s="7"/>
      <c r="C155" s="6"/>
      <c r="D155" s="8"/>
      <c r="E155" s="16"/>
      <c r="F155" s="13"/>
      <c r="G155" s="16"/>
      <c r="H155" s="40"/>
      <c r="I155" s="13"/>
      <c r="J155" s="16"/>
      <c r="K155" s="40"/>
      <c r="L155" s="13"/>
      <c r="M155" s="16"/>
      <c r="N155" s="40"/>
      <c r="O155" s="13"/>
      <c r="P155" s="16"/>
      <c r="Q155" s="40"/>
      <c r="R155" s="13"/>
    </row>
    <row r="156" spans="1:18" x14ac:dyDescent="0.25">
      <c r="A156" s="22"/>
      <c r="B156" s="7"/>
      <c r="C156" s="6"/>
      <c r="D156" s="8"/>
      <c r="E156" s="16"/>
      <c r="F156" s="13"/>
      <c r="G156" s="16"/>
      <c r="H156" s="40"/>
      <c r="I156" s="13"/>
      <c r="J156" s="16"/>
      <c r="K156" s="40"/>
      <c r="L156" s="13"/>
      <c r="M156" s="16"/>
      <c r="N156" s="40"/>
      <c r="O156" s="13"/>
      <c r="P156" s="16"/>
      <c r="Q156" s="40"/>
      <c r="R156" s="13"/>
    </row>
    <row r="157" spans="1:18" x14ac:dyDescent="0.25">
      <c r="A157" s="22"/>
      <c r="B157" s="7"/>
      <c r="C157" s="6"/>
      <c r="D157" s="8"/>
      <c r="E157" s="16"/>
      <c r="F157" s="13"/>
      <c r="G157" s="16"/>
      <c r="H157" s="40"/>
      <c r="I157" s="13"/>
      <c r="J157" s="16"/>
      <c r="K157" s="40"/>
      <c r="L157" s="13"/>
      <c r="M157" s="16"/>
      <c r="N157" s="40"/>
      <c r="O157" s="13"/>
      <c r="P157" s="16"/>
      <c r="Q157" s="40"/>
      <c r="R157" s="13"/>
    </row>
    <row r="158" spans="1:18" x14ac:dyDescent="0.25">
      <c r="A158" s="22"/>
      <c r="B158" s="7"/>
      <c r="C158" s="6"/>
      <c r="D158" s="8"/>
      <c r="E158" s="16"/>
      <c r="F158" s="13"/>
      <c r="G158" s="16"/>
      <c r="H158" s="40"/>
      <c r="I158" s="13"/>
      <c r="J158" s="16"/>
      <c r="K158" s="40"/>
      <c r="L158" s="13"/>
      <c r="M158" s="16"/>
      <c r="N158" s="40"/>
      <c r="O158" s="13"/>
      <c r="P158" s="16"/>
      <c r="Q158" s="40"/>
      <c r="R158" s="13"/>
    </row>
    <row r="159" spans="1:18" x14ac:dyDescent="0.25">
      <c r="A159" s="22"/>
      <c r="B159" s="7"/>
      <c r="C159" s="6"/>
      <c r="D159" s="8"/>
      <c r="E159" s="16"/>
      <c r="F159" s="13"/>
      <c r="G159" s="16"/>
      <c r="H159" s="40"/>
      <c r="I159" s="13"/>
      <c r="J159" s="16"/>
      <c r="K159" s="40"/>
      <c r="L159" s="13"/>
      <c r="M159" s="16"/>
      <c r="N159" s="40"/>
      <c r="O159" s="13"/>
      <c r="P159" s="16"/>
      <c r="Q159" s="40"/>
      <c r="R159" s="13"/>
    </row>
    <row r="160" spans="1:18" x14ac:dyDescent="0.25">
      <c r="A160" s="22"/>
      <c r="B160" s="7"/>
      <c r="C160" s="6"/>
      <c r="D160" s="8"/>
      <c r="E160" s="16"/>
      <c r="F160" s="13"/>
      <c r="G160" s="16"/>
      <c r="H160" s="40"/>
      <c r="I160" s="13"/>
      <c r="J160" s="16"/>
      <c r="K160" s="40"/>
      <c r="L160" s="13"/>
      <c r="M160" s="16"/>
      <c r="N160" s="40"/>
      <c r="O160" s="13"/>
      <c r="P160" s="16"/>
      <c r="Q160" s="40"/>
      <c r="R160" s="13"/>
    </row>
    <row r="161" spans="1:18" x14ac:dyDescent="0.25">
      <c r="A161" s="22"/>
      <c r="B161" s="7"/>
      <c r="C161" s="6"/>
      <c r="D161" s="8"/>
      <c r="E161" s="16"/>
      <c r="F161" s="13"/>
      <c r="G161" s="16"/>
      <c r="H161" s="40"/>
      <c r="I161" s="13"/>
      <c r="J161" s="16"/>
      <c r="K161" s="40"/>
      <c r="L161" s="13"/>
      <c r="M161" s="16"/>
      <c r="N161" s="40"/>
      <c r="O161" s="13"/>
      <c r="P161" s="16"/>
      <c r="Q161" s="40"/>
      <c r="R161" s="13"/>
    </row>
    <row r="162" spans="1:18" x14ac:dyDescent="0.25">
      <c r="A162" s="22"/>
      <c r="B162" s="7"/>
      <c r="C162" s="6"/>
      <c r="D162" s="8"/>
      <c r="E162" s="16"/>
      <c r="F162" s="13"/>
      <c r="G162" s="16"/>
      <c r="H162" s="40"/>
      <c r="I162" s="13"/>
      <c r="J162" s="16"/>
      <c r="K162" s="40"/>
      <c r="L162" s="13"/>
      <c r="M162" s="16"/>
      <c r="N162" s="40"/>
      <c r="O162" s="13"/>
      <c r="P162" s="16"/>
      <c r="Q162" s="40"/>
      <c r="R162" s="13"/>
    </row>
    <row r="163" spans="1:18" x14ac:dyDescent="0.25">
      <c r="A163" s="22"/>
      <c r="B163" s="7"/>
      <c r="C163" s="6"/>
      <c r="D163" s="8"/>
      <c r="E163" s="16"/>
      <c r="F163" s="13"/>
      <c r="G163" s="16"/>
      <c r="H163" s="40"/>
      <c r="I163" s="13"/>
      <c r="J163" s="16"/>
      <c r="K163" s="40"/>
      <c r="L163" s="13"/>
      <c r="M163" s="16"/>
      <c r="N163" s="40"/>
      <c r="O163" s="13"/>
      <c r="P163" s="16"/>
      <c r="Q163" s="40"/>
      <c r="R163" s="13"/>
    </row>
    <row r="164" spans="1:18" x14ac:dyDescent="0.25">
      <c r="A164" s="22"/>
      <c r="B164" s="7"/>
      <c r="C164" s="6"/>
      <c r="D164" s="8"/>
      <c r="E164" s="16"/>
      <c r="F164" s="13"/>
      <c r="G164" s="16"/>
      <c r="H164" s="40"/>
      <c r="I164" s="13"/>
      <c r="J164" s="16"/>
      <c r="K164" s="40"/>
      <c r="L164" s="13"/>
      <c r="M164" s="16"/>
      <c r="N164" s="40"/>
      <c r="O164" s="13"/>
      <c r="P164" s="16"/>
      <c r="Q164" s="40"/>
      <c r="R164" s="13"/>
    </row>
    <row r="165" spans="1:18" x14ac:dyDescent="0.25">
      <c r="A165" s="22"/>
      <c r="B165" s="7"/>
      <c r="C165" s="6"/>
      <c r="D165" s="8"/>
      <c r="E165" s="16"/>
      <c r="F165" s="13"/>
      <c r="G165" s="16"/>
      <c r="H165" s="40"/>
      <c r="I165" s="13"/>
      <c r="J165" s="16"/>
      <c r="K165" s="40"/>
      <c r="L165" s="13"/>
      <c r="M165" s="16"/>
      <c r="N165" s="40"/>
      <c r="O165" s="13"/>
      <c r="P165" s="16"/>
      <c r="Q165" s="40"/>
      <c r="R165" s="13"/>
    </row>
    <row r="166" spans="1:18" x14ac:dyDescent="0.25">
      <c r="A166" s="22"/>
      <c r="B166" s="7"/>
      <c r="C166" s="6"/>
      <c r="D166" s="8"/>
      <c r="E166" s="16"/>
      <c r="F166" s="13"/>
      <c r="G166" s="16"/>
      <c r="H166" s="40"/>
      <c r="I166" s="13"/>
      <c r="J166" s="16"/>
      <c r="K166" s="40"/>
      <c r="L166" s="13"/>
      <c r="M166" s="16"/>
      <c r="N166" s="40"/>
      <c r="O166" s="13"/>
      <c r="P166" s="16"/>
      <c r="Q166" s="40"/>
      <c r="R166" s="13"/>
    </row>
    <row r="167" spans="1:18" x14ac:dyDescent="0.25">
      <c r="A167" s="22"/>
      <c r="B167" s="7"/>
      <c r="C167" s="6"/>
      <c r="D167" s="8"/>
      <c r="E167" s="16"/>
      <c r="F167" s="13"/>
      <c r="G167" s="16"/>
      <c r="H167" s="40"/>
      <c r="I167" s="13"/>
      <c r="J167" s="16"/>
      <c r="K167" s="40"/>
      <c r="L167" s="13"/>
      <c r="M167" s="16"/>
      <c r="N167" s="40"/>
      <c r="O167" s="13"/>
      <c r="P167" s="16"/>
      <c r="Q167" s="40"/>
      <c r="R167" s="13"/>
    </row>
    <row r="168" spans="1:18" x14ac:dyDescent="0.25">
      <c r="A168" s="22"/>
      <c r="B168" s="7"/>
      <c r="C168" s="6"/>
      <c r="D168" s="8"/>
      <c r="E168" s="16"/>
      <c r="F168" s="13"/>
      <c r="G168" s="16"/>
      <c r="H168" s="40"/>
      <c r="I168" s="13"/>
      <c r="J168" s="16"/>
      <c r="K168" s="40"/>
      <c r="L168" s="13"/>
      <c r="M168" s="16"/>
      <c r="N168" s="40"/>
      <c r="O168" s="13"/>
      <c r="P168" s="16"/>
      <c r="Q168" s="40"/>
      <c r="R168" s="13"/>
    </row>
    <row r="169" spans="1:18" x14ac:dyDescent="0.25">
      <c r="A169" s="22"/>
      <c r="B169" s="7"/>
      <c r="C169" s="6"/>
      <c r="D169" s="8"/>
      <c r="E169" s="16"/>
      <c r="F169" s="13"/>
      <c r="G169" s="16"/>
      <c r="H169" s="40"/>
      <c r="I169" s="13"/>
      <c r="J169" s="16"/>
      <c r="K169" s="40"/>
      <c r="L169" s="13"/>
      <c r="M169" s="16"/>
      <c r="N169" s="40"/>
      <c r="O169" s="13"/>
      <c r="P169" s="16"/>
      <c r="Q169" s="40"/>
      <c r="R169" s="13"/>
    </row>
    <row r="170" spans="1:18" x14ac:dyDescent="0.25">
      <c r="A170" s="22"/>
      <c r="B170" s="7"/>
      <c r="C170" s="6"/>
      <c r="D170" s="8"/>
      <c r="E170" s="16"/>
      <c r="F170" s="13"/>
      <c r="G170" s="16"/>
      <c r="H170" s="40"/>
      <c r="I170" s="13"/>
      <c r="J170" s="16"/>
      <c r="K170" s="40"/>
      <c r="L170" s="13"/>
      <c r="M170" s="16"/>
      <c r="N170" s="40"/>
      <c r="O170" s="13"/>
      <c r="P170" s="16"/>
      <c r="Q170" s="40"/>
      <c r="R170" s="13"/>
    </row>
    <row r="171" spans="1:18" x14ac:dyDescent="0.25">
      <c r="A171" s="22"/>
      <c r="B171" s="7"/>
      <c r="C171" s="6"/>
      <c r="D171" s="8"/>
      <c r="E171" s="16"/>
      <c r="F171" s="13"/>
      <c r="G171" s="16"/>
      <c r="H171" s="40"/>
      <c r="I171" s="13"/>
      <c r="J171" s="16"/>
      <c r="K171" s="40"/>
      <c r="L171" s="13"/>
      <c r="M171" s="16"/>
      <c r="N171" s="40"/>
      <c r="O171" s="13"/>
      <c r="P171" s="16"/>
      <c r="Q171" s="40"/>
      <c r="R171" s="13"/>
    </row>
    <row r="172" spans="1:18" x14ac:dyDescent="0.25">
      <c r="A172" s="22"/>
      <c r="B172" s="7"/>
      <c r="C172" s="6"/>
      <c r="D172" s="8"/>
      <c r="E172" s="16"/>
      <c r="F172" s="13"/>
      <c r="G172" s="16"/>
      <c r="H172" s="40"/>
      <c r="I172" s="13"/>
      <c r="J172" s="16"/>
      <c r="K172" s="40"/>
      <c r="L172" s="13"/>
      <c r="M172" s="16"/>
      <c r="N172" s="40"/>
      <c r="O172" s="13"/>
      <c r="P172" s="16"/>
      <c r="Q172" s="40"/>
      <c r="R172" s="13"/>
    </row>
    <row r="173" spans="1:18" x14ac:dyDescent="0.25">
      <c r="A173" s="22"/>
      <c r="B173" s="7"/>
      <c r="C173" s="6"/>
      <c r="D173" s="8"/>
      <c r="E173" s="16"/>
      <c r="F173" s="13"/>
      <c r="G173" s="16"/>
      <c r="H173" s="40"/>
      <c r="I173" s="13"/>
      <c r="J173" s="16"/>
      <c r="K173" s="40"/>
      <c r="L173" s="13"/>
      <c r="M173" s="16"/>
      <c r="N173" s="40"/>
      <c r="O173" s="13"/>
      <c r="P173" s="16"/>
      <c r="Q173" s="40"/>
      <c r="R173" s="13"/>
    </row>
    <row r="174" spans="1:18" x14ac:dyDescent="0.25">
      <c r="A174" s="22"/>
      <c r="B174" s="7"/>
      <c r="C174" s="6"/>
      <c r="D174" s="8"/>
      <c r="E174" s="16"/>
      <c r="F174" s="13"/>
      <c r="G174" s="16"/>
      <c r="H174" s="40"/>
      <c r="I174" s="13"/>
      <c r="J174" s="16"/>
      <c r="K174" s="40"/>
      <c r="L174" s="13"/>
      <c r="M174" s="16"/>
      <c r="N174" s="40"/>
      <c r="O174" s="13"/>
      <c r="P174" s="16"/>
      <c r="Q174" s="40"/>
      <c r="R174" s="13"/>
    </row>
    <row r="175" spans="1:18" x14ac:dyDescent="0.25">
      <c r="A175" s="22"/>
      <c r="B175" s="7"/>
      <c r="C175" s="6"/>
      <c r="D175" s="8"/>
      <c r="E175" s="16"/>
      <c r="F175" s="13"/>
      <c r="G175" s="16"/>
      <c r="H175" s="40"/>
      <c r="I175" s="13"/>
      <c r="J175" s="16"/>
      <c r="K175" s="40"/>
      <c r="L175" s="13"/>
      <c r="M175" s="16"/>
      <c r="N175" s="40"/>
      <c r="O175" s="13"/>
      <c r="P175" s="16"/>
      <c r="Q175" s="40"/>
      <c r="R175" s="13"/>
    </row>
    <row r="176" spans="1:18" x14ac:dyDescent="0.25">
      <c r="A176" s="22"/>
      <c r="B176" s="7"/>
      <c r="C176" s="6"/>
      <c r="D176" s="8"/>
      <c r="E176" s="16"/>
      <c r="F176" s="13"/>
      <c r="G176" s="16"/>
      <c r="H176" s="40"/>
      <c r="I176" s="13"/>
      <c r="J176" s="16"/>
      <c r="K176" s="40"/>
      <c r="L176" s="13"/>
      <c r="M176" s="16"/>
      <c r="N176" s="40"/>
      <c r="O176" s="13"/>
      <c r="P176" s="16"/>
      <c r="Q176" s="40"/>
      <c r="R176" s="13"/>
    </row>
    <row r="177" spans="1:18" x14ac:dyDescent="0.25">
      <c r="A177" s="22"/>
      <c r="B177" s="7"/>
      <c r="C177" s="6"/>
      <c r="D177" s="8"/>
      <c r="E177" s="16"/>
      <c r="F177" s="13"/>
      <c r="G177" s="16"/>
      <c r="H177" s="40"/>
      <c r="I177" s="13"/>
      <c r="J177" s="16"/>
      <c r="K177" s="40"/>
      <c r="L177" s="13"/>
      <c r="M177" s="16"/>
      <c r="N177" s="40"/>
      <c r="O177" s="13"/>
      <c r="P177" s="16"/>
      <c r="Q177" s="40"/>
      <c r="R177" s="13"/>
    </row>
    <row r="178" spans="1:18" x14ac:dyDescent="0.25">
      <c r="A178" s="22"/>
      <c r="B178" s="7"/>
      <c r="C178" s="6"/>
      <c r="D178" s="8"/>
      <c r="E178" s="16"/>
      <c r="F178" s="13"/>
      <c r="G178" s="16"/>
      <c r="H178" s="40"/>
      <c r="I178" s="13"/>
      <c r="J178" s="16"/>
      <c r="K178" s="40"/>
      <c r="L178" s="13"/>
      <c r="M178" s="16"/>
      <c r="N178" s="40"/>
      <c r="O178" s="13"/>
      <c r="P178" s="16"/>
      <c r="Q178" s="40"/>
      <c r="R178" s="13"/>
    </row>
    <row r="179" spans="1:18" x14ac:dyDescent="0.25">
      <c r="A179" s="22"/>
      <c r="B179" s="7"/>
      <c r="C179" s="6"/>
      <c r="D179" s="8"/>
      <c r="E179" s="16"/>
      <c r="F179" s="13"/>
      <c r="G179" s="16"/>
      <c r="H179" s="40"/>
      <c r="I179" s="13"/>
      <c r="J179" s="16"/>
      <c r="K179" s="40"/>
      <c r="L179" s="13"/>
      <c r="M179" s="16"/>
      <c r="N179" s="40"/>
      <c r="O179" s="13"/>
      <c r="P179" s="16"/>
      <c r="Q179" s="40"/>
      <c r="R179" s="13"/>
    </row>
    <row r="180" spans="1:18" x14ac:dyDescent="0.25">
      <c r="A180" s="22"/>
      <c r="B180" s="7"/>
      <c r="C180" s="6"/>
      <c r="D180" s="8"/>
      <c r="E180" s="16"/>
      <c r="F180" s="13"/>
      <c r="G180" s="16"/>
      <c r="H180" s="40"/>
      <c r="I180" s="13"/>
      <c r="J180" s="16"/>
      <c r="K180" s="40"/>
      <c r="L180" s="13"/>
      <c r="M180" s="16"/>
      <c r="N180" s="40"/>
      <c r="O180" s="13"/>
      <c r="P180" s="16"/>
      <c r="Q180" s="40"/>
      <c r="R180" s="13"/>
    </row>
    <row r="181" spans="1:18" x14ac:dyDescent="0.25">
      <c r="A181" s="22"/>
      <c r="B181" s="7"/>
      <c r="C181" s="6"/>
      <c r="D181" s="8"/>
      <c r="E181" s="16"/>
      <c r="F181" s="13"/>
      <c r="G181" s="16"/>
      <c r="H181" s="40"/>
      <c r="I181" s="13"/>
      <c r="J181" s="16"/>
      <c r="K181" s="40"/>
      <c r="L181" s="13"/>
      <c r="M181" s="16"/>
      <c r="N181" s="40"/>
      <c r="O181" s="13"/>
      <c r="P181" s="16"/>
      <c r="Q181" s="40"/>
      <c r="R181" s="13"/>
    </row>
    <row r="182" spans="1:18" x14ac:dyDescent="0.25">
      <c r="A182" s="22"/>
      <c r="B182" s="7"/>
      <c r="C182" s="6"/>
      <c r="D182" s="8"/>
      <c r="E182" s="16"/>
      <c r="F182" s="13"/>
      <c r="G182" s="16"/>
      <c r="H182" s="40"/>
      <c r="I182" s="13"/>
      <c r="J182" s="16"/>
      <c r="K182" s="40"/>
      <c r="L182" s="13"/>
      <c r="M182" s="16"/>
      <c r="N182" s="40"/>
      <c r="O182" s="13"/>
      <c r="P182" s="16"/>
      <c r="Q182" s="40"/>
      <c r="R182" s="13"/>
    </row>
    <row r="183" spans="1:18" x14ac:dyDescent="0.25">
      <c r="A183" s="22"/>
      <c r="B183" s="7"/>
      <c r="C183" s="6"/>
      <c r="D183" s="8"/>
      <c r="E183" s="16"/>
      <c r="F183" s="13"/>
      <c r="G183" s="16"/>
      <c r="H183" s="40"/>
      <c r="I183" s="13"/>
      <c r="J183" s="16"/>
      <c r="K183" s="40"/>
      <c r="L183" s="13"/>
      <c r="M183" s="16"/>
      <c r="N183" s="40"/>
      <c r="O183" s="13"/>
      <c r="P183" s="16"/>
      <c r="Q183" s="40"/>
      <c r="R183" s="13"/>
    </row>
    <row r="184" spans="1:18" x14ac:dyDescent="0.25">
      <c r="A184" s="22"/>
      <c r="B184" s="7"/>
      <c r="C184" s="6"/>
      <c r="D184" s="8"/>
      <c r="E184" s="16"/>
      <c r="F184" s="13"/>
      <c r="G184" s="16"/>
      <c r="H184" s="40"/>
      <c r="I184" s="13"/>
      <c r="J184" s="16"/>
      <c r="K184" s="40"/>
      <c r="L184" s="13"/>
      <c r="M184" s="16"/>
      <c r="N184" s="40"/>
      <c r="O184" s="13"/>
      <c r="P184" s="16"/>
      <c r="Q184" s="40"/>
      <c r="R184" s="13"/>
    </row>
    <row r="185" spans="1:18" x14ac:dyDescent="0.25">
      <c r="A185" s="22"/>
      <c r="B185" s="7"/>
      <c r="C185" s="6"/>
      <c r="D185" s="8"/>
      <c r="E185" s="16"/>
      <c r="F185" s="13"/>
      <c r="G185" s="16"/>
      <c r="H185" s="40"/>
      <c r="I185" s="13"/>
      <c r="J185" s="16"/>
      <c r="K185" s="40"/>
      <c r="L185" s="13"/>
      <c r="M185" s="16"/>
      <c r="N185" s="40"/>
      <c r="O185" s="13"/>
      <c r="P185" s="16"/>
      <c r="Q185" s="40"/>
      <c r="R185" s="13"/>
    </row>
    <row r="186" spans="1:18" x14ac:dyDescent="0.25">
      <c r="A186" s="22"/>
      <c r="B186" s="7"/>
      <c r="C186" s="6"/>
      <c r="D186" s="8"/>
      <c r="E186" s="16"/>
      <c r="F186" s="13"/>
      <c r="G186" s="16"/>
      <c r="H186" s="40"/>
      <c r="I186" s="13"/>
      <c r="J186" s="16"/>
      <c r="K186" s="40"/>
      <c r="L186" s="13"/>
      <c r="M186" s="16"/>
      <c r="N186" s="40"/>
      <c r="O186" s="13"/>
      <c r="P186" s="16"/>
      <c r="Q186" s="40"/>
      <c r="R186" s="13"/>
    </row>
    <row r="187" spans="1:18" x14ac:dyDescent="0.25">
      <c r="A187" s="22"/>
      <c r="B187" s="7"/>
      <c r="C187" s="6"/>
      <c r="D187" s="8"/>
      <c r="E187" s="16"/>
      <c r="F187" s="13"/>
      <c r="G187" s="16"/>
      <c r="H187" s="40"/>
      <c r="I187" s="13"/>
      <c r="J187" s="16"/>
      <c r="K187" s="40"/>
      <c r="L187" s="13"/>
      <c r="M187" s="16"/>
      <c r="N187" s="40"/>
      <c r="O187" s="13"/>
      <c r="P187" s="16"/>
      <c r="Q187" s="40"/>
      <c r="R187" s="13"/>
    </row>
    <row r="188" spans="1:18" x14ac:dyDescent="0.25">
      <c r="A188" s="22"/>
      <c r="B188" s="7"/>
      <c r="C188" s="6"/>
      <c r="D188" s="8"/>
      <c r="E188" s="16"/>
      <c r="F188" s="13"/>
      <c r="G188" s="16"/>
      <c r="H188" s="40"/>
      <c r="I188" s="13"/>
      <c r="J188" s="16"/>
      <c r="K188" s="40"/>
      <c r="L188" s="13"/>
      <c r="M188" s="16"/>
      <c r="N188" s="40"/>
      <c r="O188" s="13"/>
      <c r="P188" s="16"/>
      <c r="Q188" s="40"/>
      <c r="R188" s="13"/>
    </row>
    <row r="189" spans="1:18" x14ac:dyDescent="0.25">
      <c r="A189" s="22"/>
      <c r="B189" s="7"/>
      <c r="C189" s="6"/>
      <c r="D189" s="8"/>
      <c r="E189" s="16"/>
      <c r="F189" s="13"/>
      <c r="G189" s="16"/>
      <c r="H189" s="40"/>
      <c r="I189" s="13"/>
      <c r="J189" s="16"/>
      <c r="K189" s="40"/>
      <c r="L189" s="13"/>
      <c r="M189" s="16"/>
      <c r="N189" s="40"/>
      <c r="O189" s="13"/>
      <c r="P189" s="16"/>
      <c r="Q189" s="40"/>
      <c r="R189" s="13"/>
    </row>
    <row r="190" spans="1:18" x14ac:dyDescent="0.25">
      <c r="A190" s="22"/>
      <c r="B190" s="7"/>
      <c r="C190" s="6"/>
      <c r="D190" s="8"/>
      <c r="E190" s="16"/>
      <c r="F190" s="13"/>
      <c r="G190" s="16"/>
      <c r="H190" s="40"/>
      <c r="I190" s="13"/>
      <c r="J190" s="16"/>
      <c r="K190" s="40"/>
      <c r="L190" s="13"/>
      <c r="M190" s="16"/>
      <c r="N190" s="40"/>
      <c r="O190" s="13"/>
      <c r="P190" s="16"/>
      <c r="Q190" s="40"/>
      <c r="R190" s="13"/>
    </row>
    <row r="191" spans="1:18" x14ac:dyDescent="0.25">
      <c r="A191" s="22"/>
      <c r="B191" s="7"/>
      <c r="C191" s="6"/>
      <c r="D191" s="8"/>
      <c r="E191" s="16"/>
      <c r="F191" s="13"/>
      <c r="G191" s="16"/>
      <c r="H191" s="40"/>
      <c r="I191" s="13"/>
      <c r="J191" s="16"/>
      <c r="K191" s="40"/>
      <c r="L191" s="13"/>
      <c r="M191" s="16"/>
      <c r="N191" s="40"/>
      <c r="O191" s="13"/>
      <c r="P191" s="16"/>
      <c r="Q191" s="40"/>
      <c r="R191" s="13"/>
    </row>
    <row r="192" spans="1:18" x14ac:dyDescent="0.25">
      <c r="A192" s="22"/>
      <c r="B192" s="7"/>
      <c r="C192" s="6"/>
      <c r="D192" s="8"/>
      <c r="E192" s="16"/>
      <c r="F192" s="13"/>
      <c r="G192" s="16"/>
      <c r="H192" s="40"/>
      <c r="I192" s="13"/>
      <c r="J192" s="16"/>
      <c r="K192" s="40"/>
      <c r="L192" s="13"/>
      <c r="M192" s="16"/>
      <c r="N192" s="40"/>
      <c r="O192" s="13"/>
      <c r="P192" s="16"/>
      <c r="Q192" s="40"/>
      <c r="R192" s="13"/>
    </row>
    <row r="193" spans="1:18" x14ac:dyDescent="0.25">
      <c r="A193" s="22"/>
      <c r="B193" s="7"/>
      <c r="C193" s="6"/>
      <c r="D193" s="8"/>
      <c r="E193" s="16"/>
      <c r="F193" s="13"/>
      <c r="G193" s="16"/>
      <c r="H193" s="40"/>
      <c r="I193" s="13"/>
      <c r="J193" s="16"/>
      <c r="K193" s="40"/>
      <c r="L193" s="13"/>
      <c r="M193" s="16"/>
      <c r="N193" s="40"/>
      <c r="O193" s="13"/>
      <c r="P193" s="16"/>
      <c r="Q193" s="40"/>
      <c r="R193" s="13"/>
    </row>
    <row r="194" spans="1:18" x14ac:dyDescent="0.25">
      <c r="A194" s="22"/>
      <c r="B194" s="7"/>
      <c r="C194" s="6"/>
      <c r="D194" s="8"/>
      <c r="E194" s="16"/>
      <c r="F194" s="13"/>
      <c r="G194" s="16"/>
      <c r="H194" s="40"/>
      <c r="I194" s="13"/>
      <c r="J194" s="16"/>
      <c r="K194" s="40"/>
      <c r="L194" s="13"/>
      <c r="M194" s="16"/>
      <c r="N194" s="40"/>
      <c r="O194" s="13"/>
      <c r="P194" s="16"/>
      <c r="Q194" s="40"/>
      <c r="R194" s="13"/>
    </row>
    <row r="195" spans="1:18" x14ac:dyDescent="0.25">
      <c r="A195" s="22"/>
      <c r="B195" s="7"/>
      <c r="C195" s="6"/>
      <c r="D195" s="8"/>
      <c r="E195" s="16"/>
      <c r="F195" s="13"/>
      <c r="G195" s="16"/>
      <c r="H195" s="40"/>
      <c r="I195" s="13"/>
      <c r="J195" s="16"/>
      <c r="K195" s="40"/>
      <c r="L195" s="13"/>
      <c r="M195" s="16"/>
      <c r="N195" s="40"/>
      <c r="O195" s="13"/>
      <c r="P195" s="16"/>
      <c r="Q195" s="40"/>
      <c r="R195" s="13"/>
    </row>
    <row r="196" spans="1:18" x14ac:dyDescent="0.25">
      <c r="A196" s="22"/>
      <c r="B196" s="7"/>
      <c r="C196" s="6"/>
      <c r="D196" s="8"/>
      <c r="E196" s="16"/>
      <c r="F196" s="13"/>
      <c r="G196" s="16"/>
      <c r="H196" s="40"/>
      <c r="I196" s="13"/>
      <c r="J196" s="16"/>
      <c r="K196" s="40"/>
      <c r="L196" s="13"/>
      <c r="M196" s="16"/>
      <c r="N196" s="40"/>
      <c r="O196" s="13"/>
      <c r="P196" s="16"/>
      <c r="Q196" s="40"/>
      <c r="R196" s="13"/>
    </row>
    <row r="197" spans="1:18" x14ac:dyDescent="0.25">
      <c r="A197" s="22"/>
      <c r="B197" s="7"/>
      <c r="C197" s="6"/>
      <c r="D197" s="8"/>
      <c r="E197" s="16"/>
      <c r="F197" s="13"/>
      <c r="G197" s="16"/>
      <c r="H197" s="40"/>
      <c r="I197" s="13"/>
      <c r="J197" s="16"/>
      <c r="K197" s="40"/>
      <c r="L197" s="13"/>
      <c r="M197" s="16"/>
      <c r="N197" s="40"/>
      <c r="O197" s="13"/>
      <c r="P197" s="16"/>
      <c r="Q197" s="40"/>
      <c r="R197" s="13"/>
    </row>
    <row r="198" spans="1:18" x14ac:dyDescent="0.25">
      <c r="A198" s="22"/>
      <c r="B198" s="7"/>
      <c r="C198" s="6"/>
      <c r="D198" s="8"/>
      <c r="E198" s="16"/>
      <c r="F198" s="13"/>
      <c r="G198" s="16"/>
      <c r="H198" s="40"/>
      <c r="I198" s="13"/>
      <c r="J198" s="16"/>
      <c r="K198" s="40"/>
      <c r="L198" s="13"/>
      <c r="M198" s="16"/>
      <c r="N198" s="40"/>
      <c r="O198" s="13"/>
      <c r="P198" s="16"/>
      <c r="Q198" s="40"/>
      <c r="R198" s="13"/>
    </row>
    <row r="199" spans="1:18" x14ac:dyDescent="0.25">
      <c r="A199" s="22"/>
      <c r="B199" s="7"/>
      <c r="C199" s="6"/>
      <c r="D199" s="8"/>
      <c r="E199" s="16"/>
      <c r="F199" s="13"/>
      <c r="G199" s="16"/>
      <c r="H199" s="40"/>
      <c r="I199" s="13"/>
      <c r="J199" s="16"/>
      <c r="K199" s="40"/>
      <c r="L199" s="13"/>
      <c r="M199" s="16"/>
      <c r="N199" s="40"/>
      <c r="O199" s="13"/>
      <c r="P199" s="16"/>
      <c r="Q199" s="40"/>
      <c r="R199" s="13"/>
    </row>
    <row r="200" spans="1:18" ht="15.75" thickBot="1" x14ac:dyDescent="0.3">
      <c r="A200" s="23"/>
      <c r="B200" s="4"/>
      <c r="C200" s="5"/>
      <c r="D200" s="9"/>
      <c r="E200" s="17"/>
      <c r="F200" s="14"/>
      <c r="G200" s="17"/>
      <c r="H200" s="41"/>
      <c r="I200" s="14"/>
      <c r="J200" s="17"/>
      <c r="K200" s="41"/>
      <c r="L200" s="14"/>
      <c r="M200" s="17"/>
      <c r="N200" s="41"/>
      <c r="O200" s="14"/>
      <c r="P200" s="17"/>
      <c r="Q200" s="41"/>
      <c r="R200" s="14"/>
    </row>
    <row r="201" spans="1:18" ht="39.950000000000003" customHeight="1" thickBot="1" x14ac:dyDescent="0.3">
      <c r="A201" s="120"/>
      <c r="B201" s="121"/>
      <c r="C201" s="121"/>
      <c r="D201" s="121"/>
      <c r="E201" s="122"/>
      <c r="F201" s="122"/>
      <c r="G201" s="122"/>
      <c r="H201" s="122"/>
      <c r="I201" s="122"/>
      <c r="J201" s="122"/>
      <c r="K201" s="122"/>
      <c r="L201" s="122"/>
      <c r="M201" s="122"/>
      <c r="N201" s="122"/>
      <c r="O201" s="122"/>
      <c r="P201" s="122"/>
      <c r="Q201" s="122"/>
      <c r="R201" s="123"/>
    </row>
  </sheetData>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31" sqref="H31"/>
    </sheetView>
  </sheetViews>
  <sheetFormatPr defaultRowHeight="15" x14ac:dyDescent="0.25"/>
  <cols>
    <col min="1" max="1" width="22.7109375" style="1" customWidth="1"/>
    <col min="2" max="2" width="30.7109375" customWidth="1"/>
    <col min="3" max="3" width="14.7109375" style="15" customWidth="1"/>
    <col min="4" max="4" width="53.140625" bestFit="1" customWidth="1"/>
    <col min="5" max="5" width="20.7109375" style="1" hidden="1" customWidth="1"/>
    <col min="6" max="7" width="20.7109375" style="60" customWidth="1"/>
    <col min="8" max="8" width="46.7109375" customWidth="1"/>
    <col min="9" max="14" width="18.710937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54" customFormat="1" ht="20.100000000000001" customHeight="1" thickBot="1" x14ac:dyDescent="0.4">
      <c r="A9" s="55"/>
      <c r="C9" s="56"/>
      <c r="E9" s="55"/>
      <c r="F9" s="57"/>
      <c r="G9" s="57"/>
      <c r="I9" s="251" t="s">
        <v>1274</v>
      </c>
      <c r="J9" s="252"/>
      <c r="K9" s="252"/>
      <c r="L9" s="252"/>
      <c r="M9" s="252"/>
      <c r="N9" s="253"/>
    </row>
    <row r="10" spans="1:14" ht="19.5" thickBot="1" x14ac:dyDescent="0.35">
      <c r="A10" s="266" t="s">
        <v>1266</v>
      </c>
      <c r="B10" s="307" t="s">
        <v>1178</v>
      </c>
      <c r="C10" s="309" t="s">
        <v>1157</v>
      </c>
      <c r="D10" s="310"/>
      <c r="E10" s="311"/>
      <c r="F10" s="276" t="s">
        <v>1280</v>
      </c>
      <c r="G10" s="277"/>
      <c r="H10" s="306"/>
      <c r="I10" s="242" t="s">
        <v>1273</v>
      </c>
      <c r="J10" s="243"/>
      <c r="K10" s="244"/>
      <c r="L10" s="228" t="s">
        <v>1235</v>
      </c>
      <c r="M10" s="229"/>
      <c r="N10" s="230"/>
    </row>
    <row r="11" spans="1:14" ht="20.100000000000001" customHeight="1" thickBot="1" x14ac:dyDescent="0.3">
      <c r="A11" s="268"/>
      <c r="B11" s="308"/>
      <c r="C11" s="12" t="s">
        <v>14</v>
      </c>
      <c r="D11" s="48" t="s">
        <v>1175</v>
      </c>
      <c r="E11" s="38" t="s">
        <v>1232</v>
      </c>
      <c r="F11" s="58" t="s">
        <v>1176</v>
      </c>
      <c r="G11" s="59" t="s">
        <v>1177</v>
      </c>
      <c r="H11" s="49" t="s">
        <v>1163</v>
      </c>
      <c r="I11" s="67" t="s">
        <v>7</v>
      </c>
      <c r="J11" s="65" t="s">
        <v>1238</v>
      </c>
      <c r="K11" s="68" t="s">
        <v>8</v>
      </c>
      <c r="L11" s="71" t="s">
        <v>7</v>
      </c>
      <c r="M11" s="66" t="s">
        <v>1238</v>
      </c>
      <c r="N11" s="61" t="s">
        <v>8</v>
      </c>
    </row>
    <row r="12" spans="1:14" x14ac:dyDescent="0.25">
      <c r="A12" s="74"/>
      <c r="B12" s="108"/>
      <c r="C12" s="203"/>
      <c r="D12" s="76" t="str">
        <f>IFERROR(IF(C12="No CAS","",INDEX('DEQ Pollutant List'!$C$7:$C$614,MATCH('5. Pollutant Emissions - MB'!C12,'DEQ Pollutant List'!$B$7:$B$614,0))),"")</f>
        <v/>
      </c>
      <c r="E12" s="27" t="str">
        <f>IFERROR(IF(OR($C12="",$C12="No CAS"),INDEX('DEQ Pollutant List'!$A$7:$A$614,MATCH($D12,'DEQ Pollutant List'!$C$7:$C$614,0)),INDEX('DEQ Pollutant List'!$A$7:$A$614,MATCH($C12,'DEQ Pollutant List'!$B$7:$B$614,0))),"")</f>
        <v/>
      </c>
      <c r="F12" s="205"/>
      <c r="G12" s="206"/>
      <c r="H12" s="89"/>
      <c r="I12" s="90"/>
      <c r="J12" s="91"/>
      <c r="K12" s="207"/>
      <c r="L12" s="90"/>
      <c r="M12" s="91"/>
      <c r="N12" s="208"/>
    </row>
    <row r="13" spans="1:14" x14ac:dyDescent="0.25">
      <c r="A13" s="74"/>
      <c r="B13" s="108"/>
      <c r="C13" s="204"/>
      <c r="D13" s="78" t="str">
        <f>IFERROR(IF(C13="No CAS","",INDEX('DEQ Pollutant List'!$C$7:$C$614,MATCH('5. Pollutant Emissions - MB'!C13,'DEQ Pollutant List'!$B$7:$B$614,0))),"")</f>
        <v/>
      </c>
      <c r="E13" s="27" t="str">
        <f>IFERROR(IF(OR($C13="",$C13="No CAS"),INDEX('DEQ Pollutant List'!$A$7:$A$614,MATCH($D13,'DEQ Pollutant List'!$C$7:$C$614,0)),INDEX('DEQ Pollutant List'!$A$7:$A$614,MATCH($C13,'DEQ Pollutant List'!$B$7:$B$614,0))),"")</f>
        <v/>
      </c>
      <c r="F13" s="205"/>
      <c r="G13" s="206"/>
      <c r="H13" s="89"/>
      <c r="I13" s="93"/>
      <c r="J13" s="95"/>
      <c r="K13" s="209"/>
      <c r="L13" s="93"/>
      <c r="M13" s="95"/>
      <c r="N13" s="88"/>
    </row>
    <row r="14" spans="1:14" x14ac:dyDescent="0.25">
      <c r="A14" s="74"/>
      <c r="B14" s="108"/>
      <c r="C14" s="204"/>
      <c r="D14" s="78" t="str">
        <f>IFERROR(IF(C14="No CAS","",INDEX('DEQ Pollutant List'!$C$7:$C$614,MATCH('5. Pollutant Emissions - MB'!C14,'DEQ Pollutant List'!$B$7:$B$614,0))),"")</f>
        <v/>
      </c>
      <c r="E14" s="27" t="str">
        <f>IFERROR(IF(OR($C14="",$C14="No CAS"),INDEX('DEQ Pollutant List'!$A$7:$A$614,MATCH($D14,'DEQ Pollutant List'!$C$7:$C$614,0)),INDEX('DEQ Pollutant List'!$A$7:$A$614,MATCH($C14,'DEQ Pollutant List'!$B$7:$B$614,0))),"")</f>
        <v/>
      </c>
      <c r="F14" s="205"/>
      <c r="G14" s="206"/>
      <c r="H14" s="89"/>
      <c r="I14" s="93"/>
      <c r="J14" s="95"/>
      <c r="K14" s="209"/>
      <c r="L14" s="93"/>
      <c r="M14" s="95"/>
      <c r="N14" s="209"/>
    </row>
    <row r="15" spans="1:14" x14ac:dyDescent="0.25">
      <c r="A15" s="74"/>
      <c r="B15" s="108"/>
      <c r="C15" s="204"/>
      <c r="D15" s="78" t="str">
        <f>IFERROR(IF(C15="No CAS","",INDEX('DEQ Pollutant List'!$C$7:$C$614,MATCH('5. Pollutant Emissions - MB'!C15,'DEQ Pollutant List'!$B$7:$B$614,0))),"")</f>
        <v/>
      </c>
      <c r="E15" s="27" t="str">
        <f>IFERROR(IF(OR($C15="",$C15="No CAS"),INDEX('DEQ Pollutant List'!$A$7:$A$614,MATCH($D15,'DEQ Pollutant List'!$C$7:$C$614,0)),INDEX('DEQ Pollutant List'!$A$7:$A$614,MATCH($C15,'DEQ Pollutant List'!$B$7:$B$614,0))),"")</f>
        <v/>
      </c>
      <c r="F15" s="205"/>
      <c r="G15" s="206"/>
      <c r="H15" s="89"/>
      <c r="I15" s="93"/>
      <c r="J15" s="95"/>
      <c r="K15" s="209"/>
      <c r="L15" s="93"/>
      <c r="M15" s="95"/>
      <c r="N15" s="209"/>
    </row>
    <row r="16" spans="1:14" x14ac:dyDescent="0.25">
      <c r="A16" s="74"/>
      <c r="B16" s="108"/>
      <c r="C16" s="204"/>
      <c r="D16" s="78" t="str">
        <f>IFERROR(IF(C16="No CAS","",INDEX('DEQ Pollutant List'!$C$7:$C$614,MATCH('5. Pollutant Emissions - MB'!C16,'DEQ Pollutant List'!$B$7:$B$614,0))),"")</f>
        <v/>
      </c>
      <c r="E16" s="27" t="str">
        <f>IFERROR(IF(OR($C16="",$C16="No CAS"),INDEX('DEQ Pollutant List'!$A$7:$A$614,MATCH($D16,'DEQ Pollutant List'!$C$7:$C$614,0)),INDEX('DEQ Pollutant List'!$A$7:$A$614,MATCH($C16,'DEQ Pollutant List'!$B$7:$B$614,0))),"")</f>
        <v/>
      </c>
      <c r="F16" s="205"/>
      <c r="G16" s="206"/>
      <c r="H16" s="89"/>
      <c r="I16" s="93"/>
      <c r="J16" s="95"/>
      <c r="K16" s="209"/>
      <c r="L16" s="93"/>
      <c r="M16" s="95"/>
      <c r="N16" s="209"/>
    </row>
    <row r="17" spans="1:14" x14ac:dyDescent="0.25">
      <c r="A17" s="74"/>
      <c r="B17" s="108"/>
      <c r="C17" s="204"/>
      <c r="D17" s="78" t="str">
        <f>IFERROR(IF(C17="No CAS","",INDEX('DEQ Pollutant List'!$C$7:$C$614,MATCH('5. Pollutant Emissions - MB'!C17,'DEQ Pollutant List'!$B$7:$B$614,0))),"")</f>
        <v/>
      </c>
      <c r="E17" s="27" t="str">
        <f>IFERROR(IF(OR($C17="",$C17="No CAS"),INDEX('DEQ Pollutant List'!$A$7:$A$614,MATCH($D17,'DEQ Pollutant List'!$C$7:$C$614,0)),INDEX('DEQ Pollutant List'!$A$7:$A$614,MATCH($C17,'DEQ Pollutant List'!$B$7:$B$614,0))),"")</f>
        <v/>
      </c>
      <c r="F17" s="205"/>
      <c r="G17" s="206"/>
      <c r="H17" s="89"/>
      <c r="I17" s="93"/>
      <c r="J17" s="95"/>
      <c r="K17" s="209"/>
      <c r="L17" s="93"/>
      <c r="M17" s="95"/>
      <c r="N17" s="209"/>
    </row>
    <row r="18" spans="1:14" x14ac:dyDescent="0.25">
      <c r="A18" s="126"/>
      <c r="B18" s="127"/>
      <c r="C18" s="128"/>
      <c r="D18" s="129" t="str">
        <f>IFERROR(IF(C18="No CAS","",INDEX('DEQ Pollutant List'!$C$7:$C$614,MATCH('5. Pollutant Emissions - MB'!C18,'DEQ Pollutant List'!$B$7:$B$614,0))),"")</f>
        <v/>
      </c>
      <c r="E18" s="130" t="str">
        <f>IFERROR(IF(OR($C18="",$C18="No CAS"),INDEX('DEQ Pollutant List'!$A$7:$A$614,MATCH($D18,'DEQ Pollutant List'!$C$7:$C$614,0)),INDEX('DEQ Pollutant List'!$A$7:$A$614,MATCH($C18,'DEQ Pollutant List'!$B$7:$B$614,0))),"")</f>
        <v/>
      </c>
      <c r="F18" s="131"/>
      <c r="G18" s="132"/>
      <c r="H18" s="133"/>
      <c r="I18" s="134"/>
      <c r="J18" s="135"/>
      <c r="K18" s="136"/>
      <c r="L18" s="134"/>
      <c r="M18" s="135"/>
      <c r="N18" s="136"/>
    </row>
    <row r="19" spans="1:14" x14ac:dyDescent="0.25">
      <c r="A19" s="79"/>
      <c r="B19" s="110"/>
      <c r="C19" s="109"/>
      <c r="D19" s="81" t="str">
        <f>IFERROR(IF(C19="No CAS","",INDEX('DEQ Pollutant List'!$C$7:$C$614,MATCH('5. Pollutant Emissions - MB'!C19,'DEQ Pollutant List'!$B$7:$B$614,0))),"")</f>
        <v/>
      </c>
      <c r="E19" s="201" t="str">
        <f>IFERROR(IF(OR($C19="",$C19="No CAS"),INDEX('DEQ Pollutant List'!$A$7:$A$614,MATCH($D19,'DEQ Pollutant List'!$C$7:$C$614,0)),INDEX('DEQ Pollutant List'!$A$7:$A$614,MATCH($C19,'DEQ Pollutant List'!$B$7:$B$614,0))),"")</f>
        <v/>
      </c>
      <c r="F19" s="113"/>
      <c r="G19" s="114"/>
      <c r="H19" s="100"/>
      <c r="I19" s="97"/>
      <c r="J19" s="101"/>
      <c r="K19" s="99"/>
      <c r="L19" s="97"/>
      <c r="M19" s="101"/>
      <c r="N19" s="99"/>
    </row>
    <row r="20" spans="1:14" x14ac:dyDescent="0.25">
      <c r="A20" s="79"/>
      <c r="B20" s="110"/>
      <c r="C20" s="109"/>
      <c r="D20" s="81" t="str">
        <f>IFERROR(IF(C20="No CAS","",INDEX('DEQ Pollutant List'!$C$7:$C$614,MATCH('5. Pollutant Emissions - MB'!C20,'DEQ Pollutant List'!$B$7:$B$614,0))),"")</f>
        <v/>
      </c>
      <c r="E20" s="201" t="str">
        <f>IFERROR(IF(OR($C20="",$C20="No CAS"),INDEX('DEQ Pollutant List'!$A$7:$A$614,MATCH($D20,'DEQ Pollutant List'!$C$7:$C$614,0)),INDEX('DEQ Pollutant List'!$A$7:$A$614,MATCH($C20,'DEQ Pollutant List'!$B$7:$B$614,0))),"")</f>
        <v/>
      </c>
      <c r="F20" s="113"/>
      <c r="G20" s="114"/>
      <c r="H20" s="100"/>
      <c r="I20" s="97"/>
      <c r="J20" s="101"/>
      <c r="K20" s="99"/>
      <c r="L20" s="97"/>
      <c r="M20" s="101"/>
      <c r="N20" s="99"/>
    </row>
    <row r="21" spans="1:14" x14ac:dyDescent="0.25">
      <c r="A21" s="79"/>
      <c r="B21" s="110"/>
      <c r="C21" s="109"/>
      <c r="D21" s="81" t="str">
        <f>IFERROR(IF(C21="No CAS","",INDEX('DEQ Pollutant List'!$C$7:$C$614,MATCH('5. Pollutant Emissions - MB'!C21,'DEQ Pollutant List'!$B$7:$B$614,0))),"")</f>
        <v/>
      </c>
      <c r="E21" s="201" t="str">
        <f>IFERROR(IF(OR($C21="",$C21="No CAS"),INDEX('DEQ Pollutant List'!$A$7:$A$614,MATCH($D21,'DEQ Pollutant List'!$C$7:$C$614,0)),INDEX('DEQ Pollutant List'!$A$7:$A$614,MATCH($C21,'DEQ Pollutant List'!$B$7:$B$614,0))),"")</f>
        <v/>
      </c>
      <c r="F21" s="113"/>
      <c r="G21" s="114"/>
      <c r="H21" s="100"/>
      <c r="I21" s="97"/>
      <c r="J21" s="101"/>
      <c r="K21" s="99"/>
      <c r="L21" s="97"/>
      <c r="M21" s="101"/>
      <c r="N21" s="99"/>
    </row>
    <row r="22" spans="1:14" x14ac:dyDescent="0.25">
      <c r="A22" s="79"/>
      <c r="B22" s="110"/>
      <c r="C22" s="109"/>
      <c r="D22" s="8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113"/>
      <c r="G22" s="114"/>
      <c r="H22" s="100"/>
      <c r="I22" s="97"/>
      <c r="J22" s="101"/>
      <c r="K22" s="99"/>
      <c r="L22" s="97"/>
      <c r="M22" s="101"/>
      <c r="N22" s="99"/>
    </row>
    <row r="23" spans="1:14" x14ac:dyDescent="0.25">
      <c r="A23" s="79"/>
      <c r="B23" s="110"/>
      <c r="C23" s="109"/>
      <c r="D23" s="8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113"/>
      <c r="G23" s="114"/>
      <c r="H23" s="100"/>
      <c r="I23" s="97"/>
      <c r="J23" s="101"/>
      <c r="K23" s="99"/>
      <c r="L23" s="97"/>
      <c r="M23" s="101"/>
      <c r="N23" s="99"/>
    </row>
    <row r="24" spans="1:14" x14ac:dyDescent="0.25">
      <c r="A24" s="79"/>
      <c r="B24" s="110"/>
      <c r="C24" s="109"/>
      <c r="D24" s="8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113"/>
      <c r="G24" s="114"/>
      <c r="H24" s="100"/>
      <c r="I24" s="97"/>
      <c r="J24" s="101"/>
      <c r="K24" s="99"/>
      <c r="L24" s="97"/>
      <c r="M24" s="101"/>
      <c r="N24" s="99"/>
    </row>
    <row r="25" spans="1:14" x14ac:dyDescent="0.25">
      <c r="A25" s="79"/>
      <c r="B25" s="110"/>
      <c r="C25" s="109"/>
      <c r="D25" s="8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113"/>
      <c r="G25" s="114"/>
      <c r="H25" s="100"/>
      <c r="I25" s="97"/>
      <c r="J25" s="101"/>
      <c r="K25" s="99"/>
      <c r="L25" s="97"/>
      <c r="M25" s="101"/>
      <c r="N25" s="99"/>
    </row>
    <row r="26" spans="1:14" x14ac:dyDescent="0.25">
      <c r="A26" s="79"/>
      <c r="B26" s="110"/>
      <c r="C26" s="109"/>
      <c r="D26" s="8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113"/>
      <c r="G26" s="114"/>
      <c r="H26" s="100"/>
      <c r="I26" s="97"/>
      <c r="J26" s="101"/>
      <c r="K26" s="99"/>
      <c r="L26" s="97"/>
      <c r="M26" s="101"/>
      <c r="N26" s="99"/>
    </row>
    <row r="27" spans="1:14" x14ac:dyDescent="0.25">
      <c r="A27" s="79"/>
      <c r="B27" s="110"/>
      <c r="C27" s="109"/>
      <c r="D27" s="8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113"/>
      <c r="G27" s="114"/>
      <c r="H27" s="100"/>
      <c r="I27" s="97"/>
      <c r="J27" s="101"/>
      <c r="K27" s="99"/>
      <c r="L27" s="97"/>
      <c r="M27" s="101"/>
      <c r="N27" s="99"/>
    </row>
    <row r="28" spans="1:14" x14ac:dyDescent="0.25">
      <c r="A28" s="79"/>
      <c r="B28" s="110"/>
      <c r="C28" s="109"/>
      <c r="D28" s="8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113"/>
      <c r="G28" s="114"/>
      <c r="H28" s="100"/>
      <c r="I28" s="97"/>
      <c r="J28" s="101"/>
      <c r="K28" s="99"/>
      <c r="L28" s="97"/>
      <c r="M28" s="101"/>
      <c r="N28" s="99"/>
    </row>
    <row r="29" spans="1:14" x14ac:dyDescent="0.25">
      <c r="A29" s="79"/>
      <c r="B29" s="110"/>
      <c r="C29" s="109"/>
      <c r="D29" s="8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113"/>
      <c r="G29" s="114"/>
      <c r="H29" s="100"/>
      <c r="I29" s="97"/>
      <c r="J29" s="101"/>
      <c r="K29" s="99"/>
      <c r="L29" s="97"/>
      <c r="M29" s="101"/>
      <c r="N29" s="99"/>
    </row>
    <row r="30" spans="1:14" x14ac:dyDescent="0.25">
      <c r="A30" s="79"/>
      <c r="B30" s="110"/>
      <c r="C30" s="109"/>
      <c r="D30" s="8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113"/>
      <c r="G30" s="114"/>
      <c r="H30" s="100"/>
      <c r="I30" s="97"/>
      <c r="J30" s="101"/>
      <c r="K30" s="99"/>
      <c r="L30" s="97"/>
      <c r="M30" s="101"/>
      <c r="N30" s="99"/>
    </row>
    <row r="31" spans="1:14" x14ac:dyDescent="0.25">
      <c r="A31" s="79"/>
      <c r="B31" s="110"/>
      <c r="C31" s="109"/>
      <c r="D31" s="8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113"/>
      <c r="G31" s="114"/>
      <c r="H31" s="100"/>
      <c r="I31" s="97"/>
      <c r="J31" s="101"/>
      <c r="K31" s="99"/>
      <c r="L31" s="97"/>
      <c r="M31" s="101"/>
      <c r="N31" s="99"/>
    </row>
    <row r="32" spans="1:14" x14ac:dyDescent="0.25">
      <c r="A32" s="79"/>
      <c r="B32" s="110"/>
      <c r="C32" s="109"/>
      <c r="D32" s="8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113"/>
      <c r="G32" s="114"/>
      <c r="H32" s="100"/>
      <c r="I32" s="97"/>
      <c r="J32" s="101"/>
      <c r="K32" s="99"/>
      <c r="L32" s="97"/>
      <c r="M32" s="101"/>
      <c r="N32" s="99"/>
    </row>
    <row r="33" spans="1:14" x14ac:dyDescent="0.25">
      <c r="A33" s="79"/>
      <c r="B33" s="110"/>
      <c r="C33" s="109"/>
      <c r="D33" s="8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113"/>
      <c r="G33" s="114"/>
      <c r="H33" s="100"/>
      <c r="I33" s="97"/>
      <c r="J33" s="101"/>
      <c r="K33" s="99"/>
      <c r="L33" s="97"/>
      <c r="M33" s="101"/>
      <c r="N33" s="99"/>
    </row>
    <row r="34" spans="1:14" x14ac:dyDescent="0.25">
      <c r="A34" s="79"/>
      <c r="B34" s="110"/>
      <c r="C34" s="109"/>
      <c r="D34" s="8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113"/>
      <c r="G34" s="114"/>
      <c r="H34" s="100"/>
      <c r="I34" s="97"/>
      <c r="J34" s="101"/>
      <c r="K34" s="99"/>
      <c r="L34" s="97"/>
      <c r="M34" s="101"/>
      <c r="N34" s="99"/>
    </row>
    <row r="35" spans="1:14" x14ac:dyDescent="0.25">
      <c r="A35" s="79"/>
      <c r="B35" s="110"/>
      <c r="C35" s="109"/>
      <c r="D35" s="8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113"/>
      <c r="G35" s="114"/>
      <c r="H35" s="100"/>
      <c r="I35" s="97"/>
      <c r="J35" s="101"/>
      <c r="K35" s="99"/>
      <c r="L35" s="97"/>
      <c r="M35" s="101"/>
      <c r="N35" s="99"/>
    </row>
    <row r="36" spans="1:14" x14ac:dyDescent="0.25">
      <c r="A36" s="79"/>
      <c r="B36" s="110"/>
      <c r="C36" s="109"/>
      <c r="D36" s="8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113"/>
      <c r="G36" s="114"/>
      <c r="H36" s="100"/>
      <c r="I36" s="97"/>
      <c r="J36" s="101"/>
      <c r="K36" s="99"/>
      <c r="L36" s="97"/>
      <c r="M36" s="101"/>
      <c r="N36" s="99"/>
    </row>
    <row r="37" spans="1:14" x14ac:dyDescent="0.25">
      <c r="A37" s="79"/>
      <c r="B37" s="110"/>
      <c r="C37" s="109"/>
      <c r="D37" s="8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113"/>
      <c r="G37" s="114"/>
      <c r="H37" s="100"/>
      <c r="I37" s="97"/>
      <c r="J37" s="101"/>
      <c r="K37" s="99"/>
      <c r="L37" s="97"/>
      <c r="M37" s="101"/>
      <c r="N37" s="99"/>
    </row>
    <row r="38" spans="1:14" x14ac:dyDescent="0.25">
      <c r="A38" s="79"/>
      <c r="B38" s="110"/>
      <c r="C38" s="109"/>
      <c r="D38" s="8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113"/>
      <c r="G38" s="114"/>
      <c r="H38" s="100"/>
      <c r="I38" s="97"/>
      <c r="J38" s="101"/>
      <c r="K38" s="99"/>
      <c r="L38" s="97"/>
      <c r="M38" s="101"/>
      <c r="N38" s="99"/>
    </row>
    <row r="39" spans="1:14" x14ac:dyDescent="0.25">
      <c r="A39" s="79"/>
      <c r="B39" s="110"/>
      <c r="C39" s="109"/>
      <c r="D39" s="8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113"/>
      <c r="G39" s="114"/>
      <c r="H39" s="100"/>
      <c r="I39" s="97"/>
      <c r="J39" s="101"/>
      <c r="K39" s="99"/>
      <c r="L39" s="97"/>
      <c r="M39" s="101"/>
      <c r="N39" s="99"/>
    </row>
    <row r="40" spans="1:14" x14ac:dyDescent="0.25">
      <c r="A40" s="79"/>
      <c r="B40" s="110"/>
      <c r="C40" s="109"/>
      <c r="D40" s="8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113"/>
      <c r="G40" s="114"/>
      <c r="H40" s="100"/>
      <c r="I40" s="97"/>
      <c r="J40" s="101"/>
      <c r="K40" s="99"/>
      <c r="L40" s="97"/>
      <c r="M40" s="101"/>
      <c r="N40" s="99"/>
    </row>
    <row r="41" spans="1:14" x14ac:dyDescent="0.25">
      <c r="A41" s="79"/>
      <c r="B41" s="110"/>
      <c r="C41" s="109"/>
      <c r="D41" s="8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113"/>
      <c r="G41" s="114"/>
      <c r="H41" s="100"/>
      <c r="I41" s="97"/>
      <c r="J41" s="101"/>
      <c r="K41" s="99"/>
      <c r="L41" s="97"/>
      <c r="M41" s="101"/>
      <c r="N41" s="99"/>
    </row>
    <row r="42" spans="1:14" x14ac:dyDescent="0.25">
      <c r="A42" s="79"/>
      <c r="B42" s="110"/>
      <c r="C42" s="109"/>
      <c r="D42" s="8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113"/>
      <c r="G42" s="114"/>
      <c r="H42" s="100"/>
      <c r="I42" s="97"/>
      <c r="J42" s="101"/>
      <c r="K42" s="99"/>
      <c r="L42" s="97"/>
      <c r="M42" s="101"/>
      <c r="N42" s="99"/>
    </row>
    <row r="43" spans="1:14" x14ac:dyDescent="0.25">
      <c r="A43" s="79"/>
      <c r="B43" s="110"/>
      <c r="C43" s="109"/>
      <c r="D43" s="8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113"/>
      <c r="G43" s="114"/>
      <c r="H43" s="100"/>
      <c r="I43" s="97"/>
      <c r="J43" s="101"/>
      <c r="K43" s="99"/>
      <c r="L43" s="97"/>
      <c r="M43" s="101"/>
      <c r="N43" s="99"/>
    </row>
    <row r="44" spans="1:14" x14ac:dyDescent="0.25">
      <c r="A44" s="79"/>
      <c r="B44" s="110"/>
      <c r="C44" s="109"/>
      <c r="D44" s="8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113"/>
      <c r="G44" s="114"/>
      <c r="H44" s="100"/>
      <c r="I44" s="97"/>
      <c r="J44" s="101"/>
      <c r="K44" s="99"/>
      <c r="L44" s="97"/>
      <c r="M44" s="101"/>
      <c r="N44" s="99"/>
    </row>
    <row r="45" spans="1:14" x14ac:dyDescent="0.25">
      <c r="A45" s="79"/>
      <c r="B45" s="110"/>
      <c r="C45" s="109"/>
      <c r="D45" s="8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113"/>
      <c r="G45" s="114"/>
      <c r="H45" s="100"/>
      <c r="I45" s="97"/>
      <c r="J45" s="101"/>
      <c r="K45" s="99"/>
      <c r="L45" s="97"/>
      <c r="M45" s="101"/>
      <c r="N45" s="99"/>
    </row>
    <row r="46" spans="1:14" x14ac:dyDescent="0.25">
      <c r="A46" s="79"/>
      <c r="B46" s="110"/>
      <c r="C46" s="109"/>
      <c r="D46" s="8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113"/>
      <c r="G46" s="114"/>
      <c r="H46" s="100"/>
      <c r="I46" s="97"/>
      <c r="J46" s="101"/>
      <c r="K46" s="99"/>
      <c r="L46" s="97"/>
      <c r="M46" s="101"/>
      <c r="N46" s="99"/>
    </row>
    <row r="47" spans="1:14" x14ac:dyDescent="0.25">
      <c r="A47" s="79"/>
      <c r="B47" s="110"/>
      <c r="C47" s="109"/>
      <c r="D47" s="8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113"/>
      <c r="G47" s="114"/>
      <c r="H47" s="100"/>
      <c r="I47" s="97"/>
      <c r="J47" s="101"/>
      <c r="K47" s="99"/>
      <c r="L47" s="97"/>
      <c r="M47" s="101"/>
      <c r="N47" s="99"/>
    </row>
    <row r="48" spans="1:14" x14ac:dyDescent="0.25">
      <c r="A48" s="79"/>
      <c r="B48" s="110"/>
      <c r="C48" s="109"/>
      <c r="D48" s="8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113"/>
      <c r="G48" s="114"/>
      <c r="H48" s="100"/>
      <c r="I48" s="97"/>
      <c r="J48" s="101"/>
      <c r="K48" s="99"/>
      <c r="L48" s="97"/>
      <c r="M48" s="101"/>
      <c r="N48" s="99"/>
    </row>
    <row r="49" spans="1:14" x14ac:dyDescent="0.25">
      <c r="A49" s="79"/>
      <c r="B49" s="110"/>
      <c r="C49" s="109"/>
      <c r="D49" s="8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113"/>
      <c r="G49" s="114"/>
      <c r="H49" s="100"/>
      <c r="I49" s="97"/>
      <c r="J49" s="101"/>
      <c r="K49" s="99"/>
      <c r="L49" s="97"/>
      <c r="M49" s="101"/>
      <c r="N49" s="99"/>
    </row>
    <row r="50" spans="1:14" x14ac:dyDescent="0.25">
      <c r="A50" s="79"/>
      <c r="B50" s="110"/>
      <c r="C50" s="109"/>
      <c r="D50" s="8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113"/>
      <c r="G50" s="114"/>
      <c r="H50" s="100"/>
      <c r="I50" s="97"/>
      <c r="J50" s="101"/>
      <c r="K50" s="99"/>
      <c r="L50" s="97"/>
      <c r="M50" s="101"/>
      <c r="N50" s="99"/>
    </row>
    <row r="51" spans="1:14" x14ac:dyDescent="0.25">
      <c r="A51" s="79"/>
      <c r="B51" s="110"/>
      <c r="C51" s="109"/>
      <c r="D51" s="8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113"/>
      <c r="G51" s="114"/>
      <c r="H51" s="100"/>
      <c r="I51" s="97"/>
      <c r="J51" s="101"/>
      <c r="K51" s="99"/>
      <c r="L51" s="97"/>
      <c r="M51" s="101"/>
      <c r="N51" s="99"/>
    </row>
    <row r="52" spans="1:14" x14ac:dyDescent="0.25">
      <c r="A52" s="79"/>
      <c r="B52" s="110"/>
      <c r="C52" s="109"/>
      <c r="D52" s="8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113"/>
      <c r="G52" s="114"/>
      <c r="H52" s="100"/>
      <c r="I52" s="97"/>
      <c r="J52" s="101"/>
      <c r="K52" s="99"/>
      <c r="L52" s="97"/>
      <c r="M52" s="101"/>
      <c r="N52" s="99"/>
    </row>
    <row r="53" spans="1:14" x14ac:dyDescent="0.25">
      <c r="A53" s="79"/>
      <c r="B53" s="110"/>
      <c r="C53" s="109"/>
      <c r="D53" s="8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113"/>
      <c r="G53" s="114"/>
      <c r="H53" s="100"/>
      <c r="I53" s="97"/>
      <c r="J53" s="101"/>
      <c r="K53" s="99"/>
      <c r="L53" s="97"/>
      <c r="M53" s="101"/>
      <c r="N53" s="99"/>
    </row>
    <row r="54" spans="1:14" x14ac:dyDescent="0.25">
      <c r="A54" s="79"/>
      <c r="B54" s="110"/>
      <c r="C54" s="109"/>
      <c r="D54" s="8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113"/>
      <c r="G54" s="114"/>
      <c r="H54" s="100"/>
      <c r="I54" s="97"/>
      <c r="J54" s="101"/>
      <c r="K54" s="99"/>
      <c r="L54" s="97"/>
      <c r="M54" s="101"/>
      <c r="N54" s="99"/>
    </row>
    <row r="55" spans="1:14" x14ac:dyDescent="0.25">
      <c r="A55" s="79"/>
      <c r="B55" s="110"/>
      <c r="C55" s="109"/>
      <c r="D55" s="8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113"/>
      <c r="G55" s="114"/>
      <c r="H55" s="100"/>
      <c r="I55" s="97"/>
      <c r="J55" s="101"/>
      <c r="K55" s="99"/>
      <c r="L55" s="97"/>
      <c r="M55" s="101"/>
      <c r="N55" s="99"/>
    </row>
    <row r="56" spans="1:14" x14ac:dyDescent="0.25">
      <c r="A56" s="79"/>
      <c r="B56" s="110"/>
      <c r="C56" s="109"/>
      <c r="D56" s="8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113"/>
      <c r="G56" s="114"/>
      <c r="H56" s="100"/>
      <c r="I56" s="97"/>
      <c r="J56" s="101"/>
      <c r="K56" s="99"/>
      <c r="L56" s="97"/>
      <c r="M56" s="101"/>
      <c r="N56" s="99"/>
    </row>
    <row r="57" spans="1:14" x14ac:dyDescent="0.25">
      <c r="A57" s="79"/>
      <c r="B57" s="110"/>
      <c r="C57" s="109"/>
      <c r="D57" s="8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113"/>
      <c r="G57" s="114"/>
      <c r="H57" s="100"/>
      <c r="I57" s="97"/>
      <c r="J57" s="101"/>
      <c r="K57" s="99"/>
      <c r="L57" s="97"/>
      <c r="M57" s="101"/>
      <c r="N57" s="99"/>
    </row>
    <row r="58" spans="1:14" x14ac:dyDescent="0.25">
      <c r="A58" s="79"/>
      <c r="B58" s="110"/>
      <c r="C58" s="109"/>
      <c r="D58" s="8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113"/>
      <c r="G58" s="114"/>
      <c r="H58" s="100"/>
      <c r="I58" s="97"/>
      <c r="J58" s="101"/>
      <c r="K58" s="99"/>
      <c r="L58" s="97"/>
      <c r="M58" s="101"/>
      <c r="N58" s="99"/>
    </row>
    <row r="59" spans="1:14" x14ac:dyDescent="0.25">
      <c r="A59" s="79"/>
      <c r="B59" s="110"/>
      <c r="C59" s="109"/>
      <c r="D59" s="8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113"/>
      <c r="G59" s="114"/>
      <c r="H59" s="100"/>
      <c r="I59" s="97"/>
      <c r="J59" s="101"/>
      <c r="K59" s="99"/>
      <c r="L59" s="97"/>
      <c r="M59" s="101"/>
      <c r="N59" s="99"/>
    </row>
    <row r="60" spans="1:14" x14ac:dyDescent="0.25">
      <c r="A60" s="79"/>
      <c r="B60" s="110"/>
      <c r="C60" s="109"/>
      <c r="D60" s="8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113"/>
      <c r="G60" s="114"/>
      <c r="H60" s="100"/>
      <c r="I60" s="97"/>
      <c r="J60" s="101"/>
      <c r="K60" s="99"/>
      <c r="L60" s="97"/>
      <c r="M60" s="101"/>
      <c r="N60" s="99"/>
    </row>
    <row r="61" spans="1:14" x14ac:dyDescent="0.25">
      <c r="A61" s="79"/>
      <c r="B61" s="110"/>
      <c r="C61" s="109"/>
      <c r="D61" s="8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113"/>
      <c r="G61" s="114"/>
      <c r="H61" s="100"/>
      <c r="I61" s="97"/>
      <c r="J61" s="101"/>
      <c r="K61" s="99"/>
      <c r="L61" s="97"/>
      <c r="M61" s="101"/>
      <c r="N61" s="99"/>
    </row>
    <row r="62" spans="1:14" x14ac:dyDescent="0.25">
      <c r="A62" s="79"/>
      <c r="B62" s="110"/>
      <c r="C62" s="109"/>
      <c r="D62" s="8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113"/>
      <c r="G62" s="114"/>
      <c r="H62" s="100"/>
      <c r="I62" s="97"/>
      <c r="J62" s="101"/>
      <c r="K62" s="99"/>
      <c r="L62" s="97"/>
      <c r="M62" s="101"/>
      <c r="N62" s="99"/>
    </row>
    <row r="63" spans="1:14" x14ac:dyDescent="0.25">
      <c r="A63" s="79"/>
      <c r="B63" s="110"/>
      <c r="C63" s="109"/>
      <c r="D63" s="8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113"/>
      <c r="G63" s="114"/>
      <c r="H63" s="100"/>
      <c r="I63" s="97"/>
      <c r="J63" s="101"/>
      <c r="K63" s="99"/>
      <c r="L63" s="97"/>
      <c r="M63" s="101"/>
      <c r="N63" s="99"/>
    </row>
    <row r="64" spans="1:14" x14ac:dyDescent="0.25">
      <c r="A64" s="79"/>
      <c r="B64" s="110"/>
      <c r="C64" s="109"/>
      <c r="D64" s="8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113"/>
      <c r="G64" s="114"/>
      <c r="H64" s="100"/>
      <c r="I64" s="97"/>
      <c r="J64" s="101"/>
      <c r="K64" s="99"/>
      <c r="L64" s="97"/>
      <c r="M64" s="101"/>
      <c r="N64" s="99"/>
    </row>
    <row r="65" spans="1:14" x14ac:dyDescent="0.25">
      <c r="A65" s="79"/>
      <c r="B65" s="110"/>
      <c r="C65" s="109"/>
      <c r="D65" s="8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113"/>
      <c r="G65" s="114"/>
      <c r="H65" s="100"/>
      <c r="I65" s="97"/>
      <c r="J65" s="101"/>
      <c r="K65" s="99"/>
      <c r="L65" s="97"/>
      <c r="M65" s="101"/>
      <c r="N65" s="99"/>
    </row>
    <row r="66" spans="1:14" x14ac:dyDescent="0.25">
      <c r="A66" s="79"/>
      <c r="B66" s="110"/>
      <c r="C66" s="109"/>
      <c r="D66" s="8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113"/>
      <c r="G66" s="114"/>
      <c r="H66" s="100"/>
      <c r="I66" s="97"/>
      <c r="J66" s="101"/>
      <c r="K66" s="99"/>
      <c r="L66" s="97"/>
      <c r="M66" s="101"/>
      <c r="N66" s="99"/>
    </row>
    <row r="67" spans="1:14" x14ac:dyDescent="0.25">
      <c r="A67" s="79"/>
      <c r="B67" s="110"/>
      <c r="C67" s="109"/>
      <c r="D67" s="8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113"/>
      <c r="G67" s="114"/>
      <c r="H67" s="100"/>
      <c r="I67" s="97"/>
      <c r="J67" s="101"/>
      <c r="K67" s="99"/>
      <c r="L67" s="97"/>
      <c r="M67" s="101"/>
      <c r="N67" s="99"/>
    </row>
    <row r="68" spans="1:14" x14ac:dyDescent="0.25">
      <c r="A68" s="79"/>
      <c r="B68" s="110"/>
      <c r="C68" s="109"/>
      <c r="D68" s="8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113"/>
      <c r="G68" s="114"/>
      <c r="H68" s="100"/>
      <c r="I68" s="97"/>
      <c r="J68" s="101"/>
      <c r="K68" s="99"/>
      <c r="L68" s="97"/>
      <c r="M68" s="101"/>
      <c r="N68" s="99"/>
    </row>
    <row r="69" spans="1:14" x14ac:dyDescent="0.25">
      <c r="A69" s="79"/>
      <c r="B69" s="110"/>
      <c r="C69" s="109"/>
      <c r="D69" s="8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113"/>
      <c r="G69" s="114"/>
      <c r="H69" s="100"/>
      <c r="I69" s="97"/>
      <c r="J69" s="101"/>
      <c r="K69" s="99"/>
      <c r="L69" s="97"/>
      <c r="M69" s="101"/>
      <c r="N69" s="99"/>
    </row>
    <row r="70" spans="1:14" x14ac:dyDescent="0.25">
      <c r="A70" s="79"/>
      <c r="B70" s="110"/>
      <c r="C70" s="109"/>
      <c r="D70" s="8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113"/>
      <c r="G70" s="114"/>
      <c r="H70" s="100"/>
      <c r="I70" s="97"/>
      <c r="J70" s="101"/>
      <c r="K70" s="99"/>
      <c r="L70" s="97"/>
      <c r="M70" s="101"/>
      <c r="N70" s="99"/>
    </row>
    <row r="71" spans="1:14" x14ac:dyDescent="0.25">
      <c r="A71" s="79"/>
      <c r="B71" s="110"/>
      <c r="C71" s="109"/>
      <c r="D71" s="8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113"/>
      <c r="G71" s="114"/>
      <c r="H71" s="100"/>
      <c r="I71" s="97"/>
      <c r="J71" s="101"/>
      <c r="K71" s="99"/>
      <c r="L71" s="97"/>
      <c r="M71" s="101"/>
      <c r="N71" s="99"/>
    </row>
    <row r="72" spans="1:14" x14ac:dyDescent="0.25">
      <c r="A72" s="79"/>
      <c r="B72" s="110"/>
      <c r="C72" s="109"/>
      <c r="D72" s="8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113"/>
      <c r="G72" s="114"/>
      <c r="H72" s="100"/>
      <c r="I72" s="97"/>
      <c r="J72" s="101"/>
      <c r="K72" s="99"/>
      <c r="L72" s="97"/>
      <c r="M72" s="101"/>
      <c r="N72" s="99"/>
    </row>
    <row r="73" spans="1:14" x14ac:dyDescent="0.25">
      <c r="A73" s="79"/>
      <c r="B73" s="110"/>
      <c r="C73" s="109"/>
      <c r="D73" s="8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113"/>
      <c r="G73" s="114"/>
      <c r="H73" s="100"/>
      <c r="I73" s="97"/>
      <c r="J73" s="101"/>
      <c r="K73" s="99"/>
      <c r="L73" s="97"/>
      <c r="M73" s="101"/>
      <c r="N73" s="99"/>
    </row>
    <row r="74" spans="1:14" x14ac:dyDescent="0.25">
      <c r="A74" s="79"/>
      <c r="B74" s="110"/>
      <c r="C74" s="109"/>
      <c r="D74" s="8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113"/>
      <c r="G74" s="114"/>
      <c r="H74" s="100"/>
      <c r="I74" s="97"/>
      <c r="J74" s="101"/>
      <c r="K74" s="99"/>
      <c r="L74" s="97"/>
      <c r="M74" s="101"/>
      <c r="N74" s="99"/>
    </row>
    <row r="75" spans="1:14" x14ac:dyDescent="0.25">
      <c r="A75" s="79"/>
      <c r="B75" s="110"/>
      <c r="C75" s="109"/>
      <c r="D75" s="8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113"/>
      <c r="G75" s="114"/>
      <c r="H75" s="100"/>
      <c r="I75" s="97"/>
      <c r="J75" s="101"/>
      <c r="K75" s="99"/>
      <c r="L75" s="97"/>
      <c r="M75" s="101"/>
      <c r="N75" s="99"/>
    </row>
    <row r="76" spans="1:14" x14ac:dyDescent="0.25">
      <c r="A76" s="79"/>
      <c r="B76" s="110"/>
      <c r="C76" s="109"/>
      <c r="D76" s="8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113"/>
      <c r="G76" s="114"/>
      <c r="H76" s="100"/>
      <c r="I76" s="97"/>
      <c r="J76" s="101"/>
      <c r="K76" s="99"/>
      <c r="L76" s="97"/>
      <c r="M76" s="101"/>
      <c r="N76" s="99"/>
    </row>
    <row r="77" spans="1:14" x14ac:dyDescent="0.25">
      <c r="A77" s="79"/>
      <c r="B77" s="110"/>
      <c r="C77" s="109"/>
      <c r="D77" s="8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113"/>
      <c r="G77" s="114"/>
      <c r="H77" s="100"/>
      <c r="I77" s="97"/>
      <c r="J77" s="101"/>
      <c r="K77" s="99"/>
      <c r="L77" s="97"/>
      <c r="M77" s="101"/>
      <c r="N77" s="99"/>
    </row>
    <row r="78" spans="1:14" x14ac:dyDescent="0.25">
      <c r="A78" s="79"/>
      <c r="B78" s="110"/>
      <c r="C78" s="109"/>
      <c r="D78" s="8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113"/>
      <c r="G78" s="114"/>
      <c r="H78" s="100"/>
      <c r="I78" s="97"/>
      <c r="J78" s="101"/>
      <c r="K78" s="99"/>
      <c r="L78" s="97"/>
      <c r="M78" s="101"/>
      <c r="N78" s="99"/>
    </row>
    <row r="79" spans="1:14" x14ac:dyDescent="0.25">
      <c r="A79" s="79"/>
      <c r="B79" s="110"/>
      <c r="C79" s="109"/>
      <c r="D79" s="8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113"/>
      <c r="G79" s="114"/>
      <c r="H79" s="100"/>
      <c r="I79" s="97"/>
      <c r="J79" s="101"/>
      <c r="K79" s="99"/>
      <c r="L79" s="97"/>
      <c r="M79" s="101"/>
      <c r="N79" s="99"/>
    </row>
    <row r="80" spans="1:14" x14ac:dyDescent="0.25">
      <c r="A80" s="79"/>
      <c r="B80" s="110"/>
      <c r="C80" s="109"/>
      <c r="D80" s="8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113"/>
      <c r="G80" s="114"/>
      <c r="H80" s="100"/>
      <c r="I80" s="97"/>
      <c r="J80" s="101"/>
      <c r="K80" s="99"/>
      <c r="L80" s="97"/>
      <c r="M80" s="101"/>
      <c r="N80" s="99"/>
    </row>
    <row r="81" spans="1:14" x14ac:dyDescent="0.25">
      <c r="A81" s="79"/>
      <c r="B81" s="110"/>
      <c r="C81" s="109"/>
      <c r="D81" s="8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113"/>
      <c r="G81" s="114"/>
      <c r="H81" s="100"/>
      <c r="I81" s="97"/>
      <c r="J81" s="101"/>
      <c r="K81" s="99"/>
      <c r="L81" s="97"/>
      <c r="M81" s="101"/>
      <c r="N81" s="99"/>
    </row>
    <row r="82" spans="1:14" x14ac:dyDescent="0.25">
      <c r="A82" s="79"/>
      <c r="B82" s="110"/>
      <c r="C82" s="109"/>
      <c r="D82" s="8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113"/>
      <c r="G82" s="114"/>
      <c r="H82" s="100"/>
      <c r="I82" s="97"/>
      <c r="J82" s="101"/>
      <c r="K82" s="99"/>
      <c r="L82" s="97"/>
      <c r="M82" s="101"/>
      <c r="N82" s="99"/>
    </row>
    <row r="83" spans="1:14" x14ac:dyDescent="0.25">
      <c r="A83" s="79"/>
      <c r="B83" s="110"/>
      <c r="C83" s="109"/>
      <c r="D83" s="8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113"/>
      <c r="G83" s="114"/>
      <c r="H83" s="100"/>
      <c r="I83" s="97"/>
      <c r="J83" s="101"/>
      <c r="K83" s="99"/>
      <c r="L83" s="97"/>
      <c r="M83" s="101"/>
      <c r="N83" s="99"/>
    </row>
    <row r="84" spans="1:14" x14ac:dyDescent="0.25">
      <c r="A84" s="79"/>
      <c r="B84" s="110"/>
      <c r="C84" s="109"/>
      <c r="D84" s="8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113"/>
      <c r="G84" s="114"/>
      <c r="H84" s="100"/>
      <c r="I84" s="97"/>
      <c r="J84" s="101"/>
      <c r="K84" s="99"/>
      <c r="L84" s="97"/>
      <c r="M84" s="101"/>
      <c r="N84" s="99"/>
    </row>
    <row r="85" spans="1:14" x14ac:dyDescent="0.25">
      <c r="A85" s="79"/>
      <c r="B85" s="110"/>
      <c r="C85" s="109"/>
      <c r="D85" s="8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113"/>
      <c r="G85" s="114"/>
      <c r="H85" s="100"/>
      <c r="I85" s="97"/>
      <c r="J85" s="101"/>
      <c r="K85" s="99"/>
      <c r="L85" s="97"/>
      <c r="M85" s="101"/>
      <c r="N85" s="99"/>
    </row>
    <row r="86" spans="1:14" x14ac:dyDescent="0.25">
      <c r="A86" s="79"/>
      <c r="B86" s="110"/>
      <c r="C86" s="109"/>
      <c r="D86" s="8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113"/>
      <c r="G86" s="114"/>
      <c r="H86" s="100"/>
      <c r="I86" s="97"/>
      <c r="J86" s="101"/>
      <c r="K86" s="99"/>
      <c r="L86" s="97"/>
      <c r="M86" s="101"/>
      <c r="N86" s="99"/>
    </row>
    <row r="87" spans="1:14" x14ac:dyDescent="0.25">
      <c r="A87" s="79"/>
      <c r="B87" s="110"/>
      <c r="C87" s="109"/>
      <c r="D87" s="8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113"/>
      <c r="G87" s="114"/>
      <c r="H87" s="100"/>
      <c r="I87" s="97"/>
      <c r="J87" s="101"/>
      <c r="K87" s="99"/>
      <c r="L87" s="97"/>
      <c r="M87" s="101"/>
      <c r="N87" s="99"/>
    </row>
    <row r="88" spans="1:14" x14ac:dyDescent="0.25">
      <c r="A88" s="79"/>
      <c r="B88" s="110"/>
      <c r="C88" s="109"/>
      <c r="D88" s="8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113"/>
      <c r="G88" s="114"/>
      <c r="H88" s="100"/>
      <c r="I88" s="97"/>
      <c r="J88" s="101"/>
      <c r="K88" s="99"/>
      <c r="L88" s="97"/>
      <c r="M88" s="101"/>
      <c r="N88" s="99"/>
    </row>
    <row r="89" spans="1:14" x14ac:dyDescent="0.25">
      <c r="A89" s="79"/>
      <c r="B89" s="110"/>
      <c r="C89" s="109"/>
      <c r="D89" s="8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113"/>
      <c r="G89" s="114"/>
      <c r="H89" s="100"/>
      <c r="I89" s="97"/>
      <c r="J89" s="101"/>
      <c r="K89" s="99"/>
      <c r="L89" s="97"/>
      <c r="M89" s="101"/>
      <c r="N89" s="99"/>
    </row>
    <row r="90" spans="1:14" x14ac:dyDescent="0.25">
      <c r="A90" s="79"/>
      <c r="B90" s="110"/>
      <c r="C90" s="109"/>
      <c r="D90" s="8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113"/>
      <c r="G90" s="114"/>
      <c r="H90" s="100"/>
      <c r="I90" s="97"/>
      <c r="J90" s="101"/>
      <c r="K90" s="99"/>
      <c r="L90" s="97"/>
      <c r="M90" s="101"/>
      <c r="N90" s="99"/>
    </row>
    <row r="91" spans="1:14" x14ac:dyDescent="0.25">
      <c r="A91" s="79"/>
      <c r="B91" s="110"/>
      <c r="C91" s="109"/>
      <c r="D91" s="8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113"/>
      <c r="G91" s="114"/>
      <c r="H91" s="100"/>
      <c r="I91" s="97"/>
      <c r="J91" s="101"/>
      <c r="K91" s="99"/>
      <c r="L91" s="97"/>
      <c r="M91" s="101"/>
      <c r="N91" s="99"/>
    </row>
    <row r="92" spans="1:14" x14ac:dyDescent="0.25">
      <c r="A92" s="79"/>
      <c r="B92" s="110"/>
      <c r="C92" s="109"/>
      <c r="D92" s="8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113"/>
      <c r="G92" s="114"/>
      <c r="H92" s="100"/>
      <c r="I92" s="97"/>
      <c r="J92" s="101"/>
      <c r="K92" s="99"/>
      <c r="L92" s="97"/>
      <c r="M92" s="101"/>
      <c r="N92" s="99"/>
    </row>
    <row r="93" spans="1:14" x14ac:dyDescent="0.25">
      <c r="A93" s="79"/>
      <c r="B93" s="110"/>
      <c r="C93" s="109"/>
      <c r="D93" s="8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113"/>
      <c r="G93" s="114"/>
      <c r="H93" s="100"/>
      <c r="I93" s="97"/>
      <c r="J93" s="101"/>
      <c r="K93" s="99"/>
      <c r="L93" s="97"/>
      <c r="M93" s="101"/>
      <c r="N93" s="99"/>
    </row>
    <row r="94" spans="1:14" x14ac:dyDescent="0.25">
      <c r="A94" s="79"/>
      <c r="B94" s="110"/>
      <c r="C94" s="109"/>
      <c r="D94" s="8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113"/>
      <c r="G94" s="114"/>
      <c r="H94" s="100"/>
      <c r="I94" s="97"/>
      <c r="J94" s="101"/>
      <c r="K94" s="99"/>
      <c r="L94" s="97"/>
      <c r="M94" s="101"/>
      <c r="N94" s="99"/>
    </row>
    <row r="95" spans="1:14" x14ac:dyDescent="0.25">
      <c r="A95" s="79"/>
      <c r="B95" s="110"/>
      <c r="C95" s="109"/>
      <c r="D95" s="8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113"/>
      <c r="G95" s="114"/>
      <c r="H95" s="100"/>
      <c r="I95" s="97"/>
      <c r="J95" s="101"/>
      <c r="K95" s="99"/>
      <c r="L95" s="97"/>
      <c r="M95" s="101"/>
      <c r="N95" s="99"/>
    </row>
    <row r="96" spans="1:14" x14ac:dyDescent="0.25">
      <c r="A96" s="79"/>
      <c r="B96" s="110"/>
      <c r="C96" s="109"/>
      <c r="D96" s="8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113"/>
      <c r="G96" s="114"/>
      <c r="H96" s="100"/>
      <c r="I96" s="97"/>
      <c r="J96" s="101"/>
      <c r="K96" s="99"/>
      <c r="L96" s="97"/>
      <c r="M96" s="101"/>
      <c r="N96" s="99"/>
    </row>
    <row r="97" spans="1:14" x14ac:dyDescent="0.25">
      <c r="A97" s="79"/>
      <c r="B97" s="110"/>
      <c r="C97" s="109"/>
      <c r="D97" s="8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113"/>
      <c r="G97" s="114"/>
      <c r="H97" s="100"/>
      <c r="I97" s="97"/>
      <c r="J97" s="101"/>
      <c r="K97" s="99"/>
      <c r="L97" s="97"/>
      <c r="M97" s="101"/>
      <c r="N97" s="99"/>
    </row>
    <row r="98" spans="1:14" x14ac:dyDescent="0.25">
      <c r="A98" s="79"/>
      <c r="B98" s="110"/>
      <c r="C98" s="109"/>
      <c r="D98" s="8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113"/>
      <c r="G98" s="114"/>
      <c r="H98" s="100"/>
      <c r="I98" s="97"/>
      <c r="J98" s="101"/>
      <c r="K98" s="99"/>
      <c r="L98" s="97"/>
      <c r="M98" s="101"/>
      <c r="N98" s="99"/>
    </row>
    <row r="99" spans="1:14" x14ac:dyDescent="0.25">
      <c r="A99" s="79"/>
      <c r="B99" s="110"/>
      <c r="C99" s="109"/>
      <c r="D99" s="8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113"/>
      <c r="G99" s="114"/>
      <c r="H99" s="100"/>
      <c r="I99" s="97"/>
      <c r="J99" s="101"/>
      <c r="K99" s="99"/>
      <c r="L99" s="97"/>
      <c r="M99" s="101"/>
      <c r="N99" s="99"/>
    </row>
    <row r="100" spans="1:14" x14ac:dyDescent="0.25">
      <c r="A100" s="79"/>
      <c r="B100" s="110"/>
      <c r="C100" s="109"/>
      <c r="D100" s="8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113"/>
      <c r="G100" s="114"/>
      <c r="H100" s="100"/>
      <c r="I100" s="97"/>
      <c r="J100" s="101"/>
      <c r="K100" s="99"/>
      <c r="L100" s="97"/>
      <c r="M100" s="101"/>
      <c r="N100" s="99"/>
    </row>
    <row r="101" spans="1:14" x14ac:dyDescent="0.25">
      <c r="A101" s="79"/>
      <c r="B101" s="110"/>
      <c r="C101" s="109"/>
      <c r="D101" s="8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113"/>
      <c r="G101" s="114"/>
      <c r="H101" s="100"/>
      <c r="I101" s="97"/>
      <c r="J101" s="101"/>
      <c r="K101" s="99"/>
      <c r="L101" s="97"/>
      <c r="M101" s="101"/>
      <c r="N101" s="99"/>
    </row>
    <row r="102" spans="1:14" x14ac:dyDescent="0.25">
      <c r="A102" s="79"/>
      <c r="B102" s="110"/>
      <c r="C102" s="109"/>
      <c r="D102" s="8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113"/>
      <c r="G102" s="114"/>
      <c r="H102" s="100"/>
      <c r="I102" s="97"/>
      <c r="J102" s="101"/>
      <c r="K102" s="99"/>
      <c r="L102" s="97"/>
      <c r="M102" s="101"/>
      <c r="N102" s="99"/>
    </row>
    <row r="103" spans="1:14" x14ac:dyDescent="0.25">
      <c r="A103" s="79"/>
      <c r="B103" s="110"/>
      <c r="C103" s="109"/>
      <c r="D103" s="8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113"/>
      <c r="G103" s="114"/>
      <c r="H103" s="100"/>
      <c r="I103" s="97"/>
      <c r="J103" s="101"/>
      <c r="K103" s="99"/>
      <c r="L103" s="97"/>
      <c r="M103" s="101"/>
      <c r="N103" s="99"/>
    </row>
    <row r="104" spans="1:14" x14ac:dyDescent="0.25">
      <c r="A104" s="79"/>
      <c r="B104" s="110"/>
      <c r="C104" s="109"/>
      <c r="D104" s="8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113"/>
      <c r="G104" s="114"/>
      <c r="H104" s="100"/>
      <c r="I104" s="97"/>
      <c r="J104" s="101"/>
      <c r="K104" s="99"/>
      <c r="L104" s="97"/>
      <c r="M104" s="101"/>
      <c r="N104" s="99"/>
    </row>
    <row r="105" spans="1:14" x14ac:dyDescent="0.25">
      <c r="A105" s="79"/>
      <c r="B105" s="110"/>
      <c r="C105" s="109"/>
      <c r="D105" s="8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113"/>
      <c r="G105" s="114"/>
      <c r="H105" s="100"/>
      <c r="I105" s="97"/>
      <c r="J105" s="101"/>
      <c r="K105" s="99"/>
      <c r="L105" s="97"/>
      <c r="M105" s="101"/>
      <c r="N105" s="99"/>
    </row>
    <row r="106" spans="1:14" x14ac:dyDescent="0.25">
      <c r="A106" s="79"/>
      <c r="B106" s="110"/>
      <c r="C106" s="109"/>
      <c r="D106" s="8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113"/>
      <c r="G106" s="114"/>
      <c r="H106" s="100"/>
      <c r="I106" s="97"/>
      <c r="J106" s="101"/>
      <c r="K106" s="99"/>
      <c r="L106" s="97"/>
      <c r="M106" s="101"/>
      <c r="N106" s="99"/>
    </row>
    <row r="107" spans="1:14" x14ac:dyDescent="0.25">
      <c r="A107" s="79"/>
      <c r="B107" s="110"/>
      <c r="C107" s="109"/>
      <c r="D107" s="8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113"/>
      <c r="G107" s="114"/>
      <c r="H107" s="100"/>
      <c r="I107" s="97"/>
      <c r="J107" s="101"/>
      <c r="K107" s="99"/>
      <c r="L107" s="97"/>
      <c r="M107" s="101"/>
      <c r="N107" s="99"/>
    </row>
    <row r="108" spans="1:14" x14ac:dyDescent="0.25">
      <c r="A108" s="79"/>
      <c r="B108" s="110"/>
      <c r="C108" s="109"/>
      <c r="D108" s="8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113"/>
      <c r="G108" s="114"/>
      <c r="H108" s="100"/>
      <c r="I108" s="97"/>
      <c r="J108" s="101"/>
      <c r="K108" s="99"/>
      <c r="L108" s="97"/>
      <c r="M108" s="101"/>
      <c r="N108" s="99"/>
    </row>
    <row r="109" spans="1:14" x14ac:dyDescent="0.25">
      <c r="A109" s="79"/>
      <c r="B109" s="110"/>
      <c r="C109" s="109"/>
      <c r="D109" s="8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113"/>
      <c r="G109" s="114"/>
      <c r="H109" s="100"/>
      <c r="I109" s="97"/>
      <c r="J109" s="101"/>
      <c r="K109" s="99"/>
      <c r="L109" s="97"/>
      <c r="M109" s="101"/>
      <c r="N109" s="99"/>
    </row>
    <row r="110" spans="1:14" x14ac:dyDescent="0.25">
      <c r="A110" s="79"/>
      <c r="B110" s="110"/>
      <c r="C110" s="109"/>
      <c r="D110" s="8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113"/>
      <c r="G110" s="114"/>
      <c r="H110" s="100"/>
      <c r="I110" s="97"/>
      <c r="J110" s="101"/>
      <c r="K110" s="99"/>
      <c r="L110" s="97"/>
      <c r="M110" s="101"/>
      <c r="N110" s="99"/>
    </row>
    <row r="111" spans="1:14" x14ac:dyDescent="0.25">
      <c r="A111" s="79"/>
      <c r="B111" s="110"/>
      <c r="C111" s="109"/>
      <c r="D111" s="8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113"/>
      <c r="G111" s="114"/>
      <c r="H111" s="100"/>
      <c r="I111" s="97"/>
      <c r="J111" s="101"/>
      <c r="K111" s="99"/>
      <c r="L111" s="97"/>
      <c r="M111" s="101"/>
      <c r="N111" s="99"/>
    </row>
    <row r="112" spans="1:14" x14ac:dyDescent="0.25">
      <c r="A112" s="79"/>
      <c r="B112" s="110"/>
      <c r="C112" s="109"/>
      <c r="D112" s="8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113"/>
      <c r="G112" s="114"/>
      <c r="H112" s="100"/>
      <c r="I112" s="97"/>
      <c r="J112" s="101"/>
      <c r="K112" s="99"/>
      <c r="L112" s="97"/>
      <c r="M112" s="101"/>
      <c r="N112" s="99"/>
    </row>
    <row r="113" spans="1:14" x14ac:dyDescent="0.25">
      <c r="A113" s="79"/>
      <c r="B113" s="110"/>
      <c r="C113" s="109"/>
      <c r="D113" s="8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113"/>
      <c r="G113" s="114"/>
      <c r="H113" s="100"/>
      <c r="I113" s="97"/>
      <c r="J113" s="101"/>
      <c r="K113" s="99"/>
      <c r="L113" s="97"/>
      <c r="M113" s="101"/>
      <c r="N113" s="99"/>
    </row>
    <row r="114" spans="1:14" x14ac:dyDescent="0.25">
      <c r="A114" s="79"/>
      <c r="B114" s="110"/>
      <c r="C114" s="109"/>
      <c r="D114" s="8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113"/>
      <c r="G114" s="114"/>
      <c r="H114" s="100"/>
      <c r="I114" s="97"/>
      <c r="J114" s="101"/>
      <c r="K114" s="99"/>
      <c r="L114" s="97"/>
      <c r="M114" s="101"/>
      <c r="N114" s="99"/>
    </row>
    <row r="115" spans="1:14" x14ac:dyDescent="0.25">
      <c r="A115" s="79"/>
      <c r="B115" s="110"/>
      <c r="C115" s="109"/>
      <c r="D115" s="8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113"/>
      <c r="G115" s="114"/>
      <c r="H115" s="100"/>
      <c r="I115" s="97"/>
      <c r="J115" s="101"/>
      <c r="K115" s="99"/>
      <c r="L115" s="97"/>
      <c r="M115" s="101"/>
      <c r="N115" s="99"/>
    </row>
    <row r="116" spans="1:14" x14ac:dyDescent="0.25">
      <c r="A116" s="79"/>
      <c r="B116" s="110"/>
      <c r="C116" s="109"/>
      <c r="D116" s="8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113"/>
      <c r="G116" s="114"/>
      <c r="H116" s="100"/>
      <c r="I116" s="97"/>
      <c r="J116" s="101"/>
      <c r="K116" s="99"/>
      <c r="L116" s="97"/>
      <c r="M116" s="101"/>
      <c r="N116" s="99"/>
    </row>
    <row r="117" spans="1:14" x14ac:dyDescent="0.25">
      <c r="A117" s="79"/>
      <c r="B117" s="110"/>
      <c r="C117" s="109"/>
      <c r="D117" s="8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113"/>
      <c r="G117" s="114"/>
      <c r="H117" s="100"/>
      <c r="I117" s="97"/>
      <c r="J117" s="101"/>
      <c r="K117" s="99"/>
      <c r="L117" s="97"/>
      <c r="M117" s="101"/>
      <c r="N117" s="99"/>
    </row>
    <row r="118" spans="1:14" x14ac:dyDescent="0.25">
      <c r="A118" s="79"/>
      <c r="B118" s="110"/>
      <c r="C118" s="109"/>
      <c r="D118" s="8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113"/>
      <c r="G118" s="114"/>
      <c r="H118" s="100"/>
      <c r="I118" s="97"/>
      <c r="J118" s="101"/>
      <c r="K118" s="99"/>
      <c r="L118" s="97"/>
      <c r="M118" s="101"/>
      <c r="N118" s="99"/>
    </row>
    <row r="119" spans="1:14" x14ac:dyDescent="0.25">
      <c r="A119" s="79"/>
      <c r="B119" s="110"/>
      <c r="C119" s="109"/>
      <c r="D119" s="8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113"/>
      <c r="G119" s="114"/>
      <c r="H119" s="100"/>
      <c r="I119" s="97"/>
      <c r="J119" s="101"/>
      <c r="K119" s="99"/>
      <c r="L119" s="97"/>
      <c r="M119" s="101"/>
      <c r="N119" s="99"/>
    </row>
    <row r="120" spans="1:14" x14ac:dyDescent="0.25">
      <c r="A120" s="79"/>
      <c r="B120" s="110"/>
      <c r="C120" s="109"/>
      <c r="D120" s="8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113"/>
      <c r="G120" s="114"/>
      <c r="H120" s="100"/>
      <c r="I120" s="97"/>
      <c r="J120" s="101"/>
      <c r="K120" s="99"/>
      <c r="L120" s="97"/>
      <c r="M120" s="101"/>
      <c r="N120" s="99"/>
    </row>
    <row r="121" spans="1:14" x14ac:dyDescent="0.25">
      <c r="A121" s="79"/>
      <c r="B121" s="110"/>
      <c r="C121" s="109"/>
      <c r="D121" s="8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113"/>
      <c r="G121" s="114"/>
      <c r="H121" s="100"/>
      <c r="I121" s="97"/>
      <c r="J121" s="101"/>
      <c r="K121" s="99"/>
      <c r="L121" s="97"/>
      <c r="M121" s="101"/>
      <c r="N121" s="99"/>
    </row>
    <row r="122" spans="1:14" x14ac:dyDescent="0.25">
      <c r="A122" s="79"/>
      <c r="B122" s="110"/>
      <c r="C122" s="109"/>
      <c r="D122" s="8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113"/>
      <c r="G122" s="114"/>
      <c r="H122" s="100"/>
      <c r="I122" s="97"/>
      <c r="J122" s="101"/>
      <c r="K122" s="99"/>
      <c r="L122" s="97"/>
      <c r="M122" s="101"/>
      <c r="N122" s="99"/>
    </row>
    <row r="123" spans="1:14" x14ac:dyDescent="0.25">
      <c r="A123" s="79"/>
      <c r="B123" s="110"/>
      <c r="C123" s="109"/>
      <c r="D123" s="8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113"/>
      <c r="G123" s="114"/>
      <c r="H123" s="100"/>
      <c r="I123" s="97"/>
      <c r="J123" s="101"/>
      <c r="K123" s="99"/>
      <c r="L123" s="97"/>
      <c r="M123" s="101"/>
      <c r="N123" s="99"/>
    </row>
    <row r="124" spans="1:14" x14ac:dyDescent="0.25">
      <c r="A124" s="79"/>
      <c r="B124" s="110"/>
      <c r="C124" s="109"/>
      <c r="D124" s="8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113"/>
      <c r="G124" s="114"/>
      <c r="H124" s="100"/>
      <c r="I124" s="97"/>
      <c r="J124" s="101"/>
      <c r="K124" s="99"/>
      <c r="L124" s="97"/>
      <c r="M124" s="101"/>
      <c r="N124" s="99"/>
    </row>
    <row r="125" spans="1:14" x14ac:dyDescent="0.25">
      <c r="A125" s="79"/>
      <c r="B125" s="110"/>
      <c r="C125" s="109"/>
      <c r="D125" s="8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113"/>
      <c r="G125" s="114"/>
      <c r="H125" s="100"/>
      <c r="I125" s="97"/>
      <c r="J125" s="101"/>
      <c r="K125" s="99"/>
      <c r="L125" s="97"/>
      <c r="M125" s="101"/>
      <c r="N125" s="99"/>
    </row>
    <row r="126" spans="1:14" x14ac:dyDescent="0.25">
      <c r="A126" s="79"/>
      <c r="B126" s="110"/>
      <c r="C126" s="109"/>
      <c r="D126" s="8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113"/>
      <c r="G126" s="114"/>
      <c r="H126" s="100"/>
      <c r="I126" s="97"/>
      <c r="J126" s="101"/>
      <c r="K126" s="99"/>
      <c r="L126" s="97"/>
      <c r="M126" s="101"/>
      <c r="N126" s="99"/>
    </row>
    <row r="127" spans="1:14" x14ac:dyDescent="0.25">
      <c r="A127" s="79"/>
      <c r="B127" s="110"/>
      <c r="C127" s="109"/>
      <c r="D127" s="8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113"/>
      <c r="G127" s="114"/>
      <c r="H127" s="100"/>
      <c r="I127" s="97"/>
      <c r="J127" s="101"/>
      <c r="K127" s="99"/>
      <c r="L127" s="97"/>
      <c r="M127" s="101"/>
      <c r="N127" s="99"/>
    </row>
    <row r="128" spans="1:14" x14ac:dyDescent="0.25">
      <c r="A128" s="79"/>
      <c r="B128" s="110"/>
      <c r="C128" s="109"/>
      <c r="D128" s="8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113"/>
      <c r="G128" s="114"/>
      <c r="H128" s="100"/>
      <c r="I128" s="97"/>
      <c r="J128" s="101"/>
      <c r="K128" s="99"/>
      <c r="L128" s="97"/>
      <c r="M128" s="101"/>
      <c r="N128" s="99"/>
    </row>
    <row r="129" spans="1:14" x14ac:dyDescent="0.25">
      <c r="A129" s="79"/>
      <c r="B129" s="110"/>
      <c r="C129" s="109"/>
      <c r="D129" s="8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113"/>
      <c r="G129" s="114"/>
      <c r="H129" s="100"/>
      <c r="I129" s="97"/>
      <c r="J129" s="101"/>
      <c r="K129" s="99"/>
      <c r="L129" s="97"/>
      <c r="M129" s="101"/>
      <c r="N129" s="99"/>
    </row>
    <row r="130" spans="1:14" x14ac:dyDescent="0.25">
      <c r="A130" s="79"/>
      <c r="B130" s="110"/>
      <c r="C130" s="109"/>
      <c r="D130" s="8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113"/>
      <c r="G130" s="114"/>
      <c r="H130" s="100"/>
      <c r="I130" s="97"/>
      <c r="J130" s="101"/>
      <c r="K130" s="99"/>
      <c r="L130" s="97"/>
      <c r="M130" s="101"/>
      <c r="N130" s="99"/>
    </row>
    <row r="131" spans="1:14" x14ac:dyDescent="0.25">
      <c r="A131" s="79"/>
      <c r="B131" s="110"/>
      <c r="C131" s="109"/>
      <c r="D131" s="8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113"/>
      <c r="G131" s="114"/>
      <c r="H131" s="100"/>
      <c r="I131" s="97"/>
      <c r="J131" s="101"/>
      <c r="K131" s="99"/>
      <c r="L131" s="97"/>
      <c r="M131" s="101"/>
      <c r="N131" s="99"/>
    </row>
    <row r="132" spans="1:14" x14ac:dyDescent="0.25">
      <c r="A132" s="79"/>
      <c r="B132" s="110"/>
      <c r="C132" s="109"/>
      <c r="D132" s="8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113"/>
      <c r="G132" s="114"/>
      <c r="H132" s="100"/>
      <c r="I132" s="97"/>
      <c r="J132" s="101"/>
      <c r="K132" s="99"/>
      <c r="L132" s="97"/>
      <c r="M132" s="101"/>
      <c r="N132" s="99"/>
    </row>
    <row r="133" spans="1:14" x14ac:dyDescent="0.25">
      <c r="A133" s="79"/>
      <c r="B133" s="110"/>
      <c r="C133" s="109"/>
      <c r="D133" s="8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113"/>
      <c r="G133" s="114"/>
      <c r="H133" s="100"/>
      <c r="I133" s="97"/>
      <c r="J133" s="101"/>
      <c r="K133" s="99"/>
      <c r="L133" s="97"/>
      <c r="M133" s="101"/>
      <c r="N133" s="99"/>
    </row>
    <row r="134" spans="1:14" x14ac:dyDescent="0.25">
      <c r="A134" s="79"/>
      <c r="B134" s="110"/>
      <c r="C134" s="109"/>
      <c r="D134" s="8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113"/>
      <c r="G134" s="114"/>
      <c r="H134" s="100"/>
      <c r="I134" s="97"/>
      <c r="J134" s="101"/>
      <c r="K134" s="99"/>
      <c r="L134" s="97"/>
      <c r="M134" s="101"/>
      <c r="N134" s="99"/>
    </row>
    <row r="135" spans="1:14" x14ac:dyDescent="0.25">
      <c r="A135" s="79"/>
      <c r="B135" s="110"/>
      <c r="C135" s="109"/>
      <c r="D135" s="8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113"/>
      <c r="G135" s="114"/>
      <c r="H135" s="100"/>
      <c r="I135" s="97"/>
      <c r="J135" s="101"/>
      <c r="K135" s="99"/>
      <c r="L135" s="97"/>
      <c r="M135" s="101"/>
      <c r="N135" s="99"/>
    </row>
    <row r="136" spans="1:14" x14ac:dyDescent="0.25">
      <c r="A136" s="79"/>
      <c r="B136" s="110"/>
      <c r="C136" s="109"/>
      <c r="D136" s="8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113"/>
      <c r="G136" s="114"/>
      <c r="H136" s="100"/>
      <c r="I136" s="97"/>
      <c r="J136" s="101"/>
      <c r="K136" s="99"/>
      <c r="L136" s="97"/>
      <c r="M136" s="101"/>
      <c r="N136" s="99"/>
    </row>
    <row r="137" spans="1:14" x14ac:dyDescent="0.25">
      <c r="A137" s="79"/>
      <c r="B137" s="110"/>
      <c r="C137" s="109"/>
      <c r="D137" s="8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113"/>
      <c r="G137" s="114"/>
      <c r="H137" s="100"/>
      <c r="I137" s="97"/>
      <c r="J137" s="101"/>
      <c r="K137" s="99"/>
      <c r="L137" s="97"/>
      <c r="M137" s="101"/>
      <c r="N137" s="99"/>
    </row>
    <row r="138" spans="1:14" x14ac:dyDescent="0.25">
      <c r="A138" s="79"/>
      <c r="B138" s="110"/>
      <c r="C138" s="109"/>
      <c r="D138" s="8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113"/>
      <c r="G138" s="114"/>
      <c r="H138" s="100"/>
      <c r="I138" s="97"/>
      <c r="J138" s="101"/>
      <c r="K138" s="99"/>
      <c r="L138" s="97"/>
      <c r="M138" s="101"/>
      <c r="N138" s="99"/>
    </row>
    <row r="139" spans="1:14" x14ac:dyDescent="0.25">
      <c r="A139" s="79"/>
      <c r="B139" s="110"/>
      <c r="C139" s="109"/>
      <c r="D139" s="8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113"/>
      <c r="G139" s="114"/>
      <c r="H139" s="100"/>
      <c r="I139" s="97"/>
      <c r="J139" s="101"/>
      <c r="K139" s="99"/>
      <c r="L139" s="97"/>
      <c r="M139" s="101"/>
      <c r="N139" s="99"/>
    </row>
    <row r="140" spans="1:14" x14ac:dyDescent="0.25">
      <c r="A140" s="79"/>
      <c r="B140" s="110"/>
      <c r="C140" s="109"/>
      <c r="D140" s="8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113"/>
      <c r="G140" s="114"/>
      <c r="H140" s="100"/>
      <c r="I140" s="97"/>
      <c r="J140" s="101"/>
      <c r="K140" s="99"/>
      <c r="L140" s="97"/>
      <c r="M140" s="101"/>
      <c r="N140" s="99"/>
    </row>
    <row r="141" spans="1:14" x14ac:dyDescent="0.25">
      <c r="A141" s="79"/>
      <c r="B141" s="110"/>
      <c r="C141" s="109"/>
      <c r="D141" s="8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113"/>
      <c r="G141" s="114"/>
      <c r="H141" s="100"/>
      <c r="I141" s="97"/>
      <c r="J141" s="101"/>
      <c r="K141" s="99"/>
      <c r="L141" s="97"/>
      <c r="M141" s="101"/>
      <c r="N141" s="99"/>
    </row>
    <row r="142" spans="1:14" x14ac:dyDescent="0.25">
      <c r="A142" s="79"/>
      <c r="B142" s="110"/>
      <c r="C142" s="109"/>
      <c r="D142" s="8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113"/>
      <c r="G142" s="114"/>
      <c r="H142" s="100"/>
      <c r="I142" s="97"/>
      <c r="J142" s="101"/>
      <c r="K142" s="99"/>
      <c r="L142" s="97"/>
      <c r="M142" s="101"/>
      <c r="N142" s="99"/>
    </row>
    <row r="143" spans="1:14" x14ac:dyDescent="0.25">
      <c r="A143" s="79"/>
      <c r="B143" s="110"/>
      <c r="C143" s="109"/>
      <c r="D143" s="8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113"/>
      <c r="G143" s="114"/>
      <c r="H143" s="100"/>
      <c r="I143" s="97"/>
      <c r="J143" s="101"/>
      <c r="K143" s="99"/>
      <c r="L143" s="97"/>
      <c r="M143" s="101"/>
      <c r="N143" s="99"/>
    </row>
    <row r="144" spans="1:14" x14ac:dyDescent="0.25">
      <c r="A144" s="79"/>
      <c r="B144" s="110"/>
      <c r="C144" s="109"/>
      <c r="D144" s="8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113"/>
      <c r="G144" s="114"/>
      <c r="H144" s="100"/>
      <c r="I144" s="97"/>
      <c r="J144" s="101"/>
      <c r="K144" s="99"/>
      <c r="L144" s="97"/>
      <c r="M144" s="101"/>
      <c r="N144" s="99"/>
    </row>
    <row r="145" spans="1:14" x14ac:dyDescent="0.25">
      <c r="A145" s="79"/>
      <c r="B145" s="110"/>
      <c r="C145" s="109"/>
      <c r="D145" s="8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113"/>
      <c r="G145" s="114"/>
      <c r="H145" s="100"/>
      <c r="I145" s="97"/>
      <c r="J145" s="101"/>
      <c r="K145" s="99"/>
      <c r="L145" s="97"/>
      <c r="M145" s="101"/>
      <c r="N145" s="99"/>
    </row>
    <row r="146" spans="1:14" x14ac:dyDescent="0.25">
      <c r="A146" s="79"/>
      <c r="B146" s="110"/>
      <c r="C146" s="109"/>
      <c r="D146" s="8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113"/>
      <c r="G146" s="114"/>
      <c r="H146" s="100"/>
      <c r="I146" s="97"/>
      <c r="J146" s="101"/>
      <c r="K146" s="99"/>
      <c r="L146" s="97"/>
      <c r="M146" s="101"/>
      <c r="N146" s="99"/>
    </row>
    <row r="147" spans="1:14" x14ac:dyDescent="0.25">
      <c r="A147" s="79"/>
      <c r="B147" s="110"/>
      <c r="C147" s="109"/>
      <c r="D147" s="8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113"/>
      <c r="G147" s="114"/>
      <c r="H147" s="100"/>
      <c r="I147" s="97"/>
      <c r="J147" s="101"/>
      <c r="K147" s="99"/>
      <c r="L147" s="97"/>
      <c r="M147" s="101"/>
      <c r="N147" s="99"/>
    </row>
    <row r="148" spans="1:14" x14ac:dyDescent="0.25">
      <c r="A148" s="79"/>
      <c r="B148" s="110"/>
      <c r="C148" s="109"/>
      <c r="D148" s="8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113"/>
      <c r="G148" s="114"/>
      <c r="H148" s="100"/>
      <c r="I148" s="97"/>
      <c r="J148" s="101"/>
      <c r="K148" s="99"/>
      <c r="L148" s="97"/>
      <c r="M148" s="101"/>
      <c r="N148" s="99"/>
    </row>
    <row r="149" spans="1:14" x14ac:dyDescent="0.25">
      <c r="A149" s="79"/>
      <c r="B149" s="110"/>
      <c r="C149" s="109"/>
      <c r="D149" s="8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113"/>
      <c r="G149" s="114"/>
      <c r="H149" s="100"/>
      <c r="I149" s="97"/>
      <c r="J149" s="101"/>
      <c r="K149" s="99"/>
      <c r="L149" s="97"/>
      <c r="M149" s="101"/>
      <c r="N149" s="99"/>
    </row>
    <row r="150" spans="1:14" x14ac:dyDescent="0.25">
      <c r="A150" s="79"/>
      <c r="B150" s="110"/>
      <c r="C150" s="109"/>
      <c r="D150" s="8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113"/>
      <c r="G150" s="114"/>
      <c r="H150" s="100"/>
      <c r="I150" s="97"/>
      <c r="J150" s="101"/>
      <c r="K150" s="99"/>
      <c r="L150" s="97"/>
      <c r="M150" s="101"/>
      <c r="N150" s="99"/>
    </row>
    <row r="151" spans="1:14" x14ac:dyDescent="0.25">
      <c r="A151" s="79"/>
      <c r="B151" s="110"/>
      <c r="C151" s="109"/>
      <c r="D151" s="8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113"/>
      <c r="G151" s="114"/>
      <c r="H151" s="100"/>
      <c r="I151" s="97"/>
      <c r="J151" s="101"/>
      <c r="K151" s="99"/>
      <c r="L151" s="97"/>
      <c r="M151" s="101"/>
      <c r="N151" s="99"/>
    </row>
    <row r="152" spans="1:14" x14ac:dyDescent="0.25">
      <c r="A152" s="79"/>
      <c r="B152" s="110"/>
      <c r="C152" s="109"/>
      <c r="D152" s="8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113"/>
      <c r="G152" s="114"/>
      <c r="H152" s="100"/>
      <c r="I152" s="97"/>
      <c r="J152" s="101"/>
      <c r="K152" s="99"/>
      <c r="L152" s="97"/>
      <c r="M152" s="101"/>
      <c r="N152" s="99"/>
    </row>
    <row r="153" spans="1:14" x14ac:dyDescent="0.25">
      <c r="A153" s="79"/>
      <c r="B153" s="110"/>
      <c r="C153" s="109"/>
      <c r="D153" s="8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113"/>
      <c r="G153" s="114"/>
      <c r="H153" s="100"/>
      <c r="I153" s="97"/>
      <c r="J153" s="101"/>
      <c r="K153" s="99"/>
      <c r="L153" s="97"/>
      <c r="M153" s="101"/>
      <c r="N153" s="99"/>
    </row>
    <row r="154" spans="1:14" x14ac:dyDescent="0.25">
      <c r="A154" s="79"/>
      <c r="B154" s="110"/>
      <c r="C154" s="109"/>
      <c r="D154" s="8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113"/>
      <c r="G154" s="114"/>
      <c r="H154" s="100"/>
      <c r="I154" s="97"/>
      <c r="J154" s="101"/>
      <c r="K154" s="99"/>
      <c r="L154" s="97"/>
      <c r="M154" s="101"/>
      <c r="N154" s="99"/>
    </row>
    <row r="155" spans="1:14" x14ac:dyDescent="0.25">
      <c r="A155" s="79"/>
      <c r="B155" s="110"/>
      <c r="C155" s="109"/>
      <c r="D155" s="8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113"/>
      <c r="G155" s="114"/>
      <c r="H155" s="100"/>
      <c r="I155" s="97"/>
      <c r="J155" s="101"/>
      <c r="K155" s="99"/>
      <c r="L155" s="97"/>
      <c r="M155" s="101"/>
      <c r="N155" s="99"/>
    </row>
    <row r="156" spans="1:14" x14ac:dyDescent="0.25">
      <c r="A156" s="79"/>
      <c r="B156" s="110"/>
      <c r="C156" s="109"/>
      <c r="D156" s="8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113"/>
      <c r="G156" s="114"/>
      <c r="H156" s="100"/>
      <c r="I156" s="97"/>
      <c r="J156" s="101"/>
      <c r="K156" s="99"/>
      <c r="L156" s="97"/>
      <c r="M156" s="101"/>
      <c r="N156" s="99"/>
    </row>
    <row r="157" spans="1:14" x14ac:dyDescent="0.25">
      <c r="A157" s="79"/>
      <c r="B157" s="110"/>
      <c r="C157" s="109"/>
      <c r="D157" s="8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113"/>
      <c r="G157" s="114"/>
      <c r="H157" s="100"/>
      <c r="I157" s="97"/>
      <c r="J157" s="101"/>
      <c r="K157" s="99"/>
      <c r="L157" s="97"/>
      <c r="M157" s="101"/>
      <c r="N157" s="99"/>
    </row>
    <row r="158" spans="1:14" x14ac:dyDescent="0.25">
      <c r="A158" s="79"/>
      <c r="B158" s="110"/>
      <c r="C158" s="109"/>
      <c r="D158" s="8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113"/>
      <c r="G158" s="114"/>
      <c r="H158" s="100"/>
      <c r="I158" s="97"/>
      <c r="J158" s="101"/>
      <c r="K158" s="99"/>
      <c r="L158" s="97"/>
      <c r="M158" s="101"/>
      <c r="N158" s="99"/>
    </row>
    <row r="159" spans="1:14" x14ac:dyDescent="0.25">
      <c r="A159" s="79"/>
      <c r="B159" s="110"/>
      <c r="C159" s="109"/>
      <c r="D159" s="8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113"/>
      <c r="G159" s="114"/>
      <c r="H159" s="100"/>
      <c r="I159" s="97"/>
      <c r="J159" s="101"/>
      <c r="K159" s="99"/>
      <c r="L159" s="97"/>
      <c r="M159" s="101"/>
      <c r="N159" s="99"/>
    </row>
    <row r="160" spans="1:14" x14ac:dyDescent="0.25">
      <c r="A160" s="79"/>
      <c r="B160" s="110"/>
      <c r="C160" s="109"/>
      <c r="D160" s="8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113"/>
      <c r="G160" s="114"/>
      <c r="H160" s="100"/>
      <c r="I160" s="97"/>
      <c r="J160" s="101"/>
      <c r="K160" s="99"/>
      <c r="L160" s="97"/>
      <c r="M160" s="101"/>
      <c r="N160" s="99"/>
    </row>
    <row r="161" spans="1:14" x14ac:dyDescent="0.25">
      <c r="A161" s="79"/>
      <c r="B161" s="110"/>
      <c r="C161" s="109"/>
      <c r="D161" s="8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113"/>
      <c r="G161" s="114"/>
      <c r="H161" s="100"/>
      <c r="I161" s="97"/>
      <c r="J161" s="101"/>
      <c r="K161" s="99"/>
      <c r="L161" s="97"/>
      <c r="M161" s="101"/>
      <c r="N161" s="99"/>
    </row>
    <row r="162" spans="1:14" x14ac:dyDescent="0.25">
      <c r="A162" s="79"/>
      <c r="B162" s="110"/>
      <c r="C162" s="109"/>
      <c r="D162" s="8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113"/>
      <c r="G162" s="114"/>
      <c r="H162" s="100"/>
      <c r="I162" s="97"/>
      <c r="J162" s="101"/>
      <c r="K162" s="99"/>
      <c r="L162" s="97"/>
      <c r="M162" s="101"/>
      <c r="N162" s="99"/>
    </row>
    <row r="163" spans="1:14" x14ac:dyDescent="0.25">
      <c r="A163" s="79"/>
      <c r="B163" s="110"/>
      <c r="C163" s="109"/>
      <c r="D163" s="8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113"/>
      <c r="G163" s="114"/>
      <c r="H163" s="100"/>
      <c r="I163" s="97"/>
      <c r="J163" s="101"/>
      <c r="K163" s="99"/>
      <c r="L163" s="97"/>
      <c r="M163" s="101"/>
      <c r="N163" s="99"/>
    </row>
    <row r="164" spans="1:14" x14ac:dyDescent="0.25">
      <c r="A164" s="79"/>
      <c r="B164" s="110"/>
      <c r="C164" s="109"/>
      <c r="D164" s="8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113"/>
      <c r="G164" s="114"/>
      <c r="H164" s="100"/>
      <c r="I164" s="97"/>
      <c r="J164" s="101"/>
      <c r="K164" s="99"/>
      <c r="L164" s="97"/>
      <c r="M164" s="101"/>
      <c r="N164" s="99"/>
    </row>
    <row r="165" spans="1:14" x14ac:dyDescent="0.25">
      <c r="A165" s="79"/>
      <c r="B165" s="110"/>
      <c r="C165" s="109"/>
      <c r="D165" s="8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113"/>
      <c r="G165" s="114"/>
      <c r="H165" s="100"/>
      <c r="I165" s="97"/>
      <c r="J165" s="101"/>
      <c r="K165" s="99"/>
      <c r="L165" s="97"/>
      <c r="M165" s="101"/>
      <c r="N165" s="99"/>
    </row>
    <row r="166" spans="1:14" x14ac:dyDescent="0.25">
      <c r="A166" s="79"/>
      <c r="B166" s="110"/>
      <c r="C166" s="109"/>
      <c r="D166" s="8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113"/>
      <c r="G166" s="114"/>
      <c r="H166" s="100"/>
      <c r="I166" s="97"/>
      <c r="J166" s="101"/>
      <c r="K166" s="99"/>
      <c r="L166" s="97"/>
      <c r="M166" s="101"/>
      <c r="N166" s="99"/>
    </row>
    <row r="167" spans="1:14" x14ac:dyDescent="0.25">
      <c r="A167" s="79"/>
      <c r="B167" s="110"/>
      <c r="C167" s="109"/>
      <c r="D167" s="8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113"/>
      <c r="G167" s="114"/>
      <c r="H167" s="100"/>
      <c r="I167" s="97"/>
      <c r="J167" s="101"/>
      <c r="K167" s="99"/>
      <c r="L167" s="97"/>
      <c r="M167" s="101"/>
      <c r="N167" s="99"/>
    </row>
    <row r="168" spans="1:14" x14ac:dyDescent="0.25">
      <c r="A168" s="79"/>
      <c r="B168" s="110"/>
      <c r="C168" s="109"/>
      <c r="D168" s="8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113"/>
      <c r="G168" s="114"/>
      <c r="H168" s="100"/>
      <c r="I168" s="97"/>
      <c r="J168" s="101"/>
      <c r="K168" s="99"/>
      <c r="L168" s="97"/>
      <c r="M168" s="101"/>
      <c r="N168" s="99"/>
    </row>
    <row r="169" spans="1:14" x14ac:dyDescent="0.25">
      <c r="A169" s="79"/>
      <c r="B169" s="110"/>
      <c r="C169" s="109"/>
      <c r="D169" s="8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113"/>
      <c r="G169" s="114"/>
      <c r="H169" s="100"/>
      <c r="I169" s="97"/>
      <c r="J169" s="101"/>
      <c r="K169" s="99"/>
      <c r="L169" s="97"/>
      <c r="M169" s="101"/>
      <c r="N169" s="99"/>
    </row>
    <row r="170" spans="1:14" x14ac:dyDescent="0.25">
      <c r="A170" s="79"/>
      <c r="B170" s="110"/>
      <c r="C170" s="109"/>
      <c r="D170" s="8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113"/>
      <c r="G170" s="114"/>
      <c r="H170" s="100"/>
      <c r="I170" s="97"/>
      <c r="J170" s="101"/>
      <c r="K170" s="99"/>
      <c r="L170" s="97"/>
      <c r="M170" s="101"/>
      <c r="N170" s="99"/>
    </row>
    <row r="171" spans="1:14" x14ac:dyDescent="0.25">
      <c r="A171" s="79"/>
      <c r="B171" s="110"/>
      <c r="C171" s="109"/>
      <c r="D171" s="8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113"/>
      <c r="G171" s="114"/>
      <c r="H171" s="100"/>
      <c r="I171" s="97"/>
      <c r="J171" s="101"/>
      <c r="K171" s="99"/>
      <c r="L171" s="97"/>
      <c r="M171" s="101"/>
      <c r="N171" s="99"/>
    </row>
    <row r="172" spans="1:14" x14ac:dyDescent="0.25">
      <c r="A172" s="79"/>
      <c r="B172" s="110"/>
      <c r="C172" s="109"/>
      <c r="D172" s="8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113"/>
      <c r="G172" s="114"/>
      <c r="H172" s="100"/>
      <c r="I172" s="97"/>
      <c r="J172" s="101"/>
      <c r="K172" s="99"/>
      <c r="L172" s="97"/>
      <c r="M172" s="101"/>
      <c r="N172" s="99"/>
    </row>
    <row r="173" spans="1:14" x14ac:dyDescent="0.25">
      <c r="A173" s="79"/>
      <c r="B173" s="110"/>
      <c r="C173" s="109"/>
      <c r="D173" s="8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113"/>
      <c r="G173" s="114"/>
      <c r="H173" s="100"/>
      <c r="I173" s="97"/>
      <c r="J173" s="101"/>
      <c r="K173" s="99"/>
      <c r="L173" s="97"/>
      <c r="M173" s="101"/>
      <c r="N173" s="99"/>
    </row>
    <row r="174" spans="1:14" x14ac:dyDescent="0.25">
      <c r="A174" s="79"/>
      <c r="B174" s="110"/>
      <c r="C174" s="109"/>
      <c r="D174" s="8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113"/>
      <c r="G174" s="114"/>
      <c r="H174" s="100"/>
      <c r="I174" s="97"/>
      <c r="J174" s="101"/>
      <c r="K174" s="99"/>
      <c r="L174" s="97"/>
      <c r="M174" s="101"/>
      <c r="N174" s="99"/>
    </row>
    <row r="175" spans="1:14" x14ac:dyDescent="0.25">
      <c r="A175" s="79"/>
      <c r="B175" s="110"/>
      <c r="C175" s="109"/>
      <c r="D175" s="8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113"/>
      <c r="G175" s="114"/>
      <c r="H175" s="100"/>
      <c r="I175" s="97"/>
      <c r="J175" s="101"/>
      <c r="K175" s="99"/>
      <c r="L175" s="97"/>
      <c r="M175" s="101"/>
      <c r="N175" s="99"/>
    </row>
    <row r="176" spans="1:14" x14ac:dyDescent="0.25">
      <c r="A176" s="79"/>
      <c r="B176" s="110"/>
      <c r="C176" s="109"/>
      <c r="D176" s="8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113"/>
      <c r="G176" s="114"/>
      <c r="H176" s="100"/>
      <c r="I176" s="97"/>
      <c r="J176" s="101"/>
      <c r="K176" s="99"/>
      <c r="L176" s="97"/>
      <c r="M176" s="101"/>
      <c r="N176" s="99"/>
    </row>
    <row r="177" spans="1:14" x14ac:dyDescent="0.25">
      <c r="A177" s="79"/>
      <c r="B177" s="110"/>
      <c r="C177" s="109"/>
      <c r="D177" s="8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113"/>
      <c r="G177" s="114"/>
      <c r="H177" s="100"/>
      <c r="I177" s="97"/>
      <c r="J177" s="101"/>
      <c r="K177" s="99"/>
      <c r="L177" s="97"/>
      <c r="M177" s="101"/>
      <c r="N177" s="99"/>
    </row>
    <row r="178" spans="1:14" x14ac:dyDescent="0.25">
      <c r="A178" s="79"/>
      <c r="B178" s="110"/>
      <c r="C178" s="109"/>
      <c r="D178" s="8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113"/>
      <c r="G178" s="114"/>
      <c r="H178" s="100"/>
      <c r="I178" s="97"/>
      <c r="J178" s="101"/>
      <c r="K178" s="99"/>
      <c r="L178" s="97"/>
      <c r="M178" s="101"/>
      <c r="N178" s="99"/>
    </row>
    <row r="179" spans="1:14" x14ac:dyDescent="0.25">
      <c r="A179" s="79"/>
      <c r="B179" s="110"/>
      <c r="C179" s="109"/>
      <c r="D179" s="8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113"/>
      <c r="G179" s="114"/>
      <c r="H179" s="100"/>
      <c r="I179" s="97"/>
      <c r="J179" s="101"/>
      <c r="K179" s="99"/>
      <c r="L179" s="97"/>
      <c r="M179" s="101"/>
      <c r="N179" s="99"/>
    </row>
    <row r="180" spans="1:14" x14ac:dyDescent="0.25">
      <c r="A180" s="79"/>
      <c r="B180" s="110"/>
      <c r="C180" s="109"/>
      <c r="D180" s="8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113"/>
      <c r="G180" s="114"/>
      <c r="H180" s="100"/>
      <c r="I180" s="97"/>
      <c r="J180" s="101"/>
      <c r="K180" s="99"/>
      <c r="L180" s="97"/>
      <c r="M180" s="101"/>
      <c r="N180" s="99"/>
    </row>
    <row r="181" spans="1:14" x14ac:dyDescent="0.25">
      <c r="A181" s="79"/>
      <c r="B181" s="110"/>
      <c r="C181" s="109"/>
      <c r="D181" s="8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113"/>
      <c r="G181" s="114"/>
      <c r="H181" s="100"/>
      <c r="I181" s="97"/>
      <c r="J181" s="101"/>
      <c r="K181" s="99"/>
      <c r="L181" s="97"/>
      <c r="M181" s="101"/>
      <c r="N181" s="99"/>
    </row>
    <row r="182" spans="1:14" x14ac:dyDescent="0.25">
      <c r="A182" s="79"/>
      <c r="B182" s="110"/>
      <c r="C182" s="109"/>
      <c r="D182" s="8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113"/>
      <c r="G182" s="114"/>
      <c r="H182" s="100"/>
      <c r="I182" s="97"/>
      <c r="J182" s="101"/>
      <c r="K182" s="99"/>
      <c r="L182" s="97"/>
      <c r="M182" s="101"/>
      <c r="N182" s="99"/>
    </row>
    <row r="183" spans="1:14" x14ac:dyDescent="0.25">
      <c r="A183" s="79"/>
      <c r="B183" s="110"/>
      <c r="C183" s="109"/>
      <c r="D183" s="8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113"/>
      <c r="G183" s="114"/>
      <c r="H183" s="100"/>
      <c r="I183" s="97"/>
      <c r="J183" s="101"/>
      <c r="K183" s="99"/>
      <c r="L183" s="97"/>
      <c r="M183" s="101"/>
      <c r="N183" s="99"/>
    </row>
    <row r="184" spans="1:14" x14ac:dyDescent="0.25">
      <c r="A184" s="79"/>
      <c r="B184" s="110"/>
      <c r="C184" s="109"/>
      <c r="D184" s="8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113"/>
      <c r="G184" s="114"/>
      <c r="H184" s="100"/>
      <c r="I184" s="97"/>
      <c r="J184" s="101"/>
      <c r="K184" s="99"/>
      <c r="L184" s="97"/>
      <c r="M184" s="101"/>
      <c r="N184" s="99"/>
    </row>
    <row r="185" spans="1:14" x14ac:dyDescent="0.25">
      <c r="A185" s="79"/>
      <c r="B185" s="110"/>
      <c r="C185" s="109"/>
      <c r="D185" s="8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113"/>
      <c r="G185" s="114"/>
      <c r="H185" s="100"/>
      <c r="I185" s="97"/>
      <c r="J185" s="101"/>
      <c r="K185" s="99"/>
      <c r="L185" s="97"/>
      <c r="M185" s="101"/>
      <c r="N185" s="99"/>
    </row>
    <row r="186" spans="1:14" x14ac:dyDescent="0.25">
      <c r="A186" s="79"/>
      <c r="B186" s="110"/>
      <c r="C186" s="109"/>
      <c r="D186" s="8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113"/>
      <c r="G186" s="114"/>
      <c r="H186" s="100"/>
      <c r="I186" s="97"/>
      <c r="J186" s="101"/>
      <c r="K186" s="99"/>
      <c r="L186" s="97"/>
      <c r="M186" s="101"/>
      <c r="N186" s="99"/>
    </row>
    <row r="187" spans="1:14" x14ac:dyDescent="0.25">
      <c r="A187" s="79"/>
      <c r="B187" s="110"/>
      <c r="C187" s="109"/>
      <c r="D187" s="8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113"/>
      <c r="G187" s="114"/>
      <c r="H187" s="100"/>
      <c r="I187" s="97"/>
      <c r="J187" s="101"/>
      <c r="K187" s="99"/>
      <c r="L187" s="97"/>
      <c r="M187" s="101"/>
      <c r="N187" s="99"/>
    </row>
    <row r="188" spans="1:14" x14ac:dyDescent="0.25">
      <c r="A188" s="79"/>
      <c r="B188" s="110"/>
      <c r="C188" s="109"/>
      <c r="D188" s="8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113"/>
      <c r="G188" s="114"/>
      <c r="H188" s="100"/>
      <c r="I188" s="97"/>
      <c r="J188" s="101"/>
      <c r="K188" s="99"/>
      <c r="L188" s="97"/>
      <c r="M188" s="101"/>
      <c r="N188" s="99"/>
    </row>
    <row r="189" spans="1:14" x14ac:dyDescent="0.25">
      <c r="A189" s="79"/>
      <c r="B189" s="110"/>
      <c r="C189" s="109"/>
      <c r="D189" s="8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113"/>
      <c r="G189" s="114"/>
      <c r="H189" s="100"/>
      <c r="I189" s="97"/>
      <c r="J189" s="101"/>
      <c r="K189" s="99"/>
      <c r="L189" s="97"/>
      <c r="M189" s="101"/>
      <c r="N189" s="99"/>
    </row>
    <row r="190" spans="1:14" x14ac:dyDescent="0.25">
      <c r="A190" s="79"/>
      <c r="B190" s="110"/>
      <c r="C190" s="109"/>
      <c r="D190" s="8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113"/>
      <c r="G190" s="114"/>
      <c r="H190" s="100"/>
      <c r="I190" s="97"/>
      <c r="J190" s="101"/>
      <c r="K190" s="99"/>
      <c r="L190" s="97"/>
      <c r="M190" s="101"/>
      <c r="N190" s="99"/>
    </row>
    <row r="191" spans="1:14" x14ac:dyDescent="0.25">
      <c r="A191" s="79"/>
      <c r="B191" s="110"/>
      <c r="C191" s="109"/>
      <c r="D191" s="8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113"/>
      <c r="G191" s="114"/>
      <c r="H191" s="100"/>
      <c r="I191" s="97"/>
      <c r="J191" s="101"/>
      <c r="K191" s="99"/>
      <c r="L191" s="97"/>
      <c r="M191" s="101"/>
      <c r="N191" s="99"/>
    </row>
    <row r="192" spans="1:14" x14ac:dyDescent="0.25">
      <c r="A192" s="79"/>
      <c r="B192" s="110"/>
      <c r="C192" s="109"/>
      <c r="D192" s="8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113"/>
      <c r="G192" s="114"/>
      <c r="H192" s="100"/>
      <c r="I192" s="97"/>
      <c r="J192" s="101"/>
      <c r="K192" s="99"/>
      <c r="L192" s="97"/>
      <c r="M192" s="101"/>
      <c r="N192" s="99"/>
    </row>
    <row r="193" spans="1:14" x14ac:dyDescent="0.25">
      <c r="A193" s="79"/>
      <c r="B193" s="110"/>
      <c r="C193" s="109"/>
      <c r="D193" s="8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113"/>
      <c r="G193" s="114"/>
      <c r="H193" s="100"/>
      <c r="I193" s="97"/>
      <c r="J193" s="101"/>
      <c r="K193" s="99"/>
      <c r="L193" s="97"/>
      <c r="M193" s="101"/>
      <c r="N193" s="99"/>
    </row>
    <row r="194" spans="1:14" x14ac:dyDescent="0.25">
      <c r="A194" s="79"/>
      <c r="B194" s="110"/>
      <c r="C194" s="109"/>
      <c r="D194" s="8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113"/>
      <c r="G194" s="114"/>
      <c r="H194" s="100"/>
      <c r="I194" s="97"/>
      <c r="J194" s="101"/>
      <c r="K194" s="99"/>
      <c r="L194" s="97"/>
      <c r="M194" s="101"/>
      <c r="N194" s="99"/>
    </row>
    <row r="195" spans="1:14" x14ac:dyDescent="0.25">
      <c r="A195" s="79"/>
      <c r="B195" s="110"/>
      <c r="C195" s="109"/>
      <c r="D195" s="8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113"/>
      <c r="G195" s="114"/>
      <c r="H195" s="100"/>
      <c r="I195" s="97"/>
      <c r="J195" s="101"/>
      <c r="K195" s="99"/>
      <c r="L195" s="97"/>
      <c r="M195" s="101"/>
      <c r="N195" s="99"/>
    </row>
    <row r="196" spans="1:14" x14ac:dyDescent="0.25">
      <c r="A196" s="79"/>
      <c r="B196" s="110"/>
      <c r="C196" s="109"/>
      <c r="D196" s="8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113"/>
      <c r="G196" s="114"/>
      <c r="H196" s="100"/>
      <c r="I196" s="97"/>
      <c r="J196" s="101"/>
      <c r="K196" s="99"/>
      <c r="L196" s="97"/>
      <c r="M196" s="101"/>
      <c r="N196" s="99"/>
    </row>
    <row r="197" spans="1:14" x14ac:dyDescent="0.25">
      <c r="A197" s="79"/>
      <c r="B197" s="110"/>
      <c r="C197" s="109"/>
      <c r="D197" s="8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113"/>
      <c r="G197" s="114"/>
      <c r="H197" s="100"/>
      <c r="I197" s="97"/>
      <c r="J197" s="101"/>
      <c r="K197" s="99"/>
      <c r="L197" s="97"/>
      <c r="M197" s="101"/>
      <c r="N197" s="99"/>
    </row>
    <row r="198" spans="1:14" x14ac:dyDescent="0.25">
      <c r="A198" s="79"/>
      <c r="B198" s="110"/>
      <c r="C198" s="109"/>
      <c r="D198" s="8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113"/>
      <c r="G198" s="114"/>
      <c r="H198" s="100"/>
      <c r="I198" s="97"/>
      <c r="J198" s="101"/>
      <c r="K198" s="99"/>
      <c r="L198" s="97"/>
      <c r="M198" s="101"/>
      <c r="N198" s="99"/>
    </row>
    <row r="199" spans="1:14" x14ac:dyDescent="0.25">
      <c r="A199" s="79"/>
      <c r="B199" s="110"/>
      <c r="C199" s="109"/>
      <c r="D199" s="8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113"/>
      <c r="G199" s="114"/>
      <c r="H199" s="100"/>
      <c r="I199" s="97"/>
      <c r="J199" s="101"/>
      <c r="K199" s="99"/>
      <c r="L199" s="97"/>
      <c r="M199" s="101"/>
      <c r="N199" s="99"/>
    </row>
    <row r="200" spans="1:14" x14ac:dyDescent="0.25">
      <c r="A200" s="79"/>
      <c r="B200" s="110"/>
      <c r="C200" s="109"/>
      <c r="D200" s="8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113"/>
      <c r="G200" s="114"/>
      <c r="H200" s="100"/>
      <c r="I200" s="97"/>
      <c r="J200" s="101"/>
      <c r="K200" s="99"/>
      <c r="L200" s="97"/>
      <c r="M200" s="101"/>
      <c r="N200" s="99"/>
    </row>
    <row r="201" spans="1:14" x14ac:dyDescent="0.25">
      <c r="A201" s="79"/>
      <c r="B201" s="110"/>
      <c r="C201" s="109"/>
      <c r="D201" s="8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113"/>
      <c r="G201" s="114"/>
      <c r="H201" s="100"/>
      <c r="I201" s="97"/>
      <c r="J201" s="101"/>
      <c r="K201" s="99"/>
      <c r="L201" s="97"/>
      <c r="M201" s="101"/>
      <c r="N201" s="99"/>
    </row>
    <row r="202" spans="1:14" x14ac:dyDescent="0.25">
      <c r="A202" s="79"/>
      <c r="B202" s="110"/>
      <c r="C202" s="109"/>
      <c r="D202" s="8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113"/>
      <c r="G202" s="114"/>
      <c r="H202" s="100"/>
      <c r="I202" s="97"/>
      <c r="J202" s="101"/>
      <c r="K202" s="99"/>
      <c r="L202" s="97"/>
      <c r="M202" s="101"/>
      <c r="N202" s="99"/>
    </row>
    <row r="203" spans="1:14" x14ac:dyDescent="0.25">
      <c r="A203" s="79"/>
      <c r="B203" s="110"/>
      <c r="C203" s="109"/>
      <c r="D203" s="8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113"/>
      <c r="G203" s="114"/>
      <c r="H203" s="100"/>
      <c r="I203" s="97"/>
      <c r="J203" s="101"/>
      <c r="K203" s="99"/>
      <c r="L203" s="97"/>
      <c r="M203" s="101"/>
      <c r="N203" s="99"/>
    </row>
    <row r="204" spans="1:14" x14ac:dyDescent="0.25">
      <c r="A204" s="79"/>
      <c r="B204" s="110"/>
      <c r="C204" s="109"/>
      <c r="D204" s="8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113"/>
      <c r="G204" s="114"/>
      <c r="H204" s="100"/>
      <c r="I204" s="97"/>
      <c r="J204" s="101"/>
      <c r="K204" s="99"/>
      <c r="L204" s="97"/>
      <c r="M204" s="101"/>
      <c r="N204" s="99"/>
    </row>
    <row r="205" spans="1:14" x14ac:dyDescent="0.25">
      <c r="A205" s="79"/>
      <c r="B205" s="110"/>
      <c r="C205" s="109"/>
      <c r="D205" s="8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113"/>
      <c r="G205" s="114"/>
      <c r="H205" s="100"/>
      <c r="I205" s="97"/>
      <c r="J205" s="101"/>
      <c r="K205" s="99"/>
      <c r="L205" s="97"/>
      <c r="M205" s="101"/>
      <c r="N205" s="99"/>
    </row>
    <row r="206" spans="1:14" x14ac:dyDescent="0.25">
      <c r="A206" s="79"/>
      <c r="B206" s="110"/>
      <c r="C206" s="109"/>
      <c r="D206" s="8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113"/>
      <c r="G206" s="114"/>
      <c r="H206" s="100"/>
      <c r="I206" s="97"/>
      <c r="J206" s="101"/>
      <c r="K206" s="99"/>
      <c r="L206" s="97"/>
      <c r="M206" s="101"/>
      <c r="N206" s="99"/>
    </row>
    <row r="207" spans="1:14" x14ac:dyDescent="0.25">
      <c r="A207" s="79"/>
      <c r="B207" s="110"/>
      <c r="C207" s="109"/>
      <c r="D207" s="8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113"/>
      <c r="G207" s="114"/>
      <c r="H207" s="100"/>
      <c r="I207" s="97"/>
      <c r="J207" s="101"/>
      <c r="K207" s="99"/>
      <c r="L207" s="97"/>
      <c r="M207" s="101"/>
      <c r="N207" s="99"/>
    </row>
    <row r="208" spans="1:14" x14ac:dyDescent="0.25">
      <c r="A208" s="79"/>
      <c r="B208" s="110"/>
      <c r="C208" s="109"/>
      <c r="D208" s="8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113"/>
      <c r="G208" s="114"/>
      <c r="H208" s="100"/>
      <c r="I208" s="97"/>
      <c r="J208" s="101"/>
      <c r="K208" s="99"/>
      <c r="L208" s="97"/>
      <c r="M208" s="101"/>
      <c r="N208" s="99"/>
    </row>
    <row r="209" spans="1:14" x14ac:dyDescent="0.25">
      <c r="A209" s="79"/>
      <c r="B209" s="110"/>
      <c r="C209" s="109"/>
      <c r="D209" s="8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113"/>
      <c r="G209" s="114"/>
      <c r="H209" s="100"/>
      <c r="I209" s="97"/>
      <c r="J209" s="101"/>
      <c r="K209" s="99"/>
      <c r="L209" s="97"/>
      <c r="M209" s="101"/>
      <c r="N209" s="99"/>
    </row>
    <row r="210" spans="1:14" x14ac:dyDescent="0.25">
      <c r="A210" s="79"/>
      <c r="B210" s="110"/>
      <c r="C210" s="109"/>
      <c r="D210" s="8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113"/>
      <c r="G210" s="114"/>
      <c r="H210" s="100"/>
      <c r="I210" s="97"/>
      <c r="J210" s="101"/>
      <c r="K210" s="99"/>
      <c r="L210" s="97"/>
      <c r="M210" s="101"/>
      <c r="N210" s="99"/>
    </row>
    <row r="211" spans="1:14" x14ac:dyDescent="0.25">
      <c r="A211" s="79"/>
      <c r="B211" s="110"/>
      <c r="C211" s="109"/>
      <c r="D211" s="8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113"/>
      <c r="G211" s="114"/>
      <c r="H211" s="100"/>
      <c r="I211" s="97"/>
      <c r="J211" s="101"/>
      <c r="K211" s="99"/>
      <c r="L211" s="97"/>
      <c r="M211" s="101"/>
      <c r="N211" s="99"/>
    </row>
    <row r="212" spans="1:14" x14ac:dyDescent="0.25">
      <c r="A212" s="79"/>
      <c r="B212" s="110"/>
      <c r="C212" s="109"/>
      <c r="D212" s="8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113"/>
      <c r="G212" s="114"/>
      <c r="H212" s="100"/>
      <c r="I212" s="97"/>
      <c r="J212" s="101"/>
      <c r="K212" s="99"/>
      <c r="L212" s="97"/>
      <c r="M212" s="101"/>
      <c r="N212" s="99"/>
    </row>
    <row r="213" spans="1:14" x14ac:dyDescent="0.25">
      <c r="A213" s="79"/>
      <c r="B213" s="110"/>
      <c r="C213" s="109"/>
      <c r="D213" s="8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113"/>
      <c r="G213" s="114"/>
      <c r="H213" s="100"/>
      <c r="I213" s="97"/>
      <c r="J213" s="101"/>
      <c r="K213" s="99"/>
      <c r="L213" s="97"/>
      <c r="M213" s="101"/>
      <c r="N213" s="99"/>
    </row>
    <row r="214" spans="1:14" x14ac:dyDescent="0.25">
      <c r="A214" s="79"/>
      <c r="B214" s="110"/>
      <c r="C214" s="109"/>
      <c r="D214" s="8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113"/>
      <c r="G214" s="114"/>
      <c r="H214" s="100"/>
      <c r="I214" s="97"/>
      <c r="J214" s="101"/>
      <c r="K214" s="99"/>
      <c r="L214" s="97"/>
      <c r="M214" s="101"/>
      <c r="N214" s="99"/>
    </row>
    <row r="215" spans="1:14" x14ac:dyDescent="0.25">
      <c r="A215" s="79"/>
      <c r="B215" s="110"/>
      <c r="C215" s="109"/>
      <c r="D215" s="8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113"/>
      <c r="G215" s="114"/>
      <c r="H215" s="100"/>
      <c r="I215" s="97"/>
      <c r="J215" s="101"/>
      <c r="K215" s="99"/>
      <c r="L215" s="97"/>
      <c r="M215" s="101"/>
      <c r="N215" s="99"/>
    </row>
    <row r="216" spans="1:14" x14ac:dyDescent="0.25">
      <c r="A216" s="79"/>
      <c r="B216" s="110"/>
      <c r="C216" s="109"/>
      <c r="D216" s="8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113"/>
      <c r="G216" s="114"/>
      <c r="H216" s="100"/>
      <c r="I216" s="97"/>
      <c r="J216" s="101"/>
      <c r="K216" s="99"/>
      <c r="L216" s="97"/>
      <c r="M216" s="101"/>
      <c r="N216" s="99"/>
    </row>
    <row r="217" spans="1:14" x14ac:dyDescent="0.25">
      <c r="A217" s="79"/>
      <c r="B217" s="110"/>
      <c r="C217" s="109"/>
      <c r="D217" s="8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113"/>
      <c r="G217" s="114"/>
      <c r="H217" s="100"/>
      <c r="I217" s="97"/>
      <c r="J217" s="101"/>
      <c r="K217" s="99"/>
      <c r="L217" s="97"/>
      <c r="M217" s="101"/>
      <c r="N217" s="99"/>
    </row>
    <row r="218" spans="1:14" x14ac:dyDescent="0.25">
      <c r="A218" s="79"/>
      <c r="B218" s="110"/>
      <c r="C218" s="109"/>
      <c r="D218" s="8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113"/>
      <c r="G218" s="114"/>
      <c r="H218" s="100"/>
      <c r="I218" s="97"/>
      <c r="J218" s="101"/>
      <c r="K218" s="99"/>
      <c r="L218" s="97"/>
      <c r="M218" s="101"/>
      <c r="N218" s="99"/>
    </row>
    <row r="219" spans="1:14" x14ac:dyDescent="0.25">
      <c r="A219" s="79"/>
      <c r="B219" s="110"/>
      <c r="C219" s="109"/>
      <c r="D219" s="8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113"/>
      <c r="G219" s="114"/>
      <c r="H219" s="100"/>
      <c r="I219" s="97"/>
      <c r="J219" s="101"/>
      <c r="K219" s="99"/>
      <c r="L219" s="97"/>
      <c r="M219" s="101"/>
      <c r="N219" s="99"/>
    </row>
    <row r="220" spans="1:14" x14ac:dyDescent="0.25">
      <c r="A220" s="79"/>
      <c r="B220" s="110"/>
      <c r="C220" s="109"/>
      <c r="D220" s="8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113"/>
      <c r="G220" s="114"/>
      <c r="H220" s="100"/>
      <c r="I220" s="97"/>
      <c r="J220" s="101"/>
      <c r="K220" s="99"/>
      <c r="L220" s="97"/>
      <c r="M220" s="101"/>
      <c r="N220" s="99"/>
    </row>
    <row r="221" spans="1:14" x14ac:dyDescent="0.25">
      <c r="A221" s="79"/>
      <c r="B221" s="110"/>
      <c r="C221" s="109"/>
      <c r="D221" s="8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113"/>
      <c r="G221" s="114"/>
      <c r="H221" s="100"/>
      <c r="I221" s="97"/>
      <c r="J221" s="101"/>
      <c r="K221" s="99"/>
      <c r="L221" s="97"/>
      <c r="M221" s="101"/>
      <c r="N221" s="99"/>
    </row>
    <row r="222" spans="1:14" x14ac:dyDescent="0.25">
      <c r="A222" s="79"/>
      <c r="B222" s="110"/>
      <c r="C222" s="109"/>
      <c r="D222" s="8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113"/>
      <c r="G222" s="114"/>
      <c r="H222" s="100"/>
      <c r="I222" s="97"/>
      <c r="J222" s="101"/>
      <c r="K222" s="99"/>
      <c r="L222" s="97"/>
      <c r="M222" s="101"/>
      <c r="N222" s="99"/>
    </row>
    <row r="223" spans="1:14" x14ac:dyDescent="0.25">
      <c r="A223" s="79"/>
      <c r="B223" s="110"/>
      <c r="C223" s="109"/>
      <c r="D223" s="8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113"/>
      <c r="G223" s="114"/>
      <c r="H223" s="100"/>
      <c r="I223" s="97"/>
      <c r="J223" s="101"/>
      <c r="K223" s="99"/>
      <c r="L223" s="97"/>
      <c r="M223" s="101"/>
      <c r="N223" s="99"/>
    </row>
    <row r="224" spans="1:14" x14ac:dyDescent="0.25">
      <c r="A224" s="79"/>
      <c r="B224" s="110"/>
      <c r="C224" s="109"/>
      <c r="D224" s="8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113"/>
      <c r="G224" s="114"/>
      <c r="H224" s="100"/>
      <c r="I224" s="97"/>
      <c r="J224" s="101"/>
      <c r="K224" s="99"/>
      <c r="L224" s="97"/>
      <c r="M224" s="101"/>
      <c r="N224" s="99"/>
    </row>
    <row r="225" spans="1:14" x14ac:dyDescent="0.25">
      <c r="A225" s="79"/>
      <c r="B225" s="110"/>
      <c r="C225" s="109"/>
      <c r="D225" s="8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113"/>
      <c r="G225" s="114"/>
      <c r="H225" s="100"/>
      <c r="I225" s="97"/>
      <c r="J225" s="101"/>
      <c r="K225" s="99"/>
      <c r="L225" s="97"/>
      <c r="M225" s="101"/>
      <c r="N225" s="99"/>
    </row>
    <row r="226" spans="1:14" x14ac:dyDescent="0.25">
      <c r="A226" s="79"/>
      <c r="B226" s="110"/>
      <c r="C226" s="109"/>
      <c r="D226" s="8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113"/>
      <c r="G226" s="114"/>
      <c r="H226" s="100"/>
      <c r="I226" s="97"/>
      <c r="J226" s="101"/>
      <c r="K226" s="99"/>
      <c r="L226" s="97"/>
      <c r="M226" s="101"/>
      <c r="N226" s="99"/>
    </row>
    <row r="227" spans="1:14" x14ac:dyDescent="0.25">
      <c r="A227" s="79"/>
      <c r="B227" s="110"/>
      <c r="C227" s="109"/>
      <c r="D227" s="8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113"/>
      <c r="G227" s="114"/>
      <c r="H227" s="100"/>
      <c r="I227" s="97"/>
      <c r="J227" s="101"/>
      <c r="K227" s="99"/>
      <c r="L227" s="97"/>
      <c r="M227" s="101"/>
      <c r="N227" s="99"/>
    </row>
    <row r="228" spans="1:14" x14ac:dyDescent="0.25">
      <c r="A228" s="79"/>
      <c r="B228" s="110"/>
      <c r="C228" s="109"/>
      <c r="D228" s="8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113"/>
      <c r="G228" s="114"/>
      <c r="H228" s="100"/>
      <c r="I228" s="97"/>
      <c r="J228" s="101"/>
      <c r="K228" s="99"/>
      <c r="L228" s="97"/>
      <c r="M228" s="101"/>
      <c r="N228" s="99"/>
    </row>
    <row r="229" spans="1:14" x14ac:dyDescent="0.25">
      <c r="A229" s="79"/>
      <c r="B229" s="110"/>
      <c r="C229" s="109"/>
      <c r="D229" s="8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113"/>
      <c r="G229" s="114"/>
      <c r="H229" s="100"/>
      <c r="I229" s="97"/>
      <c r="J229" s="101"/>
      <c r="K229" s="99"/>
      <c r="L229" s="97"/>
      <c r="M229" s="101"/>
      <c r="N229" s="99"/>
    </row>
    <row r="230" spans="1:14" x14ac:dyDescent="0.25">
      <c r="A230" s="79"/>
      <c r="B230" s="110"/>
      <c r="C230" s="109"/>
      <c r="D230" s="8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113"/>
      <c r="G230" s="114"/>
      <c r="H230" s="100"/>
      <c r="I230" s="97"/>
      <c r="J230" s="101"/>
      <c r="K230" s="99"/>
      <c r="L230" s="97"/>
      <c r="M230" s="101"/>
      <c r="N230" s="99"/>
    </row>
    <row r="231" spans="1:14" x14ac:dyDescent="0.25">
      <c r="A231" s="79"/>
      <c r="B231" s="110"/>
      <c r="C231" s="109"/>
      <c r="D231" s="8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113"/>
      <c r="G231" s="114"/>
      <c r="H231" s="100"/>
      <c r="I231" s="97"/>
      <c r="J231" s="101"/>
      <c r="K231" s="99"/>
      <c r="L231" s="97"/>
      <c r="M231" s="101"/>
      <c r="N231" s="99"/>
    </row>
    <row r="232" spans="1:14" x14ac:dyDescent="0.25">
      <c r="A232" s="79"/>
      <c r="B232" s="110"/>
      <c r="C232" s="109"/>
      <c r="D232" s="8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113"/>
      <c r="G232" s="114"/>
      <c r="H232" s="100"/>
      <c r="I232" s="97"/>
      <c r="J232" s="101"/>
      <c r="K232" s="99"/>
      <c r="L232" s="97"/>
      <c r="M232" s="101"/>
      <c r="N232" s="99"/>
    </row>
    <row r="233" spans="1:14" x14ac:dyDescent="0.25">
      <c r="A233" s="79"/>
      <c r="B233" s="110"/>
      <c r="C233" s="109"/>
      <c r="D233" s="8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113"/>
      <c r="G233" s="114"/>
      <c r="H233" s="100"/>
      <c r="I233" s="97"/>
      <c r="J233" s="101"/>
      <c r="K233" s="99"/>
      <c r="L233" s="97"/>
      <c r="M233" s="101"/>
      <c r="N233" s="99"/>
    </row>
    <row r="234" spans="1:14" x14ac:dyDescent="0.25">
      <c r="A234" s="79"/>
      <c r="B234" s="110"/>
      <c r="C234" s="109"/>
      <c r="D234" s="8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113"/>
      <c r="G234" s="114"/>
      <c r="H234" s="100"/>
      <c r="I234" s="97"/>
      <c r="J234" s="101"/>
      <c r="K234" s="99"/>
      <c r="L234" s="97"/>
      <c r="M234" s="101"/>
      <c r="N234" s="99"/>
    </row>
    <row r="235" spans="1:14" x14ac:dyDescent="0.25">
      <c r="A235" s="79"/>
      <c r="B235" s="110"/>
      <c r="C235" s="109"/>
      <c r="D235" s="8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113"/>
      <c r="G235" s="114"/>
      <c r="H235" s="100"/>
      <c r="I235" s="97"/>
      <c r="J235" s="101"/>
      <c r="K235" s="99"/>
      <c r="L235" s="97"/>
      <c r="M235" s="101"/>
      <c r="N235" s="99"/>
    </row>
    <row r="236" spans="1:14" x14ac:dyDescent="0.25">
      <c r="A236" s="79"/>
      <c r="B236" s="110"/>
      <c r="C236" s="109"/>
      <c r="D236" s="8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113"/>
      <c r="G236" s="114"/>
      <c r="H236" s="100"/>
      <c r="I236" s="97"/>
      <c r="J236" s="101"/>
      <c r="K236" s="99"/>
      <c r="L236" s="97"/>
      <c r="M236" s="101"/>
      <c r="N236" s="99"/>
    </row>
    <row r="237" spans="1:14" x14ac:dyDescent="0.25">
      <c r="A237" s="79"/>
      <c r="B237" s="110"/>
      <c r="C237" s="109"/>
      <c r="D237" s="8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113"/>
      <c r="G237" s="114"/>
      <c r="H237" s="100"/>
      <c r="I237" s="97"/>
      <c r="J237" s="101"/>
      <c r="K237" s="99"/>
      <c r="L237" s="97"/>
      <c r="M237" s="101"/>
      <c r="N237" s="99"/>
    </row>
    <row r="238" spans="1:14" x14ac:dyDescent="0.25">
      <c r="A238" s="79"/>
      <c r="B238" s="110"/>
      <c r="C238" s="109"/>
      <c r="D238" s="8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113"/>
      <c r="G238" s="114"/>
      <c r="H238" s="100"/>
      <c r="I238" s="97"/>
      <c r="J238" s="101"/>
      <c r="K238" s="99"/>
      <c r="L238" s="97"/>
      <c r="M238" s="101"/>
      <c r="N238" s="99"/>
    </row>
    <row r="239" spans="1:14" x14ac:dyDescent="0.25">
      <c r="A239" s="79"/>
      <c r="B239" s="110"/>
      <c r="C239" s="109"/>
      <c r="D239" s="8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113"/>
      <c r="G239" s="114"/>
      <c r="H239" s="100"/>
      <c r="I239" s="97"/>
      <c r="J239" s="101"/>
      <c r="K239" s="99"/>
      <c r="L239" s="97"/>
      <c r="M239" s="101"/>
      <c r="N239" s="99"/>
    </row>
    <row r="240" spans="1:14" x14ac:dyDescent="0.25">
      <c r="A240" s="79"/>
      <c r="B240" s="110"/>
      <c r="C240" s="109"/>
      <c r="D240" s="8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113"/>
      <c r="G240" s="114"/>
      <c r="H240" s="100"/>
      <c r="I240" s="97"/>
      <c r="J240" s="101"/>
      <c r="K240" s="99"/>
      <c r="L240" s="97"/>
      <c r="M240" s="101"/>
      <c r="N240" s="99"/>
    </row>
    <row r="241" spans="1:14" x14ac:dyDescent="0.25">
      <c r="A241" s="79"/>
      <c r="B241" s="110"/>
      <c r="C241" s="109"/>
      <c r="D241" s="8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113"/>
      <c r="G241" s="114"/>
      <c r="H241" s="100"/>
      <c r="I241" s="97"/>
      <c r="J241" s="101"/>
      <c r="K241" s="99"/>
      <c r="L241" s="97"/>
      <c r="M241" s="101"/>
      <c r="N241" s="99"/>
    </row>
    <row r="242" spans="1:14" x14ac:dyDescent="0.25">
      <c r="A242" s="79"/>
      <c r="B242" s="110"/>
      <c r="C242" s="109"/>
      <c r="D242" s="8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113"/>
      <c r="G242" s="114"/>
      <c r="H242" s="100"/>
      <c r="I242" s="97"/>
      <c r="J242" s="101"/>
      <c r="K242" s="99"/>
      <c r="L242" s="97"/>
      <c r="M242" s="101"/>
      <c r="N242" s="99"/>
    </row>
    <row r="243" spans="1:14" x14ac:dyDescent="0.25">
      <c r="A243" s="79"/>
      <c r="B243" s="110"/>
      <c r="C243" s="109"/>
      <c r="D243" s="8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113"/>
      <c r="G243" s="114"/>
      <c r="H243" s="100"/>
      <c r="I243" s="97"/>
      <c r="J243" s="101"/>
      <c r="K243" s="99"/>
      <c r="L243" s="97"/>
      <c r="M243" s="101"/>
      <c r="N243" s="99"/>
    </row>
    <row r="244" spans="1:14" x14ac:dyDescent="0.25">
      <c r="A244" s="79"/>
      <c r="B244" s="110"/>
      <c r="C244" s="109"/>
      <c r="D244" s="8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113"/>
      <c r="G244" s="114"/>
      <c r="H244" s="100"/>
      <c r="I244" s="97"/>
      <c r="J244" s="101"/>
      <c r="K244" s="99"/>
      <c r="L244" s="97"/>
      <c r="M244" s="101"/>
      <c r="N244" s="99"/>
    </row>
    <row r="245" spans="1:14" x14ac:dyDescent="0.25">
      <c r="A245" s="79"/>
      <c r="B245" s="110"/>
      <c r="C245" s="109"/>
      <c r="D245" s="8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113"/>
      <c r="G245" s="114"/>
      <c r="H245" s="100"/>
      <c r="I245" s="97"/>
      <c r="J245" s="101"/>
      <c r="K245" s="99"/>
      <c r="L245" s="97"/>
      <c r="M245" s="101"/>
      <c r="N245" s="99"/>
    </row>
    <row r="246" spans="1:14" x14ac:dyDescent="0.25">
      <c r="A246" s="79"/>
      <c r="B246" s="110"/>
      <c r="C246" s="109"/>
      <c r="D246" s="8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113"/>
      <c r="G246" s="114"/>
      <c r="H246" s="100"/>
      <c r="I246" s="97"/>
      <c r="J246" s="101"/>
      <c r="K246" s="99"/>
      <c r="L246" s="97"/>
      <c r="M246" s="101"/>
      <c r="N246" s="99"/>
    </row>
    <row r="247" spans="1:14" x14ac:dyDescent="0.25">
      <c r="A247" s="79"/>
      <c r="B247" s="110"/>
      <c r="C247" s="109"/>
      <c r="D247" s="8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113"/>
      <c r="G247" s="114"/>
      <c r="H247" s="100"/>
      <c r="I247" s="97"/>
      <c r="J247" s="101"/>
      <c r="K247" s="99"/>
      <c r="L247" s="97"/>
      <c r="M247" s="101"/>
      <c r="N247" s="99"/>
    </row>
    <row r="248" spans="1:14" x14ac:dyDescent="0.25">
      <c r="A248" s="79"/>
      <c r="B248" s="110"/>
      <c r="C248" s="109"/>
      <c r="D248" s="8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113"/>
      <c r="G248" s="114"/>
      <c r="H248" s="100"/>
      <c r="I248" s="97"/>
      <c r="J248" s="101"/>
      <c r="K248" s="99"/>
      <c r="L248" s="97"/>
      <c r="M248" s="101"/>
      <c r="N248" s="99"/>
    </row>
    <row r="249" spans="1:14" x14ac:dyDescent="0.25">
      <c r="A249" s="79"/>
      <c r="B249" s="110"/>
      <c r="C249" s="109"/>
      <c r="D249" s="8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113"/>
      <c r="G249" s="114"/>
      <c r="H249" s="100"/>
      <c r="I249" s="97"/>
      <c r="J249" s="101"/>
      <c r="K249" s="99"/>
      <c r="L249" s="97"/>
      <c r="M249" s="101"/>
      <c r="N249" s="99"/>
    </row>
    <row r="250" spans="1:14" x14ac:dyDescent="0.25">
      <c r="A250" s="79"/>
      <c r="B250" s="110"/>
      <c r="C250" s="109"/>
      <c r="D250" s="8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113"/>
      <c r="G250" s="114"/>
      <c r="H250" s="100"/>
      <c r="I250" s="97"/>
      <c r="J250" s="101"/>
      <c r="K250" s="99"/>
      <c r="L250" s="97"/>
      <c r="M250" s="101"/>
      <c r="N250" s="99"/>
    </row>
    <row r="251" spans="1:14" x14ac:dyDescent="0.25">
      <c r="A251" s="79"/>
      <c r="B251" s="110"/>
      <c r="C251" s="109"/>
      <c r="D251" s="8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113"/>
      <c r="G251" s="114"/>
      <c r="H251" s="100"/>
      <c r="I251" s="97"/>
      <c r="J251" s="101"/>
      <c r="K251" s="99"/>
      <c r="L251" s="97"/>
      <c r="M251" s="101"/>
      <c r="N251" s="99"/>
    </row>
    <row r="252" spans="1:14" x14ac:dyDescent="0.25">
      <c r="A252" s="79"/>
      <c r="B252" s="110"/>
      <c r="C252" s="109"/>
      <c r="D252" s="8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113"/>
      <c r="G252" s="114"/>
      <c r="H252" s="100"/>
      <c r="I252" s="97"/>
      <c r="J252" s="101"/>
      <c r="K252" s="99"/>
      <c r="L252" s="97"/>
      <c r="M252" s="101"/>
      <c r="N252" s="99"/>
    </row>
    <row r="253" spans="1:14" x14ac:dyDescent="0.25">
      <c r="A253" s="79"/>
      <c r="B253" s="110"/>
      <c r="C253" s="109"/>
      <c r="D253" s="8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113"/>
      <c r="G253" s="114"/>
      <c r="H253" s="100"/>
      <c r="I253" s="97"/>
      <c r="J253" s="101"/>
      <c r="K253" s="99"/>
      <c r="L253" s="97"/>
      <c r="M253" s="101"/>
      <c r="N253" s="99"/>
    </row>
    <row r="254" spans="1:14" x14ac:dyDescent="0.25">
      <c r="A254" s="79"/>
      <c r="B254" s="110"/>
      <c r="C254" s="109"/>
      <c r="D254" s="8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113"/>
      <c r="G254" s="114"/>
      <c r="H254" s="100"/>
      <c r="I254" s="97"/>
      <c r="J254" s="101"/>
      <c r="K254" s="99"/>
      <c r="L254" s="97"/>
      <c r="M254" s="101"/>
      <c r="N254" s="99"/>
    </row>
    <row r="255" spans="1:14" x14ac:dyDescent="0.25">
      <c r="A255" s="79"/>
      <c r="B255" s="110"/>
      <c r="C255" s="109"/>
      <c r="D255" s="8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113"/>
      <c r="G255" s="114"/>
      <c r="H255" s="100"/>
      <c r="I255" s="97"/>
      <c r="J255" s="101"/>
      <c r="K255" s="99"/>
      <c r="L255" s="97"/>
      <c r="M255" s="101"/>
      <c r="N255" s="99"/>
    </row>
    <row r="256" spans="1:14" x14ac:dyDescent="0.25">
      <c r="A256" s="79"/>
      <c r="B256" s="110"/>
      <c r="C256" s="109"/>
      <c r="D256" s="8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113"/>
      <c r="G256" s="114"/>
      <c r="H256" s="100"/>
      <c r="I256" s="97"/>
      <c r="J256" s="101"/>
      <c r="K256" s="99"/>
      <c r="L256" s="97"/>
      <c r="M256" s="101"/>
      <c r="N256" s="99"/>
    </row>
    <row r="257" spans="1:14" x14ac:dyDescent="0.25">
      <c r="A257" s="79"/>
      <c r="B257" s="110"/>
      <c r="C257" s="109"/>
      <c r="D257" s="8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113"/>
      <c r="G257" s="114"/>
      <c r="H257" s="100"/>
      <c r="I257" s="97"/>
      <c r="J257" s="101"/>
      <c r="K257" s="99"/>
      <c r="L257" s="97"/>
      <c r="M257" s="101"/>
      <c r="N257" s="99"/>
    </row>
    <row r="258" spans="1:14" x14ac:dyDescent="0.25">
      <c r="A258" s="79"/>
      <c r="B258" s="110"/>
      <c r="C258" s="109"/>
      <c r="D258" s="8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113"/>
      <c r="G258" s="114"/>
      <c r="H258" s="100"/>
      <c r="I258" s="97"/>
      <c r="J258" s="101"/>
      <c r="K258" s="99"/>
      <c r="L258" s="97"/>
      <c r="M258" s="101"/>
      <c r="N258" s="99"/>
    </row>
    <row r="259" spans="1:14" x14ac:dyDescent="0.25">
      <c r="A259" s="79"/>
      <c r="B259" s="110"/>
      <c r="C259" s="109"/>
      <c r="D259" s="8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113"/>
      <c r="G259" s="114"/>
      <c r="H259" s="100"/>
      <c r="I259" s="97"/>
      <c r="J259" s="101"/>
      <c r="K259" s="99"/>
      <c r="L259" s="97"/>
      <c r="M259" s="101"/>
      <c r="N259" s="99"/>
    </row>
    <row r="260" spans="1:14" x14ac:dyDescent="0.25">
      <c r="A260" s="79"/>
      <c r="B260" s="110"/>
      <c r="C260" s="109"/>
      <c r="D260" s="8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113"/>
      <c r="G260" s="114"/>
      <c r="H260" s="100"/>
      <c r="I260" s="97"/>
      <c r="J260" s="101"/>
      <c r="K260" s="99"/>
      <c r="L260" s="97"/>
      <c r="M260" s="101"/>
      <c r="N260" s="99"/>
    </row>
    <row r="261" spans="1:14" x14ac:dyDescent="0.25">
      <c r="A261" s="79"/>
      <c r="B261" s="110"/>
      <c r="C261" s="109"/>
      <c r="D261" s="8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113"/>
      <c r="G261" s="114"/>
      <c r="H261" s="100"/>
      <c r="I261" s="97"/>
      <c r="J261" s="101"/>
      <c r="K261" s="99"/>
      <c r="L261" s="97"/>
      <c r="M261" s="101"/>
      <c r="N261" s="99"/>
    </row>
    <row r="262" spans="1:14" x14ac:dyDescent="0.25">
      <c r="A262" s="79"/>
      <c r="B262" s="110"/>
      <c r="C262" s="109"/>
      <c r="D262" s="8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113"/>
      <c r="G262" s="114"/>
      <c r="H262" s="100"/>
      <c r="I262" s="97"/>
      <c r="J262" s="101"/>
      <c r="K262" s="99"/>
      <c r="L262" s="97"/>
      <c r="M262" s="101"/>
      <c r="N262" s="99"/>
    </row>
    <row r="263" spans="1:14" x14ac:dyDescent="0.25">
      <c r="A263" s="79"/>
      <c r="B263" s="110"/>
      <c r="C263" s="109"/>
      <c r="D263" s="8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113"/>
      <c r="G263" s="114"/>
      <c r="H263" s="100"/>
      <c r="I263" s="97"/>
      <c r="J263" s="101"/>
      <c r="K263" s="99"/>
      <c r="L263" s="97"/>
      <c r="M263" s="101"/>
      <c r="N263" s="99"/>
    </row>
    <row r="264" spans="1:14" x14ac:dyDescent="0.25">
      <c r="A264" s="79"/>
      <c r="B264" s="110"/>
      <c r="C264" s="109"/>
      <c r="D264" s="8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113"/>
      <c r="G264" s="114"/>
      <c r="H264" s="100"/>
      <c r="I264" s="97"/>
      <c r="J264" s="101"/>
      <c r="K264" s="99"/>
      <c r="L264" s="97"/>
      <c r="M264" s="101"/>
      <c r="N264" s="99"/>
    </row>
    <row r="265" spans="1:14" x14ac:dyDescent="0.25">
      <c r="A265" s="79"/>
      <c r="B265" s="110"/>
      <c r="C265" s="109"/>
      <c r="D265" s="8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113"/>
      <c r="G265" s="114"/>
      <c r="H265" s="100"/>
      <c r="I265" s="97"/>
      <c r="J265" s="101"/>
      <c r="K265" s="99"/>
      <c r="L265" s="97"/>
      <c r="M265" s="101"/>
      <c r="N265" s="99"/>
    </row>
    <row r="266" spans="1:14" x14ac:dyDescent="0.25">
      <c r="A266" s="79"/>
      <c r="B266" s="110"/>
      <c r="C266" s="109"/>
      <c r="D266" s="8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113"/>
      <c r="G266" s="114"/>
      <c r="H266" s="100"/>
      <c r="I266" s="97"/>
      <c r="J266" s="101"/>
      <c r="K266" s="99"/>
      <c r="L266" s="97"/>
      <c r="M266" s="101"/>
      <c r="N266" s="99"/>
    </row>
    <row r="267" spans="1:14" x14ac:dyDescent="0.25">
      <c r="A267" s="79"/>
      <c r="B267" s="110"/>
      <c r="C267" s="109"/>
      <c r="D267" s="8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113"/>
      <c r="G267" s="114"/>
      <c r="H267" s="100"/>
      <c r="I267" s="97"/>
      <c r="J267" s="101"/>
      <c r="K267" s="99"/>
      <c r="L267" s="97"/>
      <c r="M267" s="101"/>
      <c r="N267" s="99"/>
    </row>
    <row r="268" spans="1:14" x14ac:dyDescent="0.25">
      <c r="A268" s="79"/>
      <c r="B268" s="110"/>
      <c r="C268" s="109"/>
      <c r="D268" s="8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113"/>
      <c r="G268" s="114"/>
      <c r="H268" s="100"/>
      <c r="I268" s="97"/>
      <c r="J268" s="101"/>
      <c r="K268" s="99"/>
      <c r="L268" s="97"/>
      <c r="M268" s="101"/>
      <c r="N268" s="99"/>
    </row>
    <row r="269" spans="1:14" x14ac:dyDescent="0.25">
      <c r="A269" s="79"/>
      <c r="B269" s="110"/>
      <c r="C269" s="109"/>
      <c r="D269" s="8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113"/>
      <c r="G269" s="114"/>
      <c r="H269" s="100"/>
      <c r="I269" s="97"/>
      <c r="J269" s="101"/>
      <c r="K269" s="99"/>
      <c r="L269" s="97"/>
      <c r="M269" s="101"/>
      <c r="N269" s="99"/>
    </row>
    <row r="270" spans="1:14" x14ac:dyDescent="0.25">
      <c r="A270" s="79"/>
      <c r="B270" s="110"/>
      <c r="C270" s="109"/>
      <c r="D270" s="8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113"/>
      <c r="G270" s="114"/>
      <c r="H270" s="100"/>
      <c r="I270" s="97"/>
      <c r="J270" s="101"/>
      <c r="K270" s="99"/>
      <c r="L270" s="97"/>
      <c r="M270" s="101"/>
      <c r="N270" s="99"/>
    </row>
    <row r="271" spans="1:14" x14ac:dyDescent="0.25">
      <c r="A271" s="79"/>
      <c r="B271" s="110"/>
      <c r="C271" s="109"/>
      <c r="D271" s="8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113"/>
      <c r="G271" s="114"/>
      <c r="H271" s="100"/>
      <c r="I271" s="97"/>
      <c r="J271" s="101"/>
      <c r="K271" s="99"/>
      <c r="L271" s="97"/>
      <c r="M271" s="101"/>
      <c r="N271" s="99"/>
    </row>
    <row r="272" spans="1:14" x14ac:dyDescent="0.25">
      <c r="A272" s="79"/>
      <c r="B272" s="110"/>
      <c r="C272" s="109"/>
      <c r="D272" s="8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113"/>
      <c r="G272" s="114"/>
      <c r="H272" s="100"/>
      <c r="I272" s="97"/>
      <c r="J272" s="101"/>
      <c r="K272" s="99"/>
      <c r="L272" s="97"/>
      <c r="M272" s="101"/>
      <c r="N272" s="99"/>
    </row>
    <row r="273" spans="1:14" x14ac:dyDescent="0.25">
      <c r="A273" s="79"/>
      <c r="B273" s="110"/>
      <c r="C273" s="109"/>
      <c r="D273" s="8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113"/>
      <c r="G273" s="114"/>
      <c r="H273" s="100"/>
      <c r="I273" s="97"/>
      <c r="J273" s="101"/>
      <c r="K273" s="99"/>
      <c r="L273" s="97"/>
      <c r="M273" s="101"/>
      <c r="N273" s="99"/>
    </row>
    <row r="274" spans="1:14" x14ac:dyDescent="0.25">
      <c r="A274" s="79"/>
      <c r="B274" s="110"/>
      <c r="C274" s="109"/>
      <c r="D274" s="8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113"/>
      <c r="G274" s="114"/>
      <c r="H274" s="100"/>
      <c r="I274" s="97"/>
      <c r="J274" s="101"/>
      <c r="K274" s="99"/>
      <c r="L274" s="97"/>
      <c r="M274" s="101"/>
      <c r="N274" s="99"/>
    </row>
    <row r="275" spans="1:14" x14ac:dyDescent="0.25">
      <c r="A275" s="79"/>
      <c r="B275" s="110"/>
      <c r="C275" s="109"/>
      <c r="D275" s="8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113"/>
      <c r="G275" s="114"/>
      <c r="H275" s="100"/>
      <c r="I275" s="97"/>
      <c r="J275" s="101"/>
      <c r="K275" s="99"/>
      <c r="L275" s="97"/>
      <c r="M275" s="101"/>
      <c r="N275" s="99"/>
    </row>
    <row r="276" spans="1:14" x14ac:dyDescent="0.25">
      <c r="A276" s="79"/>
      <c r="B276" s="110"/>
      <c r="C276" s="109"/>
      <c r="D276" s="8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113"/>
      <c r="G276" s="114"/>
      <c r="H276" s="100"/>
      <c r="I276" s="97"/>
      <c r="J276" s="101"/>
      <c r="K276" s="99"/>
      <c r="L276" s="97"/>
      <c r="M276" s="101"/>
      <c r="N276" s="99"/>
    </row>
    <row r="277" spans="1:14" x14ac:dyDescent="0.25">
      <c r="A277" s="79"/>
      <c r="B277" s="110"/>
      <c r="C277" s="109"/>
      <c r="D277" s="8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113"/>
      <c r="G277" s="114"/>
      <c r="H277" s="100"/>
      <c r="I277" s="97"/>
      <c r="J277" s="101"/>
      <c r="K277" s="99"/>
      <c r="L277" s="97"/>
      <c r="M277" s="101"/>
      <c r="N277" s="99"/>
    </row>
    <row r="278" spans="1:14" x14ac:dyDescent="0.25">
      <c r="A278" s="79"/>
      <c r="B278" s="110"/>
      <c r="C278" s="109"/>
      <c r="D278" s="8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113"/>
      <c r="G278" s="114"/>
      <c r="H278" s="100"/>
      <c r="I278" s="97"/>
      <c r="J278" s="101"/>
      <c r="K278" s="99"/>
      <c r="L278" s="97"/>
      <c r="M278" s="101"/>
      <c r="N278" s="99"/>
    </row>
    <row r="279" spans="1:14" x14ac:dyDescent="0.25">
      <c r="A279" s="79"/>
      <c r="B279" s="110"/>
      <c r="C279" s="109"/>
      <c r="D279" s="8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113"/>
      <c r="G279" s="114"/>
      <c r="H279" s="100"/>
      <c r="I279" s="97"/>
      <c r="J279" s="101"/>
      <c r="K279" s="99"/>
      <c r="L279" s="97"/>
      <c r="M279" s="101"/>
      <c r="N279" s="99"/>
    </row>
    <row r="280" spans="1:14" x14ac:dyDescent="0.25">
      <c r="A280" s="79"/>
      <c r="B280" s="110"/>
      <c r="C280" s="109"/>
      <c r="D280" s="8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113"/>
      <c r="G280" s="114"/>
      <c r="H280" s="100"/>
      <c r="I280" s="97"/>
      <c r="J280" s="101"/>
      <c r="K280" s="99"/>
      <c r="L280" s="97"/>
      <c r="M280" s="101"/>
      <c r="N280" s="99"/>
    </row>
    <row r="281" spans="1:14" x14ac:dyDescent="0.25">
      <c r="A281" s="79"/>
      <c r="B281" s="110"/>
      <c r="C281" s="109"/>
      <c r="D281" s="8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113"/>
      <c r="G281" s="114"/>
      <c r="H281" s="100"/>
      <c r="I281" s="97"/>
      <c r="J281" s="101"/>
      <c r="K281" s="99"/>
      <c r="L281" s="97"/>
      <c r="M281" s="101"/>
      <c r="N281" s="99"/>
    </row>
    <row r="282" spans="1:14" x14ac:dyDescent="0.25">
      <c r="A282" s="79"/>
      <c r="B282" s="110"/>
      <c r="C282" s="109"/>
      <c r="D282" s="8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113"/>
      <c r="G282" s="114"/>
      <c r="H282" s="100"/>
      <c r="I282" s="97"/>
      <c r="J282" s="101"/>
      <c r="K282" s="99"/>
      <c r="L282" s="97"/>
      <c r="M282" s="101"/>
      <c r="N282" s="99"/>
    </row>
    <row r="283" spans="1:14" x14ac:dyDescent="0.25">
      <c r="A283" s="79"/>
      <c r="B283" s="110"/>
      <c r="C283" s="109"/>
      <c r="D283" s="8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113"/>
      <c r="G283" s="114"/>
      <c r="H283" s="100"/>
      <c r="I283" s="97"/>
      <c r="J283" s="101"/>
      <c r="K283" s="99"/>
      <c r="L283" s="97"/>
      <c r="M283" s="101"/>
      <c r="N283" s="99"/>
    </row>
    <row r="284" spans="1:14" x14ac:dyDescent="0.25">
      <c r="A284" s="79"/>
      <c r="B284" s="110"/>
      <c r="C284" s="109"/>
      <c r="D284" s="8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113"/>
      <c r="G284" s="114"/>
      <c r="H284" s="100"/>
      <c r="I284" s="97"/>
      <c r="J284" s="101"/>
      <c r="K284" s="99"/>
      <c r="L284" s="97"/>
      <c r="M284" s="101"/>
      <c r="N284" s="99"/>
    </row>
    <row r="285" spans="1:14" x14ac:dyDescent="0.25">
      <c r="A285" s="79"/>
      <c r="B285" s="110"/>
      <c r="C285" s="109"/>
      <c r="D285" s="8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113"/>
      <c r="G285" s="114"/>
      <c r="H285" s="100"/>
      <c r="I285" s="97"/>
      <c r="J285" s="101"/>
      <c r="K285" s="99"/>
      <c r="L285" s="97"/>
      <c r="M285" s="101"/>
      <c r="N285" s="99"/>
    </row>
    <row r="286" spans="1:14" x14ac:dyDescent="0.25">
      <c r="A286" s="79"/>
      <c r="B286" s="110"/>
      <c r="C286" s="109"/>
      <c r="D286" s="8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113"/>
      <c r="G286" s="114"/>
      <c r="H286" s="100"/>
      <c r="I286" s="97"/>
      <c r="J286" s="101"/>
      <c r="K286" s="99"/>
      <c r="L286" s="97"/>
      <c r="M286" s="101"/>
      <c r="N286" s="99"/>
    </row>
    <row r="287" spans="1:14" x14ac:dyDescent="0.25">
      <c r="A287" s="79"/>
      <c r="B287" s="110"/>
      <c r="C287" s="109"/>
      <c r="D287" s="8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113"/>
      <c r="G287" s="114"/>
      <c r="H287" s="100"/>
      <c r="I287" s="97"/>
      <c r="J287" s="101"/>
      <c r="K287" s="99"/>
      <c r="L287" s="97"/>
      <c r="M287" s="101"/>
      <c r="N287" s="99"/>
    </row>
    <row r="288" spans="1:14" x14ac:dyDescent="0.25">
      <c r="A288" s="79"/>
      <c r="B288" s="110"/>
      <c r="C288" s="109"/>
      <c r="D288" s="8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113"/>
      <c r="G288" s="114"/>
      <c r="H288" s="100"/>
      <c r="I288" s="97"/>
      <c r="J288" s="101"/>
      <c r="K288" s="99"/>
      <c r="L288" s="97"/>
      <c r="M288" s="101"/>
      <c r="N288" s="99"/>
    </row>
    <row r="289" spans="1:14" x14ac:dyDescent="0.25">
      <c r="A289" s="79"/>
      <c r="B289" s="110"/>
      <c r="C289" s="109"/>
      <c r="D289" s="8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113"/>
      <c r="G289" s="114"/>
      <c r="H289" s="100"/>
      <c r="I289" s="97"/>
      <c r="J289" s="101"/>
      <c r="K289" s="99"/>
      <c r="L289" s="97"/>
      <c r="M289" s="101"/>
      <c r="N289" s="99"/>
    </row>
    <row r="290" spans="1:14" x14ac:dyDescent="0.25">
      <c r="A290" s="79"/>
      <c r="B290" s="110"/>
      <c r="C290" s="109"/>
      <c r="D290" s="8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113"/>
      <c r="G290" s="114"/>
      <c r="H290" s="100"/>
      <c r="I290" s="97"/>
      <c r="J290" s="101"/>
      <c r="K290" s="99"/>
      <c r="L290" s="97"/>
      <c r="M290" s="101"/>
      <c r="N290" s="99"/>
    </row>
    <row r="291" spans="1:14" x14ac:dyDescent="0.25">
      <c r="A291" s="79"/>
      <c r="B291" s="110"/>
      <c r="C291" s="109"/>
      <c r="D291" s="8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113"/>
      <c r="G291" s="114"/>
      <c r="H291" s="100"/>
      <c r="I291" s="97"/>
      <c r="J291" s="101"/>
      <c r="K291" s="99"/>
      <c r="L291" s="97"/>
      <c r="M291" s="101"/>
      <c r="N291" s="99"/>
    </row>
    <row r="292" spans="1:14" x14ac:dyDescent="0.25">
      <c r="A292" s="79"/>
      <c r="B292" s="110"/>
      <c r="C292" s="109"/>
      <c r="D292" s="8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113"/>
      <c r="G292" s="114"/>
      <c r="H292" s="100"/>
      <c r="I292" s="97"/>
      <c r="J292" s="101"/>
      <c r="K292" s="99"/>
      <c r="L292" s="97"/>
      <c r="M292" s="101"/>
      <c r="N292" s="99"/>
    </row>
    <row r="293" spans="1:14" x14ac:dyDescent="0.25">
      <c r="A293" s="79"/>
      <c r="B293" s="110"/>
      <c r="C293" s="109"/>
      <c r="D293" s="8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113"/>
      <c r="G293" s="114"/>
      <c r="H293" s="100"/>
      <c r="I293" s="97"/>
      <c r="J293" s="101"/>
      <c r="K293" s="99"/>
      <c r="L293" s="97"/>
      <c r="M293" s="101"/>
      <c r="N293" s="99"/>
    </row>
    <row r="294" spans="1:14" x14ac:dyDescent="0.25">
      <c r="A294" s="79"/>
      <c r="B294" s="110"/>
      <c r="C294" s="109"/>
      <c r="D294" s="8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113"/>
      <c r="G294" s="114"/>
      <c r="H294" s="100"/>
      <c r="I294" s="97"/>
      <c r="J294" s="101"/>
      <c r="K294" s="99"/>
      <c r="L294" s="97"/>
      <c r="M294" s="101"/>
      <c r="N294" s="99"/>
    </row>
    <row r="295" spans="1:14" x14ac:dyDescent="0.25">
      <c r="A295" s="79"/>
      <c r="B295" s="110"/>
      <c r="C295" s="109"/>
      <c r="D295" s="8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113"/>
      <c r="G295" s="114"/>
      <c r="H295" s="100"/>
      <c r="I295" s="97"/>
      <c r="J295" s="101"/>
      <c r="K295" s="99"/>
      <c r="L295" s="97"/>
      <c r="M295" s="101"/>
      <c r="N295" s="99"/>
    </row>
    <row r="296" spans="1:14" x14ac:dyDescent="0.25">
      <c r="A296" s="79"/>
      <c r="B296" s="110"/>
      <c r="C296" s="109"/>
      <c r="D296" s="8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113"/>
      <c r="G296" s="114"/>
      <c r="H296" s="100"/>
      <c r="I296" s="97"/>
      <c r="J296" s="101"/>
      <c r="K296" s="99"/>
      <c r="L296" s="97"/>
      <c r="M296" s="101"/>
      <c r="N296" s="99"/>
    </row>
    <row r="297" spans="1:14" x14ac:dyDescent="0.25">
      <c r="A297" s="79"/>
      <c r="B297" s="110"/>
      <c r="C297" s="109"/>
      <c r="D297" s="8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113"/>
      <c r="G297" s="114"/>
      <c r="H297" s="100"/>
      <c r="I297" s="97"/>
      <c r="J297" s="101"/>
      <c r="K297" s="99"/>
      <c r="L297" s="97"/>
      <c r="M297" s="101"/>
      <c r="N297" s="99"/>
    </row>
    <row r="298" spans="1:14" x14ac:dyDescent="0.25">
      <c r="A298" s="79"/>
      <c r="B298" s="110"/>
      <c r="C298" s="109"/>
      <c r="D298" s="8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113"/>
      <c r="G298" s="114"/>
      <c r="H298" s="100"/>
      <c r="I298" s="97"/>
      <c r="J298" s="101"/>
      <c r="K298" s="99"/>
      <c r="L298" s="97"/>
      <c r="M298" s="101"/>
      <c r="N298" s="99"/>
    </row>
    <row r="299" spans="1:14" x14ac:dyDescent="0.25">
      <c r="A299" s="79"/>
      <c r="B299" s="110"/>
      <c r="C299" s="109"/>
      <c r="D299" s="8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113"/>
      <c r="G299" s="114"/>
      <c r="H299" s="100"/>
      <c r="I299" s="97"/>
      <c r="J299" s="101"/>
      <c r="K299" s="99"/>
      <c r="L299" s="97"/>
      <c r="M299" s="101"/>
      <c r="N299" s="99"/>
    </row>
    <row r="300" spans="1:14" x14ac:dyDescent="0.25">
      <c r="A300" s="79"/>
      <c r="B300" s="110"/>
      <c r="C300" s="109"/>
      <c r="D300" s="8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113"/>
      <c r="G300" s="114"/>
      <c r="H300" s="100"/>
      <c r="I300" s="97"/>
      <c r="J300" s="101"/>
      <c r="K300" s="99"/>
      <c r="L300" s="97"/>
      <c r="M300" s="101"/>
      <c r="N300" s="99"/>
    </row>
    <row r="301" spans="1:14" x14ac:dyDescent="0.25">
      <c r="A301" s="79"/>
      <c r="B301" s="110"/>
      <c r="C301" s="109"/>
      <c r="D301" s="8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113"/>
      <c r="G301" s="114"/>
      <c r="H301" s="100"/>
      <c r="I301" s="97"/>
      <c r="J301" s="101"/>
      <c r="K301" s="99"/>
      <c r="L301" s="97"/>
      <c r="M301" s="101"/>
      <c r="N301" s="99"/>
    </row>
    <row r="302" spans="1:14" x14ac:dyDescent="0.25">
      <c r="A302" s="79"/>
      <c r="B302" s="110"/>
      <c r="C302" s="109"/>
      <c r="D302" s="8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113"/>
      <c r="G302" s="114"/>
      <c r="H302" s="100"/>
      <c r="I302" s="97"/>
      <c r="J302" s="101"/>
      <c r="K302" s="99"/>
      <c r="L302" s="97"/>
      <c r="M302" s="101"/>
      <c r="N302" s="99"/>
    </row>
    <row r="303" spans="1:14" x14ac:dyDescent="0.25">
      <c r="A303" s="79"/>
      <c r="B303" s="110"/>
      <c r="C303" s="109"/>
      <c r="D303" s="8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113"/>
      <c r="G303" s="114"/>
      <c r="H303" s="100"/>
      <c r="I303" s="97"/>
      <c r="J303" s="101"/>
      <c r="K303" s="99"/>
      <c r="L303" s="97"/>
      <c r="M303" s="101"/>
      <c r="N303" s="99"/>
    </row>
    <row r="304" spans="1:14" x14ac:dyDescent="0.25">
      <c r="A304" s="79"/>
      <c r="B304" s="110"/>
      <c r="C304" s="109"/>
      <c r="D304" s="8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113"/>
      <c r="G304" s="114"/>
      <c r="H304" s="100"/>
      <c r="I304" s="97"/>
      <c r="J304" s="101"/>
      <c r="K304" s="99"/>
      <c r="L304" s="97"/>
      <c r="M304" s="101"/>
      <c r="N304" s="99"/>
    </row>
    <row r="305" spans="1:14" x14ac:dyDescent="0.25">
      <c r="A305" s="79"/>
      <c r="B305" s="110"/>
      <c r="C305" s="109"/>
      <c r="D305" s="8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113"/>
      <c r="G305" s="114"/>
      <c r="H305" s="100"/>
      <c r="I305" s="97"/>
      <c r="J305" s="101"/>
      <c r="K305" s="99"/>
      <c r="L305" s="97"/>
      <c r="M305" s="101"/>
      <c r="N305" s="99"/>
    </row>
    <row r="306" spans="1:14" x14ac:dyDescent="0.25">
      <c r="A306" s="79"/>
      <c r="B306" s="110"/>
      <c r="C306" s="109"/>
      <c r="D306" s="8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113"/>
      <c r="G306" s="114"/>
      <c r="H306" s="100"/>
      <c r="I306" s="97"/>
      <c r="J306" s="101"/>
      <c r="K306" s="99"/>
      <c r="L306" s="97"/>
      <c r="M306" s="101"/>
      <c r="N306" s="99"/>
    </row>
    <row r="307" spans="1:14" x14ac:dyDescent="0.25">
      <c r="A307" s="79"/>
      <c r="B307" s="110"/>
      <c r="C307" s="109"/>
      <c r="D307" s="8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113"/>
      <c r="G307" s="114"/>
      <c r="H307" s="100"/>
      <c r="I307" s="97"/>
      <c r="J307" s="101"/>
      <c r="K307" s="99"/>
      <c r="L307" s="97"/>
      <c r="M307" s="101"/>
      <c r="N307" s="99"/>
    </row>
    <row r="308" spans="1:14" x14ac:dyDescent="0.25">
      <c r="A308" s="79"/>
      <c r="B308" s="110"/>
      <c r="C308" s="109"/>
      <c r="D308" s="8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113"/>
      <c r="G308" s="114"/>
      <c r="H308" s="100"/>
      <c r="I308" s="97"/>
      <c r="J308" s="101"/>
      <c r="K308" s="99"/>
      <c r="L308" s="97"/>
      <c r="M308" s="101"/>
      <c r="N308" s="99"/>
    </row>
    <row r="309" spans="1:14" x14ac:dyDescent="0.25">
      <c r="A309" s="79"/>
      <c r="B309" s="110"/>
      <c r="C309" s="109"/>
      <c r="D309" s="8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113"/>
      <c r="G309" s="114"/>
      <c r="H309" s="100"/>
      <c r="I309" s="97"/>
      <c r="J309" s="101"/>
      <c r="K309" s="99"/>
      <c r="L309" s="97"/>
      <c r="M309" s="101"/>
      <c r="N309" s="99"/>
    </row>
    <row r="310" spans="1:14" x14ac:dyDescent="0.25">
      <c r="A310" s="79"/>
      <c r="B310" s="110"/>
      <c r="C310" s="109"/>
      <c r="D310" s="8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113"/>
      <c r="G310" s="114"/>
      <c r="H310" s="100"/>
      <c r="I310" s="97"/>
      <c r="J310" s="101"/>
      <c r="K310" s="99"/>
      <c r="L310" s="97"/>
      <c r="M310" s="101"/>
      <c r="N310" s="99"/>
    </row>
    <row r="311" spans="1:14" x14ac:dyDescent="0.25">
      <c r="A311" s="79"/>
      <c r="B311" s="110"/>
      <c r="C311" s="109"/>
      <c r="D311" s="8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113"/>
      <c r="G311" s="114"/>
      <c r="H311" s="100"/>
      <c r="I311" s="97"/>
      <c r="J311" s="101"/>
      <c r="K311" s="99"/>
      <c r="L311" s="97"/>
      <c r="M311" s="101"/>
      <c r="N311" s="99"/>
    </row>
    <row r="312" spans="1:14" x14ac:dyDescent="0.25">
      <c r="A312" s="79"/>
      <c r="B312" s="110"/>
      <c r="C312" s="109"/>
      <c r="D312" s="8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113"/>
      <c r="G312" s="114"/>
      <c r="H312" s="100"/>
      <c r="I312" s="97"/>
      <c r="J312" s="101"/>
      <c r="K312" s="99"/>
      <c r="L312" s="97"/>
      <c r="M312" s="101"/>
      <c r="N312" s="99"/>
    </row>
    <row r="313" spans="1:14" x14ac:dyDescent="0.25">
      <c r="A313" s="79"/>
      <c r="B313" s="110"/>
      <c r="C313" s="109"/>
      <c r="D313" s="8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113"/>
      <c r="G313" s="114"/>
      <c r="H313" s="100"/>
      <c r="I313" s="97"/>
      <c r="J313" s="101"/>
      <c r="K313" s="99"/>
      <c r="L313" s="97"/>
      <c r="M313" s="101"/>
      <c r="N313" s="99"/>
    </row>
    <row r="314" spans="1:14" x14ac:dyDescent="0.25">
      <c r="A314" s="79"/>
      <c r="B314" s="110"/>
      <c r="C314" s="109"/>
      <c r="D314" s="8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113"/>
      <c r="G314" s="114"/>
      <c r="H314" s="100"/>
      <c r="I314" s="97"/>
      <c r="J314" s="101"/>
      <c r="K314" s="99"/>
      <c r="L314" s="97"/>
      <c r="M314" s="101"/>
      <c r="N314" s="99"/>
    </row>
    <row r="315" spans="1:14" x14ac:dyDescent="0.25">
      <c r="A315" s="79"/>
      <c r="B315" s="110"/>
      <c r="C315" s="109"/>
      <c r="D315" s="8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113"/>
      <c r="G315" s="114"/>
      <c r="H315" s="100"/>
      <c r="I315" s="97"/>
      <c r="J315" s="101"/>
      <c r="K315" s="99"/>
      <c r="L315" s="97"/>
      <c r="M315" s="101"/>
      <c r="N315" s="99"/>
    </row>
    <row r="316" spans="1:14" x14ac:dyDescent="0.25">
      <c r="A316" s="79"/>
      <c r="B316" s="110"/>
      <c r="C316" s="109"/>
      <c r="D316" s="8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113"/>
      <c r="G316" s="114"/>
      <c r="H316" s="100"/>
      <c r="I316" s="97"/>
      <c r="J316" s="101"/>
      <c r="K316" s="99"/>
      <c r="L316" s="97"/>
      <c r="M316" s="101"/>
      <c r="N316" s="99"/>
    </row>
    <row r="317" spans="1:14" x14ac:dyDescent="0.25">
      <c r="A317" s="79"/>
      <c r="B317" s="110"/>
      <c r="C317" s="109"/>
      <c r="D317" s="8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113"/>
      <c r="G317" s="114"/>
      <c r="H317" s="100"/>
      <c r="I317" s="97"/>
      <c r="J317" s="101"/>
      <c r="K317" s="99"/>
      <c r="L317" s="97"/>
      <c r="M317" s="101"/>
      <c r="N317" s="99"/>
    </row>
    <row r="318" spans="1:14" x14ac:dyDescent="0.25">
      <c r="A318" s="79"/>
      <c r="B318" s="110"/>
      <c r="C318" s="109"/>
      <c r="D318" s="8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113"/>
      <c r="G318" s="114"/>
      <c r="H318" s="100"/>
      <c r="I318" s="97"/>
      <c r="J318" s="101"/>
      <c r="K318" s="99"/>
      <c r="L318" s="97"/>
      <c r="M318" s="101"/>
      <c r="N318" s="99"/>
    </row>
    <row r="319" spans="1:14" x14ac:dyDescent="0.25">
      <c r="A319" s="79"/>
      <c r="B319" s="110"/>
      <c r="C319" s="109"/>
      <c r="D319" s="8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113"/>
      <c r="G319" s="114"/>
      <c r="H319" s="100"/>
      <c r="I319" s="97"/>
      <c r="J319" s="101"/>
      <c r="K319" s="99"/>
      <c r="L319" s="97"/>
      <c r="M319" s="101"/>
      <c r="N319" s="99"/>
    </row>
    <row r="320" spans="1:14" x14ac:dyDescent="0.25">
      <c r="A320" s="79"/>
      <c r="B320" s="110"/>
      <c r="C320" s="109"/>
      <c r="D320" s="8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113"/>
      <c r="G320" s="114"/>
      <c r="H320" s="100"/>
      <c r="I320" s="97"/>
      <c r="J320" s="101"/>
      <c r="K320" s="99"/>
      <c r="L320" s="97"/>
      <c r="M320" s="101"/>
      <c r="N320" s="99"/>
    </row>
    <row r="321" spans="1:14" x14ac:dyDescent="0.25">
      <c r="A321" s="79"/>
      <c r="B321" s="110"/>
      <c r="C321" s="109"/>
      <c r="D321" s="8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113"/>
      <c r="G321" s="114"/>
      <c r="H321" s="100"/>
      <c r="I321" s="97"/>
      <c r="J321" s="101"/>
      <c r="K321" s="99"/>
      <c r="L321" s="97"/>
      <c r="M321" s="101"/>
      <c r="N321" s="99"/>
    </row>
    <row r="322" spans="1:14" x14ac:dyDescent="0.25">
      <c r="A322" s="79"/>
      <c r="B322" s="110"/>
      <c r="C322" s="109"/>
      <c r="D322" s="8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113"/>
      <c r="G322" s="114"/>
      <c r="H322" s="100"/>
      <c r="I322" s="97"/>
      <c r="J322" s="101"/>
      <c r="K322" s="99"/>
      <c r="L322" s="97"/>
      <c r="M322" s="101"/>
      <c r="N322" s="99"/>
    </row>
    <row r="323" spans="1:14" x14ac:dyDescent="0.25">
      <c r="A323" s="79"/>
      <c r="B323" s="110"/>
      <c r="C323" s="109"/>
      <c r="D323" s="8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113"/>
      <c r="G323" s="114"/>
      <c r="H323" s="100"/>
      <c r="I323" s="97"/>
      <c r="J323" s="101"/>
      <c r="K323" s="99"/>
      <c r="L323" s="97"/>
      <c r="M323" s="101"/>
      <c r="N323" s="99"/>
    </row>
    <row r="324" spans="1:14" x14ac:dyDescent="0.25">
      <c r="A324" s="79"/>
      <c r="B324" s="110"/>
      <c r="C324" s="109"/>
      <c r="D324" s="8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113"/>
      <c r="G324" s="114"/>
      <c r="H324" s="100"/>
      <c r="I324" s="97"/>
      <c r="J324" s="101"/>
      <c r="K324" s="99"/>
      <c r="L324" s="97"/>
      <c r="M324" s="101"/>
      <c r="N324" s="99"/>
    </row>
    <row r="325" spans="1:14" x14ac:dyDescent="0.25">
      <c r="A325" s="79"/>
      <c r="B325" s="110"/>
      <c r="C325" s="109"/>
      <c r="D325" s="8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113"/>
      <c r="G325" s="114"/>
      <c r="H325" s="100"/>
      <c r="I325" s="97"/>
      <c r="J325" s="101"/>
      <c r="K325" s="99"/>
      <c r="L325" s="97"/>
      <c r="M325" s="101"/>
      <c r="N325" s="99"/>
    </row>
    <row r="326" spans="1:14" x14ac:dyDescent="0.25">
      <c r="A326" s="79"/>
      <c r="B326" s="110"/>
      <c r="C326" s="109"/>
      <c r="D326" s="8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113"/>
      <c r="G326" s="114"/>
      <c r="H326" s="100"/>
      <c r="I326" s="97"/>
      <c r="J326" s="101"/>
      <c r="K326" s="99"/>
      <c r="L326" s="97"/>
      <c r="M326" s="101"/>
      <c r="N326" s="99"/>
    </row>
    <row r="327" spans="1:14" x14ac:dyDescent="0.25">
      <c r="A327" s="79"/>
      <c r="B327" s="110"/>
      <c r="C327" s="109"/>
      <c r="D327" s="8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113"/>
      <c r="G327" s="114"/>
      <c r="H327" s="100"/>
      <c r="I327" s="97"/>
      <c r="J327" s="101"/>
      <c r="K327" s="99"/>
      <c r="L327" s="97"/>
      <c r="M327" s="101"/>
      <c r="N327" s="99"/>
    </row>
    <row r="328" spans="1:14" x14ac:dyDescent="0.25">
      <c r="A328" s="79"/>
      <c r="B328" s="110"/>
      <c r="C328" s="109"/>
      <c r="D328" s="8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113"/>
      <c r="G328" s="114"/>
      <c r="H328" s="100"/>
      <c r="I328" s="97"/>
      <c r="J328" s="101"/>
      <c r="K328" s="99"/>
      <c r="L328" s="97"/>
      <c r="M328" s="101"/>
      <c r="N328" s="99"/>
    </row>
    <row r="329" spans="1:14" x14ac:dyDescent="0.25">
      <c r="A329" s="79"/>
      <c r="B329" s="110"/>
      <c r="C329" s="109"/>
      <c r="D329" s="8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113"/>
      <c r="G329" s="114"/>
      <c r="H329" s="100"/>
      <c r="I329" s="97"/>
      <c r="J329" s="101"/>
      <c r="K329" s="99"/>
      <c r="L329" s="97"/>
      <c r="M329" s="101"/>
      <c r="N329" s="99"/>
    </row>
    <row r="330" spans="1:14" x14ac:dyDescent="0.25">
      <c r="A330" s="79"/>
      <c r="B330" s="110"/>
      <c r="C330" s="109"/>
      <c r="D330" s="8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113"/>
      <c r="G330" s="114"/>
      <c r="H330" s="100"/>
      <c r="I330" s="97"/>
      <c r="J330" s="101"/>
      <c r="K330" s="99"/>
      <c r="L330" s="97"/>
      <c r="M330" s="101"/>
      <c r="N330" s="99"/>
    </row>
    <row r="331" spans="1:14" x14ac:dyDescent="0.25">
      <c r="A331" s="79"/>
      <c r="B331" s="110"/>
      <c r="C331" s="109"/>
      <c r="D331" s="8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113"/>
      <c r="G331" s="114"/>
      <c r="H331" s="100"/>
      <c r="I331" s="97"/>
      <c r="J331" s="101"/>
      <c r="K331" s="99"/>
      <c r="L331" s="97"/>
      <c r="M331" s="101"/>
      <c r="N331" s="99"/>
    </row>
    <row r="332" spans="1:14" x14ac:dyDescent="0.25">
      <c r="A332" s="79"/>
      <c r="B332" s="110"/>
      <c r="C332" s="109"/>
      <c r="D332" s="8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113"/>
      <c r="G332" s="114"/>
      <c r="H332" s="100"/>
      <c r="I332" s="97"/>
      <c r="J332" s="101"/>
      <c r="K332" s="99"/>
      <c r="L332" s="97"/>
      <c r="M332" s="101"/>
      <c r="N332" s="99"/>
    </row>
    <row r="333" spans="1:14" x14ac:dyDescent="0.25">
      <c r="A333" s="79"/>
      <c r="B333" s="110"/>
      <c r="C333" s="109"/>
      <c r="D333" s="8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113"/>
      <c r="G333" s="114"/>
      <c r="H333" s="100"/>
      <c r="I333" s="97"/>
      <c r="J333" s="101"/>
      <c r="K333" s="99"/>
      <c r="L333" s="97"/>
      <c r="M333" s="101"/>
      <c r="N333" s="99"/>
    </row>
    <row r="334" spans="1:14" x14ac:dyDescent="0.25">
      <c r="A334" s="79"/>
      <c r="B334" s="110"/>
      <c r="C334" s="109"/>
      <c r="D334" s="8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113"/>
      <c r="G334" s="114"/>
      <c r="H334" s="100"/>
      <c r="I334" s="97"/>
      <c r="J334" s="101"/>
      <c r="K334" s="99"/>
      <c r="L334" s="97"/>
      <c r="M334" s="101"/>
      <c r="N334" s="99"/>
    </row>
    <row r="335" spans="1:14" x14ac:dyDescent="0.25">
      <c r="A335" s="79"/>
      <c r="B335" s="110"/>
      <c r="C335" s="109"/>
      <c r="D335" s="8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113"/>
      <c r="G335" s="114"/>
      <c r="H335" s="100"/>
      <c r="I335" s="97"/>
      <c r="J335" s="101"/>
      <c r="K335" s="99"/>
      <c r="L335" s="97"/>
      <c r="M335" s="101"/>
      <c r="N335" s="99"/>
    </row>
    <row r="336" spans="1:14" x14ac:dyDescent="0.25">
      <c r="A336" s="79"/>
      <c r="B336" s="110"/>
      <c r="C336" s="109"/>
      <c r="D336" s="8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113"/>
      <c r="G336" s="114"/>
      <c r="H336" s="100"/>
      <c r="I336" s="97"/>
      <c r="J336" s="101"/>
      <c r="K336" s="99"/>
      <c r="L336" s="97"/>
      <c r="M336" s="101"/>
      <c r="N336" s="99"/>
    </row>
    <row r="337" spans="1:14" x14ac:dyDescent="0.25">
      <c r="A337" s="79"/>
      <c r="B337" s="110"/>
      <c r="C337" s="109"/>
      <c r="D337" s="8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113"/>
      <c r="G337" s="114"/>
      <c r="H337" s="100"/>
      <c r="I337" s="97"/>
      <c r="J337" s="101"/>
      <c r="K337" s="99"/>
      <c r="L337" s="97"/>
      <c r="M337" s="101"/>
      <c r="N337" s="99"/>
    </row>
    <row r="338" spans="1:14" x14ac:dyDescent="0.25">
      <c r="A338" s="79"/>
      <c r="B338" s="110"/>
      <c r="C338" s="109"/>
      <c r="D338" s="8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113"/>
      <c r="G338" s="114"/>
      <c r="H338" s="100"/>
      <c r="I338" s="97"/>
      <c r="J338" s="101"/>
      <c r="K338" s="99"/>
      <c r="L338" s="97"/>
      <c r="M338" s="101"/>
      <c r="N338" s="99"/>
    </row>
    <row r="339" spans="1:14" x14ac:dyDescent="0.25">
      <c r="A339" s="79"/>
      <c r="B339" s="110"/>
      <c r="C339" s="109"/>
      <c r="D339" s="8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113"/>
      <c r="G339" s="114"/>
      <c r="H339" s="100"/>
      <c r="I339" s="97"/>
      <c r="J339" s="101"/>
      <c r="K339" s="99"/>
      <c r="L339" s="97"/>
      <c r="M339" s="101"/>
      <c r="N339" s="99"/>
    </row>
    <row r="340" spans="1:14" x14ac:dyDescent="0.25">
      <c r="A340" s="79"/>
      <c r="B340" s="110"/>
      <c r="C340" s="109"/>
      <c r="D340" s="8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113"/>
      <c r="G340" s="114"/>
      <c r="H340" s="100"/>
      <c r="I340" s="97"/>
      <c r="J340" s="101"/>
      <c r="K340" s="99"/>
      <c r="L340" s="97"/>
      <c r="M340" s="101"/>
      <c r="N340" s="99"/>
    </row>
    <row r="341" spans="1:14" x14ac:dyDescent="0.25">
      <c r="A341" s="79"/>
      <c r="B341" s="110"/>
      <c r="C341" s="109"/>
      <c r="D341" s="8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113"/>
      <c r="G341" s="114"/>
      <c r="H341" s="100"/>
      <c r="I341" s="97"/>
      <c r="J341" s="101"/>
      <c r="K341" s="99"/>
      <c r="L341" s="97"/>
      <c r="M341" s="101"/>
      <c r="N341" s="99"/>
    </row>
    <row r="342" spans="1:14" x14ac:dyDescent="0.25">
      <c r="A342" s="79"/>
      <c r="B342" s="110"/>
      <c r="C342" s="109"/>
      <c r="D342" s="8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113"/>
      <c r="G342" s="114"/>
      <c r="H342" s="100"/>
      <c r="I342" s="97"/>
      <c r="J342" s="101"/>
      <c r="K342" s="99"/>
      <c r="L342" s="97"/>
      <c r="M342" s="101"/>
      <c r="N342" s="99"/>
    </row>
    <row r="343" spans="1:14" x14ac:dyDescent="0.25">
      <c r="A343" s="79"/>
      <c r="B343" s="110"/>
      <c r="C343" s="109"/>
      <c r="D343" s="8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113"/>
      <c r="G343" s="114"/>
      <c r="H343" s="100"/>
      <c r="I343" s="97"/>
      <c r="J343" s="101"/>
      <c r="K343" s="99"/>
      <c r="L343" s="97"/>
      <c r="M343" s="101"/>
      <c r="N343" s="99"/>
    </row>
    <row r="344" spans="1:14" x14ac:dyDescent="0.25">
      <c r="A344" s="79"/>
      <c r="B344" s="110"/>
      <c r="C344" s="109"/>
      <c r="D344" s="8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113"/>
      <c r="G344" s="114"/>
      <c r="H344" s="100"/>
      <c r="I344" s="97"/>
      <c r="J344" s="101"/>
      <c r="K344" s="99"/>
      <c r="L344" s="97"/>
      <c r="M344" s="101"/>
      <c r="N344" s="99"/>
    </row>
    <row r="345" spans="1:14" x14ac:dyDescent="0.25">
      <c r="A345" s="79"/>
      <c r="B345" s="110"/>
      <c r="C345" s="109"/>
      <c r="D345" s="8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113"/>
      <c r="G345" s="114"/>
      <c r="H345" s="100"/>
      <c r="I345" s="97"/>
      <c r="J345" s="101"/>
      <c r="K345" s="99"/>
      <c r="L345" s="97"/>
      <c r="M345" s="101"/>
      <c r="N345" s="99"/>
    </row>
    <row r="346" spans="1:14" x14ac:dyDescent="0.25">
      <c r="A346" s="79"/>
      <c r="B346" s="110"/>
      <c r="C346" s="109"/>
      <c r="D346" s="8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113"/>
      <c r="G346" s="114"/>
      <c r="H346" s="100"/>
      <c r="I346" s="97"/>
      <c r="J346" s="101"/>
      <c r="K346" s="99"/>
      <c r="L346" s="97"/>
      <c r="M346" s="101"/>
      <c r="N346" s="99"/>
    </row>
    <row r="347" spans="1:14" x14ac:dyDescent="0.25">
      <c r="A347" s="79"/>
      <c r="B347" s="110"/>
      <c r="C347" s="109"/>
      <c r="D347" s="8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113"/>
      <c r="G347" s="114"/>
      <c r="H347" s="100"/>
      <c r="I347" s="97"/>
      <c r="J347" s="101"/>
      <c r="K347" s="99"/>
      <c r="L347" s="97"/>
      <c r="M347" s="101"/>
      <c r="N347" s="99"/>
    </row>
    <row r="348" spans="1:14" x14ac:dyDescent="0.25">
      <c r="A348" s="79"/>
      <c r="B348" s="110"/>
      <c r="C348" s="109"/>
      <c r="D348" s="8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113"/>
      <c r="G348" s="114"/>
      <c r="H348" s="100"/>
      <c r="I348" s="97"/>
      <c r="J348" s="101"/>
      <c r="K348" s="99"/>
      <c r="L348" s="97"/>
      <c r="M348" s="101"/>
      <c r="N348" s="99"/>
    </row>
    <row r="349" spans="1:14" x14ac:dyDescent="0.25">
      <c r="A349" s="79"/>
      <c r="B349" s="110"/>
      <c r="C349" s="109"/>
      <c r="D349" s="8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113"/>
      <c r="G349" s="114"/>
      <c r="H349" s="100"/>
      <c r="I349" s="97"/>
      <c r="J349" s="101"/>
      <c r="K349" s="99"/>
      <c r="L349" s="97"/>
      <c r="M349" s="101"/>
      <c r="N349" s="99"/>
    </row>
    <row r="350" spans="1:14" x14ac:dyDescent="0.25">
      <c r="A350" s="79"/>
      <c r="B350" s="110"/>
      <c r="C350" s="109"/>
      <c r="D350" s="8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113"/>
      <c r="G350" s="114"/>
      <c r="H350" s="100"/>
      <c r="I350" s="97"/>
      <c r="J350" s="101"/>
      <c r="K350" s="99"/>
      <c r="L350" s="97"/>
      <c r="M350" s="101"/>
      <c r="N350" s="99"/>
    </row>
    <row r="351" spans="1:14" x14ac:dyDescent="0.25">
      <c r="A351" s="79"/>
      <c r="B351" s="110"/>
      <c r="C351" s="109"/>
      <c r="D351" s="8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113"/>
      <c r="G351" s="114"/>
      <c r="H351" s="100"/>
      <c r="I351" s="97"/>
      <c r="J351" s="101"/>
      <c r="K351" s="99"/>
      <c r="L351" s="97"/>
      <c r="M351" s="101"/>
      <c r="N351" s="99"/>
    </row>
    <row r="352" spans="1:14" x14ac:dyDescent="0.25">
      <c r="A352" s="79"/>
      <c r="B352" s="110"/>
      <c r="C352" s="109"/>
      <c r="D352" s="8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113"/>
      <c r="G352" s="114"/>
      <c r="H352" s="100"/>
      <c r="I352" s="97"/>
      <c r="J352" s="101"/>
      <c r="K352" s="99"/>
      <c r="L352" s="97"/>
      <c r="M352" s="101"/>
      <c r="N352" s="99"/>
    </row>
    <row r="353" spans="1:14" x14ac:dyDescent="0.25">
      <c r="A353" s="79"/>
      <c r="B353" s="110"/>
      <c r="C353" s="109"/>
      <c r="D353" s="8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113"/>
      <c r="G353" s="114"/>
      <c r="H353" s="100"/>
      <c r="I353" s="97"/>
      <c r="J353" s="101"/>
      <c r="K353" s="99"/>
      <c r="L353" s="97"/>
      <c r="M353" s="101"/>
      <c r="N353" s="99"/>
    </row>
    <row r="354" spans="1:14" x14ac:dyDescent="0.25">
      <c r="A354" s="79"/>
      <c r="B354" s="110"/>
      <c r="C354" s="109"/>
      <c r="D354" s="8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113"/>
      <c r="G354" s="114"/>
      <c r="H354" s="100"/>
      <c r="I354" s="97"/>
      <c r="J354" s="101"/>
      <c r="K354" s="99"/>
      <c r="L354" s="97"/>
      <c r="M354" s="101"/>
      <c r="N354" s="99"/>
    </row>
    <row r="355" spans="1:14" x14ac:dyDescent="0.25">
      <c r="A355" s="79"/>
      <c r="B355" s="110"/>
      <c r="C355" s="109"/>
      <c r="D355" s="8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113"/>
      <c r="G355" s="114"/>
      <c r="H355" s="100"/>
      <c r="I355" s="97"/>
      <c r="J355" s="101"/>
      <c r="K355" s="99"/>
      <c r="L355" s="97"/>
      <c r="M355" s="101"/>
      <c r="N355" s="99"/>
    </row>
    <row r="356" spans="1:14" x14ac:dyDescent="0.25">
      <c r="A356" s="79"/>
      <c r="B356" s="110"/>
      <c r="C356" s="109"/>
      <c r="D356" s="8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113"/>
      <c r="G356" s="114"/>
      <c r="H356" s="100"/>
      <c r="I356" s="97"/>
      <c r="J356" s="101"/>
      <c r="K356" s="99"/>
      <c r="L356" s="97"/>
      <c r="M356" s="101"/>
      <c r="N356" s="99"/>
    </row>
    <row r="357" spans="1:14" x14ac:dyDescent="0.25">
      <c r="A357" s="79"/>
      <c r="B357" s="110"/>
      <c r="C357" s="109"/>
      <c r="D357" s="8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113"/>
      <c r="G357" s="114"/>
      <c r="H357" s="100"/>
      <c r="I357" s="97"/>
      <c r="J357" s="101"/>
      <c r="K357" s="99"/>
      <c r="L357" s="97"/>
      <c r="M357" s="101"/>
      <c r="N357" s="99"/>
    </row>
    <row r="358" spans="1:14" x14ac:dyDescent="0.25">
      <c r="A358" s="79"/>
      <c r="B358" s="110"/>
      <c r="C358" s="109"/>
      <c r="D358" s="8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113"/>
      <c r="G358" s="114"/>
      <c r="H358" s="100"/>
      <c r="I358" s="97"/>
      <c r="J358" s="101"/>
      <c r="K358" s="99"/>
      <c r="L358" s="97"/>
      <c r="M358" s="101"/>
      <c r="N358" s="99"/>
    </row>
    <row r="359" spans="1:14" x14ac:dyDescent="0.25">
      <c r="A359" s="79"/>
      <c r="B359" s="110"/>
      <c r="C359" s="109"/>
      <c r="D359" s="8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113"/>
      <c r="G359" s="114"/>
      <c r="H359" s="100"/>
      <c r="I359" s="97"/>
      <c r="J359" s="101"/>
      <c r="K359" s="99"/>
      <c r="L359" s="97"/>
      <c r="M359" s="101"/>
      <c r="N359" s="99"/>
    </row>
    <row r="360" spans="1:14" x14ac:dyDescent="0.25">
      <c r="A360" s="79"/>
      <c r="B360" s="110"/>
      <c r="C360" s="109"/>
      <c r="D360" s="8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113"/>
      <c r="G360" s="114"/>
      <c r="H360" s="100"/>
      <c r="I360" s="97"/>
      <c r="J360" s="101"/>
      <c r="K360" s="99"/>
      <c r="L360" s="97"/>
      <c r="M360" s="101"/>
      <c r="N360" s="99"/>
    </row>
    <row r="361" spans="1:14" x14ac:dyDescent="0.25">
      <c r="A361" s="79"/>
      <c r="B361" s="110"/>
      <c r="C361" s="109"/>
      <c r="D361" s="8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113"/>
      <c r="G361" s="114"/>
      <c r="H361" s="100"/>
      <c r="I361" s="97"/>
      <c r="J361" s="101"/>
      <c r="K361" s="99"/>
      <c r="L361" s="97"/>
      <c r="M361" s="101"/>
      <c r="N361" s="99"/>
    </row>
    <row r="362" spans="1:14" x14ac:dyDescent="0.25">
      <c r="A362" s="79"/>
      <c r="B362" s="110"/>
      <c r="C362" s="109"/>
      <c r="D362" s="8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113"/>
      <c r="G362" s="114"/>
      <c r="H362" s="100"/>
      <c r="I362" s="97"/>
      <c r="J362" s="101"/>
      <c r="K362" s="99"/>
      <c r="L362" s="97"/>
      <c r="M362" s="101"/>
      <c r="N362" s="99"/>
    </row>
    <row r="363" spans="1:14" x14ac:dyDescent="0.25">
      <c r="A363" s="79"/>
      <c r="B363" s="110"/>
      <c r="C363" s="109"/>
      <c r="D363" s="8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113"/>
      <c r="G363" s="114"/>
      <c r="H363" s="100"/>
      <c r="I363" s="97"/>
      <c r="J363" s="101"/>
      <c r="K363" s="99"/>
      <c r="L363" s="97"/>
      <c r="M363" s="101"/>
      <c r="N363" s="99"/>
    </row>
    <row r="364" spans="1:14" x14ac:dyDescent="0.25">
      <c r="A364" s="79"/>
      <c r="B364" s="110"/>
      <c r="C364" s="109"/>
      <c r="D364" s="8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113"/>
      <c r="G364" s="114"/>
      <c r="H364" s="100"/>
      <c r="I364" s="97"/>
      <c r="J364" s="101"/>
      <c r="K364" s="99"/>
      <c r="L364" s="97"/>
      <c r="M364" s="101"/>
      <c r="N364" s="99"/>
    </row>
    <row r="365" spans="1:14" x14ac:dyDescent="0.25">
      <c r="A365" s="79"/>
      <c r="B365" s="110"/>
      <c r="C365" s="109"/>
      <c r="D365" s="8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113"/>
      <c r="G365" s="114"/>
      <c r="H365" s="100"/>
      <c r="I365" s="97"/>
      <c r="J365" s="101"/>
      <c r="K365" s="99"/>
      <c r="L365" s="97"/>
      <c r="M365" s="101"/>
      <c r="N365" s="99"/>
    </row>
    <row r="366" spans="1:14" x14ac:dyDescent="0.25">
      <c r="A366" s="79"/>
      <c r="B366" s="110"/>
      <c r="C366" s="109"/>
      <c r="D366" s="8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113"/>
      <c r="G366" s="114"/>
      <c r="H366" s="100"/>
      <c r="I366" s="97"/>
      <c r="J366" s="101"/>
      <c r="K366" s="99"/>
      <c r="L366" s="97"/>
      <c r="M366" s="101"/>
      <c r="N366" s="99"/>
    </row>
    <row r="367" spans="1:14" x14ac:dyDescent="0.25">
      <c r="A367" s="79"/>
      <c r="B367" s="110"/>
      <c r="C367" s="109"/>
      <c r="D367" s="8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113"/>
      <c r="G367" s="114"/>
      <c r="H367" s="100"/>
      <c r="I367" s="97"/>
      <c r="J367" s="101"/>
      <c r="K367" s="99"/>
      <c r="L367" s="97"/>
      <c r="M367" s="101"/>
      <c r="N367" s="99"/>
    </row>
    <row r="368" spans="1:14" x14ac:dyDescent="0.25">
      <c r="A368" s="79"/>
      <c r="B368" s="110"/>
      <c r="C368" s="109"/>
      <c r="D368" s="8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113"/>
      <c r="G368" s="114"/>
      <c r="H368" s="100"/>
      <c r="I368" s="97"/>
      <c r="J368" s="101"/>
      <c r="K368" s="99"/>
      <c r="L368" s="97"/>
      <c r="M368" s="101"/>
      <c r="N368" s="99"/>
    </row>
    <row r="369" spans="1:14" x14ac:dyDescent="0.25">
      <c r="A369" s="79"/>
      <c r="B369" s="110"/>
      <c r="C369" s="109"/>
      <c r="D369" s="8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113"/>
      <c r="G369" s="114"/>
      <c r="H369" s="100"/>
      <c r="I369" s="97"/>
      <c r="J369" s="101"/>
      <c r="K369" s="99"/>
      <c r="L369" s="97"/>
      <c r="M369" s="101"/>
      <c r="N369" s="99"/>
    </row>
    <row r="370" spans="1:14" x14ac:dyDescent="0.25">
      <c r="A370" s="79"/>
      <c r="B370" s="110"/>
      <c r="C370" s="109"/>
      <c r="D370" s="8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113"/>
      <c r="G370" s="114"/>
      <c r="H370" s="100"/>
      <c r="I370" s="97"/>
      <c r="J370" s="101"/>
      <c r="K370" s="99"/>
      <c r="L370" s="97"/>
      <c r="M370" s="101"/>
      <c r="N370" s="99"/>
    </row>
    <row r="371" spans="1:14" x14ac:dyDescent="0.25">
      <c r="A371" s="79"/>
      <c r="B371" s="110"/>
      <c r="C371" s="109"/>
      <c r="D371" s="8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113"/>
      <c r="G371" s="114"/>
      <c r="H371" s="100"/>
      <c r="I371" s="97"/>
      <c r="J371" s="101"/>
      <c r="K371" s="99"/>
      <c r="L371" s="97"/>
      <c r="M371" s="101"/>
      <c r="N371" s="99"/>
    </row>
    <row r="372" spans="1:14" x14ac:dyDescent="0.25">
      <c r="A372" s="79"/>
      <c r="B372" s="110"/>
      <c r="C372" s="109"/>
      <c r="D372" s="8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113"/>
      <c r="G372" s="114"/>
      <c r="H372" s="100"/>
      <c r="I372" s="97"/>
      <c r="J372" s="101"/>
      <c r="K372" s="99"/>
      <c r="L372" s="97"/>
      <c r="M372" s="101"/>
      <c r="N372" s="99"/>
    </row>
    <row r="373" spans="1:14" x14ac:dyDescent="0.25">
      <c r="A373" s="79"/>
      <c r="B373" s="110"/>
      <c r="C373" s="109"/>
      <c r="D373" s="8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113"/>
      <c r="G373" s="114"/>
      <c r="H373" s="100"/>
      <c r="I373" s="97"/>
      <c r="J373" s="101"/>
      <c r="K373" s="99"/>
      <c r="L373" s="97"/>
      <c r="M373" s="101"/>
      <c r="N373" s="99"/>
    </row>
    <row r="374" spans="1:14" x14ac:dyDescent="0.25">
      <c r="A374" s="79"/>
      <c r="B374" s="110"/>
      <c r="C374" s="109"/>
      <c r="D374" s="8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113"/>
      <c r="G374" s="114"/>
      <c r="H374" s="100"/>
      <c r="I374" s="97"/>
      <c r="J374" s="101"/>
      <c r="K374" s="99"/>
      <c r="L374" s="97"/>
      <c r="M374" s="101"/>
      <c r="N374" s="99"/>
    </row>
    <row r="375" spans="1:14" x14ac:dyDescent="0.25">
      <c r="A375" s="79"/>
      <c r="B375" s="110"/>
      <c r="C375" s="109"/>
      <c r="D375" s="8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113"/>
      <c r="G375" s="114"/>
      <c r="H375" s="100"/>
      <c r="I375" s="97"/>
      <c r="J375" s="101"/>
      <c r="K375" s="99"/>
      <c r="L375" s="97"/>
      <c r="M375" s="101"/>
      <c r="N375" s="99"/>
    </row>
    <row r="376" spans="1:14" x14ac:dyDescent="0.25">
      <c r="A376" s="79"/>
      <c r="B376" s="110"/>
      <c r="C376" s="109"/>
      <c r="D376" s="8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113"/>
      <c r="G376" s="114"/>
      <c r="H376" s="100"/>
      <c r="I376" s="97"/>
      <c r="J376" s="101"/>
      <c r="K376" s="99"/>
      <c r="L376" s="97"/>
      <c r="M376" s="101"/>
      <c r="N376" s="99"/>
    </row>
    <row r="377" spans="1:14" x14ac:dyDescent="0.25">
      <c r="A377" s="79"/>
      <c r="B377" s="110"/>
      <c r="C377" s="109"/>
      <c r="D377" s="8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113"/>
      <c r="G377" s="114"/>
      <c r="H377" s="100"/>
      <c r="I377" s="97"/>
      <c r="J377" s="101"/>
      <c r="K377" s="99"/>
      <c r="L377" s="97"/>
      <c r="M377" s="101"/>
      <c r="N377" s="99"/>
    </row>
    <row r="378" spans="1:14" x14ac:dyDescent="0.25">
      <c r="A378" s="79"/>
      <c r="B378" s="110"/>
      <c r="C378" s="109"/>
      <c r="D378" s="8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113"/>
      <c r="G378" s="114"/>
      <c r="H378" s="100"/>
      <c r="I378" s="97"/>
      <c r="J378" s="101"/>
      <c r="K378" s="99"/>
      <c r="L378" s="97"/>
      <c r="M378" s="101"/>
      <c r="N378" s="99"/>
    </row>
    <row r="379" spans="1:14" x14ac:dyDescent="0.25">
      <c r="A379" s="79"/>
      <c r="B379" s="110"/>
      <c r="C379" s="109"/>
      <c r="D379" s="8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113"/>
      <c r="G379" s="114"/>
      <c r="H379" s="100"/>
      <c r="I379" s="97"/>
      <c r="J379" s="101"/>
      <c r="K379" s="99"/>
      <c r="L379" s="97"/>
      <c r="M379" s="101"/>
      <c r="N379" s="99"/>
    </row>
    <row r="380" spans="1:14" x14ac:dyDescent="0.25">
      <c r="A380" s="79"/>
      <c r="B380" s="110"/>
      <c r="C380" s="109"/>
      <c r="D380" s="8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113"/>
      <c r="G380" s="114"/>
      <c r="H380" s="100"/>
      <c r="I380" s="97"/>
      <c r="J380" s="101"/>
      <c r="K380" s="99"/>
      <c r="L380" s="97"/>
      <c r="M380" s="101"/>
      <c r="N380" s="99"/>
    </row>
    <row r="381" spans="1:14" x14ac:dyDescent="0.25">
      <c r="A381" s="79"/>
      <c r="B381" s="110"/>
      <c r="C381" s="109"/>
      <c r="D381" s="8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113"/>
      <c r="G381" s="114"/>
      <c r="H381" s="100"/>
      <c r="I381" s="97"/>
      <c r="J381" s="101"/>
      <c r="K381" s="99"/>
      <c r="L381" s="97"/>
      <c r="M381" s="101"/>
      <c r="N381" s="99"/>
    </row>
    <row r="382" spans="1:14" x14ac:dyDescent="0.25">
      <c r="A382" s="79"/>
      <c r="B382" s="110"/>
      <c r="C382" s="109"/>
      <c r="D382" s="8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113"/>
      <c r="G382" s="114"/>
      <c r="H382" s="100"/>
      <c r="I382" s="97"/>
      <c r="J382" s="101"/>
      <c r="K382" s="99"/>
      <c r="L382" s="97"/>
      <c r="M382" s="101"/>
      <c r="N382" s="99"/>
    </row>
    <row r="383" spans="1:14" x14ac:dyDescent="0.25">
      <c r="A383" s="79"/>
      <c r="B383" s="110"/>
      <c r="C383" s="109"/>
      <c r="D383" s="8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113"/>
      <c r="G383" s="114"/>
      <c r="H383" s="100"/>
      <c r="I383" s="97"/>
      <c r="J383" s="101"/>
      <c r="K383" s="99"/>
      <c r="L383" s="97"/>
      <c r="M383" s="101"/>
      <c r="N383" s="99"/>
    </row>
    <row r="384" spans="1:14" x14ac:dyDescent="0.25">
      <c r="A384" s="79"/>
      <c r="B384" s="110"/>
      <c r="C384" s="109"/>
      <c r="D384" s="8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113"/>
      <c r="G384" s="114"/>
      <c r="H384" s="100"/>
      <c r="I384" s="97"/>
      <c r="J384" s="101"/>
      <c r="K384" s="99"/>
      <c r="L384" s="97"/>
      <c r="M384" s="101"/>
      <c r="N384" s="99"/>
    </row>
    <row r="385" spans="1:14" x14ac:dyDescent="0.25">
      <c r="A385" s="79"/>
      <c r="B385" s="110"/>
      <c r="C385" s="109"/>
      <c r="D385" s="8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113"/>
      <c r="G385" s="114"/>
      <c r="H385" s="100"/>
      <c r="I385" s="97"/>
      <c r="J385" s="101"/>
      <c r="K385" s="99"/>
      <c r="L385" s="97"/>
      <c r="M385" s="101"/>
      <c r="N385" s="99"/>
    </row>
    <row r="386" spans="1:14" x14ac:dyDescent="0.25">
      <c r="A386" s="79"/>
      <c r="B386" s="110"/>
      <c r="C386" s="109"/>
      <c r="D386" s="8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113"/>
      <c r="G386" s="114"/>
      <c r="H386" s="100"/>
      <c r="I386" s="97"/>
      <c r="J386" s="101"/>
      <c r="K386" s="99"/>
      <c r="L386" s="97"/>
      <c r="M386" s="101"/>
      <c r="N386" s="99"/>
    </row>
    <row r="387" spans="1:14" x14ac:dyDescent="0.25">
      <c r="A387" s="79"/>
      <c r="B387" s="110"/>
      <c r="C387" s="109"/>
      <c r="D387" s="8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113"/>
      <c r="G387" s="114"/>
      <c r="H387" s="100"/>
      <c r="I387" s="97"/>
      <c r="J387" s="101"/>
      <c r="K387" s="99"/>
      <c r="L387" s="97"/>
      <c r="M387" s="101"/>
      <c r="N387" s="99"/>
    </row>
    <row r="388" spans="1:14" x14ac:dyDescent="0.25">
      <c r="A388" s="79"/>
      <c r="B388" s="110"/>
      <c r="C388" s="109"/>
      <c r="D388" s="8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113"/>
      <c r="G388" s="114"/>
      <c r="H388" s="100"/>
      <c r="I388" s="97"/>
      <c r="J388" s="101"/>
      <c r="K388" s="99"/>
      <c r="L388" s="97"/>
      <c r="M388" s="101"/>
      <c r="N388" s="99"/>
    </row>
    <row r="389" spans="1:14" x14ac:dyDescent="0.25">
      <c r="A389" s="79"/>
      <c r="B389" s="110"/>
      <c r="C389" s="109"/>
      <c r="D389" s="8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113"/>
      <c r="G389" s="114"/>
      <c r="H389" s="100"/>
      <c r="I389" s="97"/>
      <c r="J389" s="101"/>
      <c r="K389" s="99"/>
      <c r="L389" s="97"/>
      <c r="M389" s="101"/>
      <c r="N389" s="99"/>
    </row>
    <row r="390" spans="1:14" x14ac:dyDescent="0.25">
      <c r="A390" s="79"/>
      <c r="B390" s="110"/>
      <c r="C390" s="109"/>
      <c r="D390" s="8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113"/>
      <c r="G390" s="114"/>
      <c r="H390" s="100"/>
      <c r="I390" s="97"/>
      <c r="J390" s="101"/>
      <c r="K390" s="99"/>
      <c r="L390" s="97"/>
      <c r="M390" s="101"/>
      <c r="N390" s="99"/>
    </row>
    <row r="391" spans="1:14" x14ac:dyDescent="0.25">
      <c r="A391" s="79"/>
      <c r="B391" s="110"/>
      <c r="C391" s="109"/>
      <c r="D391" s="8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113"/>
      <c r="G391" s="114"/>
      <c r="H391" s="100"/>
      <c r="I391" s="97"/>
      <c r="J391" s="101"/>
      <c r="K391" s="99"/>
      <c r="L391" s="97"/>
      <c r="M391" s="101"/>
      <c r="N391" s="99"/>
    </row>
    <row r="392" spans="1:14" x14ac:dyDescent="0.25">
      <c r="A392" s="79"/>
      <c r="B392" s="110"/>
      <c r="C392" s="109"/>
      <c r="D392" s="8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113"/>
      <c r="G392" s="114"/>
      <c r="H392" s="100"/>
      <c r="I392" s="97"/>
      <c r="J392" s="101"/>
      <c r="K392" s="99"/>
      <c r="L392" s="97"/>
      <c r="M392" s="101"/>
      <c r="N392" s="99"/>
    </row>
    <row r="393" spans="1:14" x14ac:dyDescent="0.25">
      <c r="A393" s="79"/>
      <c r="B393" s="110"/>
      <c r="C393" s="109"/>
      <c r="D393" s="8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113"/>
      <c r="G393" s="114"/>
      <c r="H393" s="100"/>
      <c r="I393" s="97"/>
      <c r="J393" s="101"/>
      <c r="K393" s="99"/>
      <c r="L393" s="97"/>
      <c r="M393" s="101"/>
      <c r="N393" s="99"/>
    </row>
    <row r="394" spans="1:14" x14ac:dyDescent="0.25">
      <c r="A394" s="79"/>
      <c r="B394" s="110"/>
      <c r="C394" s="109"/>
      <c r="D394" s="8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113"/>
      <c r="G394" s="114"/>
      <c r="H394" s="100"/>
      <c r="I394" s="97"/>
      <c r="J394" s="101"/>
      <c r="K394" s="99"/>
      <c r="L394" s="97"/>
      <c r="M394" s="101"/>
      <c r="N394" s="99"/>
    </row>
    <row r="395" spans="1:14" x14ac:dyDescent="0.25">
      <c r="A395" s="79"/>
      <c r="B395" s="110"/>
      <c r="C395" s="109"/>
      <c r="D395" s="8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113"/>
      <c r="G395" s="114"/>
      <c r="H395" s="100"/>
      <c r="I395" s="97"/>
      <c r="J395" s="101"/>
      <c r="K395" s="99"/>
      <c r="L395" s="97"/>
      <c r="M395" s="101"/>
      <c r="N395" s="99"/>
    </row>
    <row r="396" spans="1:14" x14ac:dyDescent="0.25">
      <c r="A396" s="79"/>
      <c r="B396" s="110"/>
      <c r="C396" s="109"/>
      <c r="D396" s="8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113"/>
      <c r="G396" s="114"/>
      <c r="H396" s="100"/>
      <c r="I396" s="97"/>
      <c r="J396" s="101"/>
      <c r="K396" s="99"/>
      <c r="L396" s="97"/>
      <c r="M396" s="101"/>
      <c r="N396" s="99"/>
    </row>
    <row r="397" spans="1:14" x14ac:dyDescent="0.25">
      <c r="A397" s="79"/>
      <c r="B397" s="110"/>
      <c r="C397" s="109"/>
      <c r="D397" s="8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113"/>
      <c r="G397" s="114"/>
      <c r="H397" s="100"/>
      <c r="I397" s="97"/>
      <c r="J397" s="101"/>
      <c r="K397" s="99"/>
      <c r="L397" s="97"/>
      <c r="M397" s="101"/>
      <c r="N397" s="99"/>
    </row>
    <row r="398" spans="1:14" x14ac:dyDescent="0.25">
      <c r="A398" s="79"/>
      <c r="B398" s="110"/>
      <c r="C398" s="109"/>
      <c r="D398" s="8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113"/>
      <c r="G398" s="114"/>
      <c r="H398" s="100"/>
      <c r="I398" s="97"/>
      <c r="J398" s="101"/>
      <c r="K398" s="99"/>
      <c r="L398" s="97"/>
      <c r="M398" s="101"/>
      <c r="N398" s="99"/>
    </row>
    <row r="399" spans="1:14" x14ac:dyDescent="0.25">
      <c r="A399" s="79"/>
      <c r="B399" s="110"/>
      <c r="C399" s="109"/>
      <c r="D399" s="8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113"/>
      <c r="G399" s="114"/>
      <c r="H399" s="100"/>
      <c r="I399" s="97"/>
      <c r="J399" s="101"/>
      <c r="K399" s="99"/>
      <c r="L399" s="97"/>
      <c r="M399" s="101"/>
      <c r="N399" s="99"/>
    </row>
    <row r="400" spans="1:14" x14ac:dyDescent="0.25">
      <c r="A400" s="79"/>
      <c r="B400" s="110"/>
      <c r="C400" s="109"/>
      <c r="D400" s="8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113"/>
      <c r="G400" s="114"/>
      <c r="H400" s="100"/>
      <c r="I400" s="97"/>
      <c r="J400" s="101"/>
      <c r="K400" s="99"/>
      <c r="L400" s="97"/>
      <c r="M400" s="101"/>
      <c r="N400" s="99"/>
    </row>
    <row r="401" spans="1:14" x14ac:dyDescent="0.25">
      <c r="A401" s="79"/>
      <c r="B401" s="110"/>
      <c r="C401" s="109"/>
      <c r="D401" s="8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113"/>
      <c r="G401" s="114"/>
      <c r="H401" s="100"/>
      <c r="I401" s="97"/>
      <c r="J401" s="101"/>
      <c r="K401" s="99"/>
      <c r="L401" s="97"/>
      <c r="M401" s="101"/>
      <c r="N401" s="99"/>
    </row>
    <row r="402" spans="1:14" x14ac:dyDescent="0.25">
      <c r="A402" s="79"/>
      <c r="B402" s="110"/>
      <c r="C402" s="109"/>
      <c r="D402" s="8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113"/>
      <c r="G402" s="114"/>
      <c r="H402" s="100"/>
      <c r="I402" s="97"/>
      <c r="J402" s="101"/>
      <c r="K402" s="99"/>
      <c r="L402" s="97"/>
      <c r="M402" s="101"/>
      <c r="N402" s="99"/>
    </row>
    <row r="403" spans="1:14" x14ac:dyDescent="0.25">
      <c r="A403" s="79"/>
      <c r="B403" s="110"/>
      <c r="C403" s="109"/>
      <c r="D403" s="8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113"/>
      <c r="G403" s="114"/>
      <c r="H403" s="100"/>
      <c r="I403" s="97"/>
      <c r="J403" s="101"/>
      <c r="K403" s="99"/>
      <c r="L403" s="97"/>
      <c r="M403" s="101"/>
      <c r="N403" s="99"/>
    </row>
    <row r="404" spans="1:14" x14ac:dyDescent="0.25">
      <c r="A404" s="79"/>
      <c r="B404" s="110"/>
      <c r="C404" s="109"/>
      <c r="D404" s="8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113"/>
      <c r="G404" s="114"/>
      <c r="H404" s="100"/>
      <c r="I404" s="97"/>
      <c r="J404" s="101"/>
      <c r="K404" s="99"/>
      <c r="L404" s="97"/>
      <c r="M404" s="101"/>
      <c r="N404" s="99"/>
    </row>
    <row r="405" spans="1:14" x14ac:dyDescent="0.25">
      <c r="A405" s="79"/>
      <c r="B405" s="110"/>
      <c r="C405" s="109"/>
      <c r="D405" s="8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113"/>
      <c r="G405" s="114"/>
      <c r="H405" s="100"/>
      <c r="I405" s="97"/>
      <c r="J405" s="101"/>
      <c r="K405" s="99"/>
      <c r="L405" s="97"/>
      <c r="M405" s="101"/>
      <c r="N405" s="99"/>
    </row>
    <row r="406" spans="1:14" x14ac:dyDescent="0.25">
      <c r="A406" s="79"/>
      <c r="B406" s="110"/>
      <c r="C406" s="109"/>
      <c r="D406" s="8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113"/>
      <c r="G406" s="114"/>
      <c r="H406" s="100"/>
      <c r="I406" s="97"/>
      <c r="J406" s="101"/>
      <c r="K406" s="99"/>
      <c r="L406" s="97"/>
      <c r="M406" s="101"/>
      <c r="N406" s="99"/>
    </row>
    <row r="407" spans="1:14" x14ac:dyDescent="0.25">
      <c r="A407" s="79"/>
      <c r="B407" s="110"/>
      <c r="C407" s="109"/>
      <c r="D407" s="8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113"/>
      <c r="G407" s="114"/>
      <c r="H407" s="100"/>
      <c r="I407" s="97"/>
      <c r="J407" s="101"/>
      <c r="K407" s="99"/>
      <c r="L407" s="97"/>
      <c r="M407" s="101"/>
      <c r="N407" s="99"/>
    </row>
    <row r="408" spans="1:14" x14ac:dyDescent="0.25">
      <c r="A408" s="79"/>
      <c r="B408" s="110"/>
      <c r="C408" s="109"/>
      <c r="D408" s="8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113"/>
      <c r="G408" s="114"/>
      <c r="H408" s="100"/>
      <c r="I408" s="97"/>
      <c r="J408" s="101"/>
      <c r="K408" s="99"/>
      <c r="L408" s="97"/>
      <c r="M408" s="101"/>
      <c r="N408" s="99"/>
    </row>
    <row r="409" spans="1:14" x14ac:dyDescent="0.25">
      <c r="A409" s="79"/>
      <c r="B409" s="110"/>
      <c r="C409" s="109"/>
      <c r="D409" s="8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113"/>
      <c r="G409" s="114"/>
      <c r="H409" s="100"/>
      <c r="I409" s="97"/>
      <c r="J409" s="101"/>
      <c r="K409" s="99"/>
      <c r="L409" s="97"/>
      <c r="M409" s="101"/>
      <c r="N409" s="99"/>
    </row>
    <row r="410" spans="1:14" x14ac:dyDescent="0.25">
      <c r="A410" s="79"/>
      <c r="B410" s="110"/>
      <c r="C410" s="109"/>
      <c r="D410" s="8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113"/>
      <c r="G410" s="114"/>
      <c r="H410" s="100"/>
      <c r="I410" s="97"/>
      <c r="J410" s="101"/>
      <c r="K410" s="99"/>
      <c r="L410" s="97"/>
      <c r="M410" s="101"/>
      <c r="N410" s="99"/>
    </row>
    <row r="411" spans="1:14" x14ac:dyDescent="0.25">
      <c r="A411" s="79"/>
      <c r="B411" s="110"/>
      <c r="C411" s="109"/>
      <c r="D411" s="8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113"/>
      <c r="G411" s="114"/>
      <c r="H411" s="100"/>
      <c r="I411" s="97"/>
      <c r="J411" s="101"/>
      <c r="K411" s="99"/>
      <c r="L411" s="97"/>
      <c r="M411" s="101"/>
      <c r="N411" s="99"/>
    </row>
    <row r="412" spans="1:14" x14ac:dyDescent="0.25">
      <c r="A412" s="79"/>
      <c r="B412" s="110"/>
      <c r="C412" s="109"/>
      <c r="D412" s="8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113"/>
      <c r="G412" s="114"/>
      <c r="H412" s="100"/>
      <c r="I412" s="97"/>
      <c r="J412" s="101"/>
      <c r="K412" s="99"/>
      <c r="L412" s="97"/>
      <c r="M412" s="101"/>
      <c r="N412" s="99"/>
    </row>
    <row r="413" spans="1:14" x14ac:dyDescent="0.25">
      <c r="A413" s="79"/>
      <c r="B413" s="110"/>
      <c r="C413" s="109"/>
      <c r="D413" s="8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113"/>
      <c r="G413" s="114"/>
      <c r="H413" s="100"/>
      <c r="I413" s="97"/>
      <c r="J413" s="101"/>
      <c r="K413" s="99"/>
      <c r="L413" s="97"/>
      <c r="M413" s="101"/>
      <c r="N413" s="99"/>
    </row>
    <row r="414" spans="1:14" x14ac:dyDescent="0.25">
      <c r="A414" s="79"/>
      <c r="B414" s="110"/>
      <c r="C414" s="109"/>
      <c r="D414" s="8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113"/>
      <c r="G414" s="114"/>
      <c r="H414" s="100"/>
      <c r="I414" s="97"/>
      <c r="J414" s="101"/>
      <c r="K414" s="99"/>
      <c r="L414" s="97"/>
      <c r="M414" s="101"/>
      <c r="N414" s="99"/>
    </row>
    <row r="415" spans="1:14" x14ac:dyDescent="0.25">
      <c r="A415" s="79"/>
      <c r="B415" s="110"/>
      <c r="C415" s="109"/>
      <c r="D415" s="8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113"/>
      <c r="G415" s="114"/>
      <c r="H415" s="100"/>
      <c r="I415" s="97"/>
      <c r="J415" s="101"/>
      <c r="K415" s="99"/>
      <c r="L415" s="97"/>
      <c r="M415" s="101"/>
      <c r="N415" s="99"/>
    </row>
    <row r="416" spans="1:14" x14ac:dyDescent="0.25">
      <c r="A416" s="79"/>
      <c r="B416" s="110"/>
      <c r="C416" s="109"/>
      <c r="D416" s="8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113"/>
      <c r="G416" s="114"/>
      <c r="H416" s="100"/>
      <c r="I416" s="97"/>
      <c r="J416" s="101"/>
      <c r="K416" s="99"/>
      <c r="L416" s="97"/>
      <c r="M416" s="101"/>
      <c r="N416" s="99"/>
    </row>
    <row r="417" spans="1:14" x14ac:dyDescent="0.25">
      <c r="A417" s="79"/>
      <c r="B417" s="110"/>
      <c r="C417" s="109"/>
      <c r="D417" s="8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113"/>
      <c r="G417" s="114"/>
      <c r="H417" s="100"/>
      <c r="I417" s="97"/>
      <c r="J417" s="101"/>
      <c r="K417" s="99"/>
      <c r="L417" s="97"/>
      <c r="M417" s="101"/>
      <c r="N417" s="99"/>
    </row>
    <row r="418" spans="1:14" x14ac:dyDescent="0.25">
      <c r="A418" s="79"/>
      <c r="B418" s="110"/>
      <c r="C418" s="109"/>
      <c r="D418" s="8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113"/>
      <c r="G418" s="114"/>
      <c r="H418" s="100"/>
      <c r="I418" s="97"/>
      <c r="J418" s="101"/>
      <c r="K418" s="99"/>
      <c r="L418" s="97"/>
      <c r="M418" s="101"/>
      <c r="N418" s="99"/>
    </row>
    <row r="419" spans="1:14" x14ac:dyDescent="0.25">
      <c r="A419" s="79"/>
      <c r="B419" s="110"/>
      <c r="C419" s="109"/>
      <c r="D419" s="8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113"/>
      <c r="G419" s="114"/>
      <c r="H419" s="100"/>
      <c r="I419" s="97"/>
      <c r="J419" s="101"/>
      <c r="K419" s="99"/>
      <c r="L419" s="97"/>
      <c r="M419" s="101"/>
      <c r="N419" s="99"/>
    </row>
    <row r="420" spans="1:14" x14ac:dyDescent="0.25">
      <c r="A420" s="79"/>
      <c r="B420" s="110"/>
      <c r="C420" s="109"/>
      <c r="D420" s="8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113"/>
      <c r="G420" s="114"/>
      <c r="H420" s="100"/>
      <c r="I420" s="97"/>
      <c r="J420" s="101"/>
      <c r="K420" s="99"/>
      <c r="L420" s="97"/>
      <c r="M420" s="101"/>
      <c r="N420" s="99"/>
    </row>
    <row r="421" spans="1:14" x14ac:dyDescent="0.25">
      <c r="A421" s="79"/>
      <c r="B421" s="110"/>
      <c r="C421" s="109"/>
      <c r="D421" s="8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113"/>
      <c r="G421" s="114"/>
      <c r="H421" s="100"/>
      <c r="I421" s="97"/>
      <c r="J421" s="101"/>
      <c r="K421" s="99"/>
      <c r="L421" s="97"/>
      <c r="M421" s="101"/>
      <c r="N421" s="99"/>
    </row>
    <row r="422" spans="1:14" x14ac:dyDescent="0.25">
      <c r="A422" s="79"/>
      <c r="B422" s="110"/>
      <c r="C422" s="109"/>
      <c r="D422" s="8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113"/>
      <c r="G422" s="114"/>
      <c r="H422" s="100"/>
      <c r="I422" s="97"/>
      <c r="J422" s="101"/>
      <c r="K422" s="99"/>
      <c r="L422" s="97"/>
      <c r="M422" s="101"/>
      <c r="N422" s="99"/>
    </row>
    <row r="423" spans="1:14" x14ac:dyDescent="0.25">
      <c r="A423" s="79"/>
      <c r="B423" s="110"/>
      <c r="C423" s="109"/>
      <c r="D423" s="8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113"/>
      <c r="G423" s="114"/>
      <c r="H423" s="100"/>
      <c r="I423" s="97"/>
      <c r="J423" s="101"/>
      <c r="K423" s="99"/>
      <c r="L423" s="97"/>
      <c r="M423" s="101"/>
      <c r="N423" s="99"/>
    </row>
    <row r="424" spans="1:14" x14ac:dyDescent="0.25">
      <c r="A424" s="79"/>
      <c r="B424" s="110"/>
      <c r="C424" s="109"/>
      <c r="D424" s="8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113"/>
      <c r="G424" s="114"/>
      <c r="H424" s="100"/>
      <c r="I424" s="97"/>
      <c r="J424" s="101"/>
      <c r="K424" s="99"/>
      <c r="L424" s="97"/>
      <c r="M424" s="101"/>
      <c r="N424" s="99"/>
    </row>
    <row r="425" spans="1:14" x14ac:dyDescent="0.25">
      <c r="A425" s="79"/>
      <c r="B425" s="110"/>
      <c r="C425" s="109"/>
      <c r="D425" s="8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113"/>
      <c r="G425" s="114"/>
      <c r="H425" s="100"/>
      <c r="I425" s="97"/>
      <c r="J425" s="101"/>
      <c r="K425" s="99"/>
      <c r="L425" s="97"/>
      <c r="M425" s="101"/>
      <c r="N425" s="99"/>
    </row>
    <row r="426" spans="1:14" x14ac:dyDescent="0.25">
      <c r="A426" s="79"/>
      <c r="B426" s="110"/>
      <c r="C426" s="109"/>
      <c r="D426" s="8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113"/>
      <c r="G426" s="114"/>
      <c r="H426" s="100"/>
      <c r="I426" s="97"/>
      <c r="J426" s="101"/>
      <c r="K426" s="99"/>
      <c r="L426" s="97"/>
      <c r="M426" s="101"/>
      <c r="N426" s="99"/>
    </row>
    <row r="427" spans="1:14" x14ac:dyDescent="0.25">
      <c r="A427" s="79"/>
      <c r="B427" s="110"/>
      <c r="C427" s="109"/>
      <c r="D427" s="8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113"/>
      <c r="G427" s="114"/>
      <c r="H427" s="100"/>
      <c r="I427" s="97"/>
      <c r="J427" s="101"/>
      <c r="K427" s="99"/>
      <c r="L427" s="97"/>
      <c r="M427" s="101"/>
      <c r="N427" s="99"/>
    </row>
    <row r="428" spans="1:14" x14ac:dyDescent="0.25">
      <c r="A428" s="79"/>
      <c r="B428" s="110"/>
      <c r="C428" s="109"/>
      <c r="D428" s="8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113"/>
      <c r="G428" s="114"/>
      <c r="H428" s="100"/>
      <c r="I428" s="97"/>
      <c r="J428" s="101"/>
      <c r="K428" s="99"/>
      <c r="L428" s="97"/>
      <c r="M428" s="101"/>
      <c r="N428" s="99"/>
    </row>
    <row r="429" spans="1:14" x14ac:dyDescent="0.25">
      <c r="A429" s="79"/>
      <c r="B429" s="110"/>
      <c r="C429" s="109"/>
      <c r="D429" s="8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113"/>
      <c r="G429" s="114"/>
      <c r="H429" s="100"/>
      <c r="I429" s="97"/>
      <c r="J429" s="101"/>
      <c r="K429" s="99"/>
      <c r="L429" s="97"/>
      <c r="M429" s="101"/>
      <c r="N429" s="99"/>
    </row>
    <row r="430" spans="1:14" x14ac:dyDescent="0.25">
      <c r="A430" s="79"/>
      <c r="B430" s="110"/>
      <c r="C430" s="109"/>
      <c r="D430" s="8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113"/>
      <c r="G430" s="114"/>
      <c r="H430" s="100"/>
      <c r="I430" s="97"/>
      <c r="J430" s="101"/>
      <c r="K430" s="99"/>
      <c r="L430" s="97"/>
      <c r="M430" s="101"/>
      <c r="N430" s="99"/>
    </row>
    <row r="431" spans="1:14" x14ac:dyDescent="0.25">
      <c r="A431" s="79"/>
      <c r="B431" s="110"/>
      <c r="C431" s="109"/>
      <c r="D431" s="8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113"/>
      <c r="G431" s="114"/>
      <c r="H431" s="100"/>
      <c r="I431" s="97"/>
      <c r="J431" s="101"/>
      <c r="K431" s="99"/>
      <c r="L431" s="97"/>
      <c r="M431" s="101"/>
      <c r="N431" s="99"/>
    </row>
    <row r="432" spans="1:14" x14ac:dyDescent="0.25">
      <c r="A432" s="79"/>
      <c r="B432" s="110"/>
      <c r="C432" s="109"/>
      <c r="D432" s="8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113"/>
      <c r="G432" s="114"/>
      <c r="H432" s="100"/>
      <c r="I432" s="97"/>
      <c r="J432" s="101"/>
      <c r="K432" s="99"/>
      <c r="L432" s="97"/>
      <c r="M432" s="101"/>
      <c r="N432" s="99"/>
    </row>
    <row r="433" spans="1:14" x14ac:dyDescent="0.25">
      <c r="A433" s="79"/>
      <c r="B433" s="110"/>
      <c r="C433" s="109"/>
      <c r="D433" s="8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113"/>
      <c r="G433" s="114"/>
      <c r="H433" s="100"/>
      <c r="I433" s="97"/>
      <c r="J433" s="101"/>
      <c r="K433" s="99"/>
      <c r="L433" s="97"/>
      <c r="M433" s="101"/>
      <c r="N433" s="99"/>
    </row>
    <row r="434" spans="1:14" x14ac:dyDescent="0.25">
      <c r="A434" s="79"/>
      <c r="B434" s="110"/>
      <c r="C434" s="109"/>
      <c r="D434" s="8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113"/>
      <c r="G434" s="114"/>
      <c r="H434" s="100"/>
      <c r="I434" s="97"/>
      <c r="J434" s="101"/>
      <c r="K434" s="99"/>
      <c r="L434" s="97"/>
      <c r="M434" s="101"/>
      <c r="N434" s="99"/>
    </row>
    <row r="435" spans="1:14" x14ac:dyDescent="0.25">
      <c r="A435" s="79"/>
      <c r="B435" s="110"/>
      <c r="C435" s="109"/>
      <c r="D435" s="8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113"/>
      <c r="G435" s="114"/>
      <c r="H435" s="100"/>
      <c r="I435" s="97"/>
      <c r="J435" s="101"/>
      <c r="K435" s="99"/>
      <c r="L435" s="97"/>
      <c r="M435" s="101"/>
      <c r="N435" s="99"/>
    </row>
    <row r="436" spans="1:14" x14ac:dyDescent="0.25">
      <c r="A436" s="79"/>
      <c r="B436" s="110"/>
      <c r="C436" s="109"/>
      <c r="D436" s="8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113"/>
      <c r="G436" s="114"/>
      <c r="H436" s="100"/>
      <c r="I436" s="97"/>
      <c r="J436" s="101"/>
      <c r="K436" s="99"/>
      <c r="L436" s="97"/>
      <c r="M436" s="101"/>
      <c r="N436" s="99"/>
    </row>
    <row r="437" spans="1:14" x14ac:dyDescent="0.25">
      <c r="A437" s="79"/>
      <c r="B437" s="110"/>
      <c r="C437" s="109"/>
      <c r="D437" s="8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113"/>
      <c r="G437" s="114"/>
      <c r="H437" s="100"/>
      <c r="I437" s="97"/>
      <c r="J437" s="101"/>
      <c r="K437" s="99"/>
      <c r="L437" s="97"/>
      <c r="M437" s="101"/>
      <c r="N437" s="99"/>
    </row>
    <row r="438" spans="1:14" x14ac:dyDescent="0.25">
      <c r="A438" s="79"/>
      <c r="B438" s="110"/>
      <c r="C438" s="109"/>
      <c r="D438" s="8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113"/>
      <c r="G438" s="114"/>
      <c r="H438" s="100"/>
      <c r="I438" s="97"/>
      <c r="J438" s="101"/>
      <c r="K438" s="99"/>
      <c r="L438" s="97"/>
      <c r="M438" s="101"/>
      <c r="N438" s="99"/>
    </row>
    <row r="439" spans="1:14" x14ac:dyDescent="0.25">
      <c r="A439" s="79"/>
      <c r="B439" s="110"/>
      <c r="C439" s="109"/>
      <c r="D439" s="8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113"/>
      <c r="G439" s="114"/>
      <c r="H439" s="100"/>
      <c r="I439" s="97"/>
      <c r="J439" s="101"/>
      <c r="K439" s="99"/>
      <c r="L439" s="97"/>
      <c r="M439" s="101"/>
      <c r="N439" s="99"/>
    </row>
    <row r="440" spans="1:14" x14ac:dyDescent="0.25">
      <c r="A440" s="79"/>
      <c r="B440" s="110"/>
      <c r="C440" s="109"/>
      <c r="D440" s="8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113"/>
      <c r="G440" s="114"/>
      <c r="H440" s="100"/>
      <c r="I440" s="97"/>
      <c r="J440" s="101"/>
      <c r="K440" s="99"/>
      <c r="L440" s="97"/>
      <c r="M440" s="101"/>
      <c r="N440" s="99"/>
    </row>
    <row r="441" spans="1:14" x14ac:dyDescent="0.25">
      <c r="A441" s="79"/>
      <c r="B441" s="110"/>
      <c r="C441" s="109"/>
      <c r="D441" s="8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113"/>
      <c r="G441" s="114"/>
      <c r="H441" s="100"/>
      <c r="I441" s="97"/>
      <c r="J441" s="101"/>
      <c r="K441" s="99"/>
      <c r="L441" s="97"/>
      <c r="M441" s="101"/>
      <c r="N441" s="99"/>
    </row>
    <row r="442" spans="1:14" x14ac:dyDescent="0.25">
      <c r="A442" s="79"/>
      <c r="B442" s="110"/>
      <c r="C442" s="109"/>
      <c r="D442" s="8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113"/>
      <c r="G442" s="114"/>
      <c r="H442" s="100"/>
      <c r="I442" s="97"/>
      <c r="J442" s="101"/>
      <c r="K442" s="99"/>
      <c r="L442" s="97"/>
      <c r="M442" s="101"/>
      <c r="N442" s="99"/>
    </row>
    <row r="443" spans="1:14" x14ac:dyDescent="0.25">
      <c r="A443" s="79"/>
      <c r="B443" s="110"/>
      <c r="C443" s="109"/>
      <c r="D443" s="8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113"/>
      <c r="G443" s="114"/>
      <c r="H443" s="100"/>
      <c r="I443" s="97"/>
      <c r="J443" s="101"/>
      <c r="K443" s="99"/>
      <c r="L443" s="97"/>
      <c r="M443" s="101"/>
      <c r="N443" s="99"/>
    </row>
    <row r="444" spans="1:14" x14ac:dyDescent="0.25">
      <c r="A444" s="79"/>
      <c r="B444" s="110"/>
      <c r="C444" s="109"/>
      <c r="D444" s="8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113"/>
      <c r="G444" s="114"/>
      <c r="H444" s="100"/>
      <c r="I444" s="97"/>
      <c r="J444" s="101"/>
      <c r="K444" s="99"/>
      <c r="L444" s="97"/>
      <c r="M444" s="101"/>
      <c r="N444" s="99"/>
    </row>
    <row r="445" spans="1:14" x14ac:dyDescent="0.25">
      <c r="A445" s="79"/>
      <c r="B445" s="110"/>
      <c r="C445" s="109"/>
      <c r="D445" s="8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113"/>
      <c r="G445" s="114"/>
      <c r="H445" s="100"/>
      <c r="I445" s="97"/>
      <c r="J445" s="101"/>
      <c r="K445" s="99"/>
      <c r="L445" s="97"/>
      <c r="M445" s="101"/>
      <c r="N445" s="99"/>
    </row>
    <row r="446" spans="1:14" x14ac:dyDescent="0.25">
      <c r="A446" s="79"/>
      <c r="B446" s="110"/>
      <c r="C446" s="109"/>
      <c r="D446" s="8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113"/>
      <c r="G446" s="114"/>
      <c r="H446" s="100"/>
      <c r="I446" s="97"/>
      <c r="J446" s="101"/>
      <c r="K446" s="99"/>
      <c r="L446" s="97"/>
      <c r="M446" s="101"/>
      <c r="N446" s="99"/>
    </row>
    <row r="447" spans="1:14" x14ac:dyDescent="0.25">
      <c r="A447" s="79"/>
      <c r="B447" s="110"/>
      <c r="C447" s="109"/>
      <c r="D447" s="8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113"/>
      <c r="G447" s="114"/>
      <c r="H447" s="100"/>
      <c r="I447" s="97"/>
      <c r="J447" s="101"/>
      <c r="K447" s="99"/>
      <c r="L447" s="97"/>
      <c r="M447" s="101"/>
      <c r="N447" s="99"/>
    </row>
    <row r="448" spans="1:14" x14ac:dyDescent="0.25">
      <c r="A448" s="79"/>
      <c r="B448" s="110"/>
      <c r="C448" s="109"/>
      <c r="D448" s="8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113"/>
      <c r="G448" s="114"/>
      <c r="H448" s="100"/>
      <c r="I448" s="97"/>
      <c r="J448" s="101"/>
      <c r="K448" s="99"/>
      <c r="L448" s="97"/>
      <c r="M448" s="101"/>
      <c r="N448" s="99"/>
    </row>
    <row r="449" spans="1:14" x14ac:dyDescent="0.25">
      <c r="A449" s="79"/>
      <c r="B449" s="110"/>
      <c r="C449" s="109"/>
      <c r="D449" s="8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113"/>
      <c r="G449" s="114"/>
      <c r="H449" s="100"/>
      <c r="I449" s="97"/>
      <c r="J449" s="101"/>
      <c r="K449" s="99"/>
      <c r="L449" s="97"/>
      <c r="M449" s="101"/>
      <c r="N449" s="99"/>
    </row>
    <row r="450" spans="1:14" x14ac:dyDescent="0.25">
      <c r="A450" s="79"/>
      <c r="B450" s="110"/>
      <c r="C450" s="109"/>
      <c r="D450" s="8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113"/>
      <c r="G450" s="114"/>
      <c r="H450" s="100"/>
      <c r="I450" s="97"/>
      <c r="J450" s="101"/>
      <c r="K450" s="99"/>
      <c r="L450" s="97"/>
      <c r="M450" s="101"/>
      <c r="N450" s="99"/>
    </row>
    <row r="451" spans="1:14" x14ac:dyDescent="0.25">
      <c r="A451" s="79"/>
      <c r="B451" s="110"/>
      <c r="C451" s="109"/>
      <c r="D451" s="8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113"/>
      <c r="G451" s="114"/>
      <c r="H451" s="100"/>
      <c r="I451" s="97"/>
      <c r="J451" s="101"/>
      <c r="K451" s="99"/>
      <c r="L451" s="97"/>
      <c r="M451" s="101"/>
      <c r="N451" s="99"/>
    </row>
    <row r="452" spans="1:14" x14ac:dyDescent="0.25">
      <c r="A452" s="79"/>
      <c r="B452" s="110"/>
      <c r="C452" s="109"/>
      <c r="D452" s="8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113"/>
      <c r="G452" s="114"/>
      <c r="H452" s="100"/>
      <c r="I452" s="97"/>
      <c r="J452" s="101"/>
      <c r="K452" s="99"/>
      <c r="L452" s="97"/>
      <c r="M452" s="101"/>
      <c r="N452" s="99"/>
    </row>
    <row r="453" spans="1:14" x14ac:dyDescent="0.25">
      <c r="A453" s="79"/>
      <c r="B453" s="110"/>
      <c r="C453" s="109"/>
      <c r="D453" s="8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113"/>
      <c r="G453" s="114"/>
      <c r="H453" s="100"/>
      <c r="I453" s="97"/>
      <c r="J453" s="101"/>
      <c r="K453" s="99"/>
      <c r="L453" s="97"/>
      <c r="M453" s="101"/>
      <c r="N453" s="99"/>
    </row>
    <row r="454" spans="1:14" x14ac:dyDescent="0.25">
      <c r="A454" s="79"/>
      <c r="B454" s="110"/>
      <c r="C454" s="109"/>
      <c r="D454" s="8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113"/>
      <c r="G454" s="114"/>
      <c r="H454" s="100"/>
      <c r="I454" s="97"/>
      <c r="J454" s="101"/>
      <c r="K454" s="99"/>
      <c r="L454" s="97"/>
      <c r="M454" s="101"/>
      <c r="N454" s="99"/>
    </row>
    <row r="455" spans="1:14" x14ac:dyDescent="0.25">
      <c r="A455" s="79"/>
      <c r="B455" s="110"/>
      <c r="C455" s="109"/>
      <c r="D455" s="8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113"/>
      <c r="G455" s="114"/>
      <c r="H455" s="100"/>
      <c r="I455" s="97"/>
      <c r="J455" s="101"/>
      <c r="K455" s="99"/>
      <c r="L455" s="97"/>
      <c r="M455" s="101"/>
      <c r="N455" s="99"/>
    </row>
    <row r="456" spans="1:14" x14ac:dyDescent="0.25">
      <c r="A456" s="79"/>
      <c r="B456" s="110"/>
      <c r="C456" s="109"/>
      <c r="D456" s="8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113"/>
      <c r="G456" s="114"/>
      <c r="H456" s="100"/>
      <c r="I456" s="97"/>
      <c r="J456" s="101"/>
      <c r="K456" s="99"/>
      <c r="L456" s="97"/>
      <c r="M456" s="101"/>
      <c r="N456" s="99"/>
    </row>
    <row r="457" spans="1:14" x14ac:dyDescent="0.25">
      <c r="A457" s="79"/>
      <c r="B457" s="110"/>
      <c r="C457" s="109"/>
      <c r="D457" s="8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113"/>
      <c r="G457" s="114"/>
      <c r="H457" s="100"/>
      <c r="I457" s="97"/>
      <c r="J457" s="101"/>
      <c r="K457" s="99"/>
      <c r="L457" s="97"/>
      <c r="M457" s="101"/>
      <c r="N457" s="99"/>
    </row>
    <row r="458" spans="1:14" x14ac:dyDescent="0.25">
      <c r="A458" s="79"/>
      <c r="B458" s="110"/>
      <c r="C458" s="109"/>
      <c r="D458" s="8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113"/>
      <c r="G458" s="114"/>
      <c r="H458" s="100"/>
      <c r="I458" s="97"/>
      <c r="J458" s="101"/>
      <c r="K458" s="99"/>
      <c r="L458" s="97"/>
      <c r="M458" s="101"/>
      <c r="N458" s="99"/>
    </row>
    <row r="459" spans="1:14" x14ac:dyDescent="0.25">
      <c r="A459" s="79"/>
      <c r="B459" s="110"/>
      <c r="C459" s="109"/>
      <c r="D459" s="8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113"/>
      <c r="G459" s="114"/>
      <c r="H459" s="100"/>
      <c r="I459" s="97"/>
      <c r="J459" s="101"/>
      <c r="K459" s="99"/>
      <c r="L459" s="97"/>
      <c r="M459" s="101"/>
      <c r="N459" s="99"/>
    </row>
    <row r="460" spans="1:14" x14ac:dyDescent="0.25">
      <c r="A460" s="79"/>
      <c r="B460" s="110"/>
      <c r="C460" s="109"/>
      <c r="D460" s="8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113"/>
      <c r="G460" s="114"/>
      <c r="H460" s="100"/>
      <c r="I460" s="97"/>
      <c r="J460" s="101"/>
      <c r="K460" s="99"/>
      <c r="L460" s="97"/>
      <c r="M460" s="101"/>
      <c r="N460" s="99"/>
    </row>
    <row r="461" spans="1:14" x14ac:dyDescent="0.25">
      <c r="A461" s="79"/>
      <c r="B461" s="110"/>
      <c r="C461" s="109"/>
      <c r="D461" s="8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113"/>
      <c r="G461" s="114"/>
      <c r="H461" s="100"/>
      <c r="I461" s="97"/>
      <c r="J461" s="101"/>
      <c r="K461" s="99"/>
      <c r="L461" s="97"/>
      <c r="M461" s="101"/>
      <c r="N461" s="99"/>
    </row>
    <row r="462" spans="1:14" x14ac:dyDescent="0.25">
      <c r="A462" s="79"/>
      <c r="B462" s="110"/>
      <c r="C462" s="109"/>
      <c r="D462" s="8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113"/>
      <c r="G462" s="114"/>
      <c r="H462" s="100"/>
      <c r="I462" s="97"/>
      <c r="J462" s="101"/>
      <c r="K462" s="99"/>
      <c r="L462" s="97"/>
      <c r="M462" s="101"/>
      <c r="N462" s="99"/>
    </row>
    <row r="463" spans="1:14" x14ac:dyDescent="0.25">
      <c r="A463" s="79"/>
      <c r="B463" s="110"/>
      <c r="C463" s="109"/>
      <c r="D463" s="8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113"/>
      <c r="G463" s="114"/>
      <c r="H463" s="100"/>
      <c r="I463" s="97"/>
      <c r="J463" s="101"/>
      <c r="K463" s="99"/>
      <c r="L463" s="97"/>
      <c r="M463" s="101"/>
      <c r="N463" s="99"/>
    </row>
    <row r="464" spans="1:14" x14ac:dyDescent="0.25">
      <c r="A464" s="79"/>
      <c r="B464" s="110"/>
      <c r="C464" s="109"/>
      <c r="D464" s="8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113"/>
      <c r="G464" s="114"/>
      <c r="H464" s="100"/>
      <c r="I464" s="97"/>
      <c r="J464" s="101"/>
      <c r="K464" s="99"/>
      <c r="L464" s="97"/>
      <c r="M464" s="101"/>
      <c r="N464" s="99"/>
    </row>
    <row r="465" spans="1:14" x14ac:dyDescent="0.25">
      <c r="A465" s="79"/>
      <c r="B465" s="110"/>
      <c r="C465" s="109"/>
      <c r="D465" s="8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113"/>
      <c r="G465" s="114"/>
      <c r="H465" s="100"/>
      <c r="I465" s="97"/>
      <c r="J465" s="101"/>
      <c r="K465" s="99"/>
      <c r="L465" s="97"/>
      <c r="M465" s="101"/>
      <c r="N465" s="99"/>
    </row>
    <row r="466" spans="1:14" x14ac:dyDescent="0.25">
      <c r="A466" s="79"/>
      <c r="B466" s="110"/>
      <c r="C466" s="109"/>
      <c r="D466" s="8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113"/>
      <c r="G466" s="114"/>
      <c r="H466" s="100"/>
      <c r="I466" s="97"/>
      <c r="J466" s="101"/>
      <c r="K466" s="99"/>
      <c r="L466" s="97"/>
      <c r="M466" s="101"/>
      <c r="N466" s="99"/>
    </row>
    <row r="467" spans="1:14" x14ac:dyDescent="0.25">
      <c r="A467" s="79"/>
      <c r="B467" s="110"/>
      <c r="C467" s="109"/>
      <c r="D467" s="8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113"/>
      <c r="G467" s="114"/>
      <c r="H467" s="100"/>
      <c r="I467" s="97"/>
      <c r="J467" s="101"/>
      <c r="K467" s="99"/>
      <c r="L467" s="97"/>
      <c r="M467" s="101"/>
      <c r="N467" s="99"/>
    </row>
    <row r="468" spans="1:14" x14ac:dyDescent="0.25">
      <c r="A468" s="79"/>
      <c r="B468" s="110"/>
      <c r="C468" s="109"/>
      <c r="D468" s="8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113"/>
      <c r="G468" s="114"/>
      <c r="H468" s="100"/>
      <c r="I468" s="97"/>
      <c r="J468" s="101"/>
      <c r="K468" s="99"/>
      <c r="L468" s="97"/>
      <c r="M468" s="101"/>
      <c r="N468" s="99"/>
    </row>
    <row r="469" spans="1:14" x14ac:dyDescent="0.25">
      <c r="A469" s="79"/>
      <c r="B469" s="110"/>
      <c r="C469" s="109"/>
      <c r="D469" s="8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113"/>
      <c r="G469" s="114"/>
      <c r="H469" s="100"/>
      <c r="I469" s="97"/>
      <c r="J469" s="101"/>
      <c r="K469" s="99"/>
      <c r="L469" s="97"/>
      <c r="M469" s="101"/>
      <c r="N469" s="99"/>
    </row>
    <row r="470" spans="1:14" x14ac:dyDescent="0.25">
      <c r="A470" s="79"/>
      <c r="B470" s="110"/>
      <c r="C470" s="109"/>
      <c r="D470" s="8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113"/>
      <c r="G470" s="114"/>
      <c r="H470" s="100"/>
      <c r="I470" s="97"/>
      <c r="J470" s="101"/>
      <c r="K470" s="99"/>
      <c r="L470" s="97"/>
      <c r="M470" s="101"/>
      <c r="N470" s="99"/>
    </row>
    <row r="471" spans="1:14" x14ac:dyDescent="0.25">
      <c r="A471" s="79"/>
      <c r="B471" s="110"/>
      <c r="C471" s="109"/>
      <c r="D471" s="8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113"/>
      <c r="G471" s="114"/>
      <c r="H471" s="100"/>
      <c r="I471" s="97"/>
      <c r="J471" s="101"/>
      <c r="K471" s="99"/>
      <c r="L471" s="97"/>
      <c r="M471" s="101"/>
      <c r="N471" s="99"/>
    </row>
    <row r="472" spans="1:14" x14ac:dyDescent="0.25">
      <c r="A472" s="79"/>
      <c r="B472" s="110"/>
      <c r="C472" s="109"/>
      <c r="D472" s="8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113"/>
      <c r="G472" s="114"/>
      <c r="H472" s="100"/>
      <c r="I472" s="97"/>
      <c r="J472" s="101"/>
      <c r="K472" s="99"/>
      <c r="L472" s="97"/>
      <c r="M472" s="101"/>
      <c r="N472" s="99"/>
    </row>
    <row r="473" spans="1:14" x14ac:dyDescent="0.25">
      <c r="A473" s="79"/>
      <c r="B473" s="110"/>
      <c r="C473" s="109"/>
      <c r="D473" s="8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113"/>
      <c r="G473" s="114"/>
      <c r="H473" s="100"/>
      <c r="I473" s="97"/>
      <c r="J473" s="101"/>
      <c r="K473" s="99"/>
      <c r="L473" s="97"/>
      <c r="M473" s="101"/>
      <c r="N473" s="99"/>
    </row>
    <row r="474" spans="1:14" x14ac:dyDescent="0.25">
      <c r="A474" s="79"/>
      <c r="B474" s="110"/>
      <c r="C474" s="109"/>
      <c r="D474" s="8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113"/>
      <c r="G474" s="114"/>
      <c r="H474" s="100"/>
      <c r="I474" s="97"/>
      <c r="J474" s="101"/>
      <c r="K474" s="99"/>
      <c r="L474" s="97"/>
      <c r="M474" s="101"/>
      <c r="N474" s="99"/>
    </row>
    <row r="475" spans="1:14" x14ac:dyDescent="0.25">
      <c r="A475" s="79"/>
      <c r="B475" s="110"/>
      <c r="C475" s="109"/>
      <c r="D475" s="8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113"/>
      <c r="G475" s="114"/>
      <c r="H475" s="100"/>
      <c r="I475" s="97"/>
      <c r="J475" s="101"/>
      <c r="K475" s="99"/>
      <c r="L475" s="97"/>
      <c r="M475" s="101"/>
      <c r="N475" s="99"/>
    </row>
    <row r="476" spans="1:14" x14ac:dyDescent="0.25">
      <c r="A476" s="79"/>
      <c r="B476" s="110"/>
      <c r="C476" s="109"/>
      <c r="D476" s="8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113"/>
      <c r="G476" s="114"/>
      <c r="H476" s="100"/>
      <c r="I476" s="97"/>
      <c r="J476" s="101"/>
      <c r="K476" s="99"/>
      <c r="L476" s="97"/>
      <c r="M476" s="101"/>
      <c r="N476" s="99"/>
    </row>
    <row r="477" spans="1:14" x14ac:dyDescent="0.25">
      <c r="A477" s="79"/>
      <c r="B477" s="110"/>
      <c r="C477" s="109"/>
      <c r="D477" s="8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113"/>
      <c r="G477" s="114"/>
      <c r="H477" s="100"/>
      <c r="I477" s="97"/>
      <c r="J477" s="101"/>
      <c r="K477" s="99"/>
      <c r="L477" s="97"/>
      <c r="M477" s="101"/>
      <c r="N477" s="99"/>
    </row>
    <row r="478" spans="1:14" x14ac:dyDescent="0.25">
      <c r="A478" s="79"/>
      <c r="B478" s="110"/>
      <c r="C478" s="109"/>
      <c r="D478" s="8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113"/>
      <c r="G478" s="114"/>
      <c r="H478" s="100"/>
      <c r="I478" s="97"/>
      <c r="J478" s="101"/>
      <c r="K478" s="99"/>
      <c r="L478" s="97"/>
      <c r="M478" s="101"/>
      <c r="N478" s="99"/>
    </row>
    <row r="479" spans="1:14" x14ac:dyDescent="0.25">
      <c r="A479" s="79"/>
      <c r="B479" s="110"/>
      <c r="C479" s="109"/>
      <c r="D479" s="8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113"/>
      <c r="G479" s="114"/>
      <c r="H479" s="100"/>
      <c r="I479" s="97"/>
      <c r="J479" s="101"/>
      <c r="K479" s="99"/>
      <c r="L479" s="97"/>
      <c r="M479" s="101"/>
      <c r="N479" s="99"/>
    </row>
    <row r="480" spans="1:14" x14ac:dyDescent="0.25">
      <c r="A480" s="79"/>
      <c r="B480" s="110"/>
      <c r="C480" s="109"/>
      <c r="D480" s="8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113"/>
      <c r="G480" s="114"/>
      <c r="H480" s="100"/>
      <c r="I480" s="97"/>
      <c r="J480" s="101"/>
      <c r="K480" s="99"/>
      <c r="L480" s="97"/>
      <c r="M480" s="101"/>
      <c r="N480" s="99"/>
    </row>
    <row r="481" spans="1:14" x14ac:dyDescent="0.25">
      <c r="A481" s="79"/>
      <c r="B481" s="110"/>
      <c r="C481" s="109"/>
      <c r="D481" s="8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113"/>
      <c r="G481" s="114"/>
      <c r="H481" s="100"/>
      <c r="I481" s="97"/>
      <c r="J481" s="101"/>
      <c r="K481" s="99"/>
      <c r="L481" s="97"/>
      <c r="M481" s="101"/>
      <c r="N481" s="99"/>
    </row>
    <row r="482" spans="1:14" x14ac:dyDescent="0.25">
      <c r="A482" s="79"/>
      <c r="B482" s="110"/>
      <c r="C482" s="109"/>
      <c r="D482" s="8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113"/>
      <c r="G482" s="114"/>
      <c r="H482" s="100"/>
      <c r="I482" s="97"/>
      <c r="J482" s="101"/>
      <c r="K482" s="99"/>
      <c r="L482" s="97"/>
      <c r="M482" s="101"/>
      <c r="N482" s="99"/>
    </row>
    <row r="483" spans="1:14" x14ac:dyDescent="0.25">
      <c r="A483" s="79"/>
      <c r="B483" s="110"/>
      <c r="C483" s="109"/>
      <c r="D483" s="8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113"/>
      <c r="G483" s="114"/>
      <c r="H483" s="100"/>
      <c r="I483" s="97"/>
      <c r="J483" s="101"/>
      <c r="K483" s="99"/>
      <c r="L483" s="97"/>
      <c r="M483" s="101"/>
      <c r="N483" s="99"/>
    </row>
    <row r="484" spans="1:14" x14ac:dyDescent="0.25">
      <c r="A484" s="79"/>
      <c r="B484" s="110"/>
      <c r="C484" s="109"/>
      <c r="D484" s="8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113"/>
      <c r="G484" s="114"/>
      <c r="H484" s="100"/>
      <c r="I484" s="97"/>
      <c r="J484" s="101"/>
      <c r="K484" s="99"/>
      <c r="L484" s="97"/>
      <c r="M484" s="101"/>
      <c r="N484" s="99"/>
    </row>
    <row r="485" spans="1:14" x14ac:dyDescent="0.25">
      <c r="A485" s="79"/>
      <c r="B485" s="110"/>
      <c r="C485" s="109"/>
      <c r="D485" s="8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113"/>
      <c r="G485" s="114"/>
      <c r="H485" s="100"/>
      <c r="I485" s="97"/>
      <c r="J485" s="101"/>
      <c r="K485" s="99"/>
      <c r="L485" s="97"/>
      <c r="M485" s="101"/>
      <c r="N485" s="99"/>
    </row>
    <row r="486" spans="1:14" x14ac:dyDescent="0.25">
      <c r="A486" s="79"/>
      <c r="B486" s="110"/>
      <c r="C486" s="109"/>
      <c r="D486" s="8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113"/>
      <c r="G486" s="114"/>
      <c r="H486" s="100"/>
      <c r="I486" s="97"/>
      <c r="J486" s="101"/>
      <c r="K486" s="99"/>
      <c r="L486" s="97"/>
      <c r="M486" s="101"/>
      <c r="N486" s="99"/>
    </row>
    <row r="487" spans="1:14" x14ac:dyDescent="0.25">
      <c r="A487" s="79"/>
      <c r="B487" s="110"/>
      <c r="C487" s="109"/>
      <c r="D487" s="8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113"/>
      <c r="G487" s="114"/>
      <c r="H487" s="100"/>
      <c r="I487" s="97"/>
      <c r="J487" s="101"/>
      <c r="K487" s="99"/>
      <c r="L487" s="97"/>
      <c r="M487" s="101"/>
      <c r="N487" s="99"/>
    </row>
    <row r="488" spans="1:14" x14ac:dyDescent="0.25">
      <c r="A488" s="79"/>
      <c r="B488" s="110"/>
      <c r="C488" s="109"/>
      <c r="D488" s="8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113"/>
      <c r="G488" s="114"/>
      <c r="H488" s="100"/>
      <c r="I488" s="97"/>
      <c r="J488" s="101"/>
      <c r="K488" s="99"/>
      <c r="L488" s="97"/>
      <c r="M488" s="101"/>
      <c r="N488" s="99"/>
    </row>
    <row r="489" spans="1:14" x14ac:dyDescent="0.25">
      <c r="A489" s="79"/>
      <c r="B489" s="110"/>
      <c r="C489" s="109"/>
      <c r="D489" s="8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113"/>
      <c r="G489" s="114"/>
      <c r="H489" s="100"/>
      <c r="I489" s="97"/>
      <c r="J489" s="101"/>
      <c r="K489" s="99"/>
      <c r="L489" s="97"/>
      <c r="M489" s="101"/>
      <c r="N489" s="99"/>
    </row>
    <row r="490" spans="1:14" x14ac:dyDescent="0.25">
      <c r="A490" s="79"/>
      <c r="B490" s="110"/>
      <c r="C490" s="109"/>
      <c r="D490" s="8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113"/>
      <c r="G490" s="114"/>
      <c r="H490" s="100"/>
      <c r="I490" s="97"/>
      <c r="J490" s="101"/>
      <c r="K490" s="99"/>
      <c r="L490" s="97"/>
      <c r="M490" s="101"/>
      <c r="N490" s="99"/>
    </row>
    <row r="491" spans="1:14" x14ac:dyDescent="0.25">
      <c r="A491" s="79"/>
      <c r="B491" s="110"/>
      <c r="C491" s="109"/>
      <c r="D491" s="8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113"/>
      <c r="G491" s="114"/>
      <c r="H491" s="100"/>
      <c r="I491" s="97"/>
      <c r="J491" s="101"/>
      <c r="K491" s="99"/>
      <c r="L491" s="97"/>
      <c r="M491" s="101"/>
      <c r="N491" s="99"/>
    </row>
    <row r="492" spans="1:14" x14ac:dyDescent="0.25">
      <c r="A492" s="79"/>
      <c r="B492" s="110"/>
      <c r="C492" s="109"/>
      <c r="D492" s="8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113"/>
      <c r="G492" s="114"/>
      <c r="H492" s="100"/>
      <c r="I492" s="97"/>
      <c r="J492" s="101"/>
      <c r="K492" s="99"/>
      <c r="L492" s="97"/>
      <c r="M492" s="101"/>
      <c r="N492" s="99"/>
    </row>
    <row r="493" spans="1:14" x14ac:dyDescent="0.25">
      <c r="A493" s="79"/>
      <c r="B493" s="110"/>
      <c r="C493" s="109"/>
      <c r="D493" s="8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113"/>
      <c r="G493" s="114"/>
      <c r="H493" s="100"/>
      <c r="I493" s="97"/>
      <c r="J493" s="101"/>
      <c r="K493" s="99"/>
      <c r="L493" s="97"/>
      <c r="M493" s="101"/>
      <c r="N493" s="99"/>
    </row>
    <row r="494" spans="1:14" x14ac:dyDescent="0.25">
      <c r="A494" s="79"/>
      <c r="B494" s="110"/>
      <c r="C494" s="109"/>
      <c r="D494" s="8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113"/>
      <c r="G494" s="114"/>
      <c r="H494" s="100"/>
      <c r="I494" s="97"/>
      <c r="J494" s="101"/>
      <c r="K494" s="99"/>
      <c r="L494" s="97"/>
      <c r="M494" s="101"/>
      <c r="N494" s="99"/>
    </row>
    <row r="495" spans="1:14" x14ac:dyDescent="0.25">
      <c r="A495" s="79"/>
      <c r="B495" s="110"/>
      <c r="C495" s="109"/>
      <c r="D495" s="8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113"/>
      <c r="G495" s="114"/>
      <c r="H495" s="100"/>
      <c r="I495" s="97"/>
      <c r="J495" s="101"/>
      <c r="K495" s="99"/>
      <c r="L495" s="97"/>
      <c r="M495" s="101"/>
      <c r="N495" s="99"/>
    </row>
    <row r="496" spans="1:14" x14ac:dyDescent="0.25">
      <c r="A496" s="79"/>
      <c r="B496" s="110"/>
      <c r="C496" s="109"/>
      <c r="D496" s="8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113"/>
      <c r="G496" s="114"/>
      <c r="H496" s="100"/>
      <c r="I496" s="97"/>
      <c r="J496" s="101"/>
      <c r="K496" s="99"/>
      <c r="L496" s="97"/>
      <c r="M496" s="101"/>
      <c r="N496" s="99"/>
    </row>
    <row r="497" spans="1:14" x14ac:dyDescent="0.25">
      <c r="A497" s="79"/>
      <c r="B497" s="110"/>
      <c r="C497" s="109"/>
      <c r="D497" s="8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113"/>
      <c r="G497" s="114"/>
      <c r="H497" s="100"/>
      <c r="I497" s="97"/>
      <c r="J497" s="101"/>
      <c r="K497" s="99"/>
      <c r="L497" s="97"/>
      <c r="M497" s="101"/>
      <c r="N497" s="99"/>
    </row>
    <row r="498" spans="1:14" x14ac:dyDescent="0.25">
      <c r="A498" s="79"/>
      <c r="B498" s="110"/>
      <c r="C498" s="109"/>
      <c r="D498" s="8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113"/>
      <c r="G498" s="114"/>
      <c r="H498" s="100"/>
      <c r="I498" s="97"/>
      <c r="J498" s="101"/>
      <c r="K498" s="99"/>
      <c r="L498" s="97"/>
      <c r="M498" s="101"/>
      <c r="N498" s="99"/>
    </row>
    <row r="499" spans="1:14" x14ac:dyDescent="0.25">
      <c r="A499" s="79"/>
      <c r="B499" s="110"/>
      <c r="C499" s="109"/>
      <c r="D499" s="8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113"/>
      <c r="G499" s="114"/>
      <c r="H499" s="100"/>
      <c r="I499" s="97"/>
      <c r="J499" s="101"/>
      <c r="K499" s="99"/>
      <c r="L499" s="97"/>
      <c r="M499" s="101"/>
      <c r="N499" s="99"/>
    </row>
    <row r="500" spans="1:14" ht="15.75" thickBot="1" x14ac:dyDescent="0.3">
      <c r="A500" s="82"/>
      <c r="B500" s="111"/>
      <c r="C500" s="112"/>
      <c r="D500" s="8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115"/>
      <c r="G500" s="116"/>
      <c r="H500" s="106"/>
      <c r="I500" s="103"/>
      <c r="J500" s="107"/>
      <c r="K500" s="105"/>
      <c r="L500" s="103"/>
      <c r="M500" s="107"/>
      <c r="N500" s="105"/>
    </row>
    <row r="501" spans="1:14" x14ac:dyDescent="0.25">
      <c r="A501" s="257" t="s">
        <v>1220</v>
      </c>
      <c r="B501" s="258"/>
      <c r="C501" s="258"/>
      <c r="D501" s="258"/>
      <c r="E501" s="258"/>
      <c r="F501" s="258"/>
      <c r="G501" s="258"/>
      <c r="H501" s="258"/>
      <c r="I501" s="258"/>
      <c r="J501" s="258"/>
      <c r="K501" s="258"/>
      <c r="L501" s="258"/>
      <c r="M501" s="258"/>
      <c r="N501" s="258"/>
    </row>
    <row r="502" spans="1:14" x14ac:dyDescent="0.25">
      <c r="A502" s="260"/>
      <c r="B502" s="261"/>
      <c r="C502" s="261"/>
      <c r="D502" s="261"/>
      <c r="E502" s="261"/>
      <c r="F502" s="261"/>
      <c r="G502" s="261"/>
      <c r="H502" s="261"/>
      <c r="I502" s="261"/>
      <c r="J502" s="261"/>
      <c r="K502" s="261"/>
      <c r="L502" s="261"/>
      <c r="M502" s="261"/>
      <c r="N502" s="261"/>
    </row>
    <row r="503" spans="1:14" ht="15.75" thickBot="1" x14ac:dyDescent="0.3">
      <c r="A503" s="263"/>
      <c r="B503" s="264"/>
      <c r="C503" s="264"/>
      <c r="D503" s="264"/>
      <c r="E503" s="264"/>
      <c r="F503" s="264"/>
      <c r="G503" s="264"/>
      <c r="H503" s="264"/>
      <c r="I503" s="264"/>
      <c r="J503" s="264"/>
      <c r="K503" s="264"/>
      <c r="L503" s="264"/>
      <c r="M503" s="264"/>
      <c r="N503" s="264"/>
    </row>
  </sheetData>
  <sheetProtection algorithmName="SHA-512" hashValue="k7hsaSO1xaoErItrXxpypPdAsu0TrFI7QQB3cHMBi/HP/XmiriXoaqdqhWWUsD3CSDxiCmZi2RIGmoHf7vX+JA==" saltValue="7LtqzJpgNFiduCazr0wN/w==" spinCount="100000" sheet="1" objects="1" scenarios="1" insertRows="0" delete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472" workbookViewId="0">
      <selection activeCell="B494" sqref="B494:C494"/>
    </sheetView>
  </sheetViews>
  <sheetFormatPr defaultRowHeight="15" x14ac:dyDescent="0.25"/>
  <cols>
    <col min="1" max="1" width="15.7109375" style="1" hidden="1" customWidth="1"/>
    <col min="2" max="2" width="19.28515625" customWidth="1"/>
    <col min="3" max="3" width="53.42578125" style="36" customWidth="1"/>
    <col min="4" max="4" width="9.140625" style="1" hidden="1" customWidth="1"/>
  </cols>
  <sheetData>
    <row r="6" spans="1:4" x14ac:dyDescent="0.25">
      <c r="A6" s="35" t="s">
        <v>1219</v>
      </c>
      <c r="B6" s="34" t="s">
        <v>14</v>
      </c>
      <c r="C6" s="37" t="s">
        <v>15</v>
      </c>
      <c r="D6" s="37" t="s">
        <v>1343</v>
      </c>
    </row>
    <row r="7" spans="1:4" s="2" customFormat="1" ht="15" customHeight="1" x14ac:dyDescent="0.25">
      <c r="A7" s="33">
        <v>1</v>
      </c>
      <c r="B7" s="3" t="s">
        <v>16</v>
      </c>
      <c r="C7" s="3" t="s">
        <v>17</v>
      </c>
      <c r="D7" s="33" t="s">
        <v>1344</v>
      </c>
    </row>
    <row r="8" spans="1:4" s="2" customFormat="1" ht="15" customHeight="1" x14ac:dyDescent="0.25">
      <c r="A8" s="33">
        <v>2</v>
      </c>
      <c r="B8" s="3" t="s">
        <v>18</v>
      </c>
      <c r="C8" s="3" t="s">
        <v>19</v>
      </c>
      <c r="D8" s="33" t="s">
        <v>1344</v>
      </c>
    </row>
    <row r="9" spans="1:4" s="2" customFormat="1" ht="15" customHeight="1" x14ac:dyDescent="0.25">
      <c r="A9" s="33">
        <v>634</v>
      </c>
      <c r="B9" s="3" t="s">
        <v>20</v>
      </c>
      <c r="C9" s="3" t="s">
        <v>21</v>
      </c>
      <c r="D9" s="33" t="s">
        <v>178</v>
      </c>
    </row>
    <row r="10" spans="1:4" s="2" customFormat="1" ht="15" customHeight="1" x14ac:dyDescent="0.25">
      <c r="A10" s="33">
        <v>3</v>
      </c>
      <c r="B10" s="3" t="s">
        <v>22</v>
      </c>
      <c r="C10" s="3" t="s">
        <v>23</v>
      </c>
      <c r="D10" s="33" t="s">
        <v>1344</v>
      </c>
    </row>
    <row r="11" spans="1:4" s="2" customFormat="1" ht="15" customHeight="1" x14ac:dyDescent="0.25">
      <c r="A11" s="33">
        <v>4</v>
      </c>
      <c r="B11" s="3" t="s">
        <v>24</v>
      </c>
      <c r="C11" s="3" t="s">
        <v>25</v>
      </c>
      <c r="D11" s="33" t="s">
        <v>1344</v>
      </c>
    </row>
    <row r="12" spans="1:4" s="2" customFormat="1" ht="15" customHeight="1" x14ac:dyDescent="0.25">
      <c r="A12" s="33">
        <v>5</v>
      </c>
      <c r="B12" s="3" t="s">
        <v>26</v>
      </c>
      <c r="C12" s="3" t="s">
        <v>27</v>
      </c>
      <c r="D12" s="33" t="s">
        <v>1344</v>
      </c>
    </row>
    <row r="13" spans="1:4" s="2" customFormat="1" ht="15" customHeight="1" x14ac:dyDescent="0.25">
      <c r="A13" s="33">
        <v>6</v>
      </c>
      <c r="B13" s="3" t="s">
        <v>28</v>
      </c>
      <c r="C13" s="3" t="s">
        <v>29</v>
      </c>
      <c r="D13" s="33" t="s">
        <v>1344</v>
      </c>
    </row>
    <row r="14" spans="1:4" s="2" customFormat="1" ht="15" customHeight="1" x14ac:dyDescent="0.25">
      <c r="A14" s="33">
        <v>7</v>
      </c>
      <c r="B14" s="3" t="s">
        <v>30</v>
      </c>
      <c r="C14" s="3" t="s">
        <v>31</v>
      </c>
      <c r="D14" s="33" t="s">
        <v>1344</v>
      </c>
    </row>
    <row r="15" spans="1:4" s="2" customFormat="1" ht="15" customHeight="1" x14ac:dyDescent="0.25">
      <c r="A15" s="33">
        <v>8</v>
      </c>
      <c r="B15" s="3" t="s">
        <v>32</v>
      </c>
      <c r="C15" s="3" t="s">
        <v>33</v>
      </c>
      <c r="D15" s="33" t="s">
        <v>1344</v>
      </c>
    </row>
    <row r="16" spans="1:4" s="2" customFormat="1" ht="15" customHeight="1" x14ac:dyDescent="0.25">
      <c r="A16" s="33">
        <v>9</v>
      </c>
      <c r="B16" s="3" t="s">
        <v>34</v>
      </c>
      <c r="C16" s="3" t="s">
        <v>35</v>
      </c>
      <c r="D16" s="33" t="s">
        <v>178</v>
      </c>
    </row>
    <row r="17" spans="1:4" s="2" customFormat="1" ht="15" customHeight="1" x14ac:dyDescent="0.25">
      <c r="A17" s="33">
        <v>10</v>
      </c>
      <c r="B17" s="3" t="s">
        <v>36</v>
      </c>
      <c r="C17" s="3" t="s">
        <v>37</v>
      </c>
      <c r="D17" s="33" t="s">
        <v>178</v>
      </c>
    </row>
    <row r="18" spans="1:4" s="2" customFormat="1" ht="15" customHeight="1" x14ac:dyDescent="0.25">
      <c r="A18" s="33">
        <v>11</v>
      </c>
      <c r="B18" s="3" t="s">
        <v>38</v>
      </c>
      <c r="C18" s="3" t="s">
        <v>39</v>
      </c>
      <c r="D18" s="33" t="s">
        <v>178</v>
      </c>
    </row>
    <row r="19" spans="1:4" s="2" customFormat="1" ht="15" customHeight="1" x14ac:dyDescent="0.25">
      <c r="A19" s="33">
        <v>12</v>
      </c>
      <c r="B19" s="3" t="s">
        <v>40</v>
      </c>
      <c r="C19" s="3" t="s">
        <v>41</v>
      </c>
      <c r="D19" s="33" t="s">
        <v>1344</v>
      </c>
    </row>
    <row r="20" spans="1:4" s="2" customFormat="1" ht="15" customHeight="1" x14ac:dyDescent="0.25">
      <c r="A20" s="33">
        <v>13</v>
      </c>
      <c r="B20" s="3" t="s">
        <v>42</v>
      </c>
      <c r="C20" s="3" t="s">
        <v>43</v>
      </c>
      <c r="D20" s="33" t="s">
        <v>178</v>
      </c>
    </row>
    <row r="21" spans="1:4" s="2" customFormat="1" ht="15" customHeight="1" x14ac:dyDescent="0.25">
      <c r="A21" s="33">
        <v>14</v>
      </c>
      <c r="B21" s="3" t="s">
        <v>44</v>
      </c>
      <c r="C21" s="3" t="s">
        <v>45</v>
      </c>
      <c r="D21" s="33" t="s">
        <v>178</v>
      </c>
    </row>
    <row r="22" spans="1:4" s="2" customFormat="1" ht="15" customHeight="1" x14ac:dyDescent="0.25">
      <c r="A22" s="33">
        <v>16</v>
      </c>
      <c r="B22" s="3" t="s">
        <v>46</v>
      </c>
      <c r="C22" s="3" t="s">
        <v>47</v>
      </c>
      <c r="D22" s="33" t="s">
        <v>178</v>
      </c>
    </row>
    <row r="23" spans="1:4" s="2" customFormat="1" ht="30" customHeight="1" x14ac:dyDescent="0.25">
      <c r="A23" s="33">
        <v>18</v>
      </c>
      <c r="B23" s="3" t="s">
        <v>48</v>
      </c>
      <c r="C23" s="3" t="s">
        <v>49</v>
      </c>
      <c r="D23" s="33" t="s">
        <v>178</v>
      </c>
    </row>
    <row r="24" spans="1:4" s="2" customFormat="1" ht="30" customHeight="1" x14ac:dyDescent="0.25">
      <c r="A24" s="33">
        <v>19</v>
      </c>
      <c r="B24" s="3" t="s">
        <v>50</v>
      </c>
      <c r="C24" s="3" t="s">
        <v>51</v>
      </c>
      <c r="D24" s="33" t="s">
        <v>178</v>
      </c>
    </row>
    <row r="25" spans="1:4" s="2" customFormat="1" ht="15" customHeight="1" x14ac:dyDescent="0.25">
      <c r="A25" s="33">
        <v>20</v>
      </c>
      <c r="B25" s="3" t="s">
        <v>52</v>
      </c>
      <c r="C25" s="3" t="s">
        <v>53</v>
      </c>
      <c r="D25" s="33" t="s">
        <v>178</v>
      </c>
    </row>
    <row r="26" spans="1:4" s="2" customFormat="1" ht="30" customHeight="1" x14ac:dyDescent="0.25">
      <c r="A26" s="33">
        <v>21</v>
      </c>
      <c r="B26" s="3" t="s">
        <v>54</v>
      </c>
      <c r="C26" s="3" t="s">
        <v>55</v>
      </c>
      <c r="D26" s="33" t="s">
        <v>178</v>
      </c>
    </row>
    <row r="27" spans="1:4" s="2" customFormat="1" ht="30" customHeight="1" x14ac:dyDescent="0.25">
      <c r="A27" s="33">
        <v>22</v>
      </c>
      <c r="B27" s="3" t="s">
        <v>56</v>
      </c>
      <c r="C27" s="3" t="s">
        <v>57</v>
      </c>
      <c r="D27" s="33" t="s">
        <v>178</v>
      </c>
    </row>
    <row r="28" spans="1:4" s="2" customFormat="1" ht="30" customHeight="1" x14ac:dyDescent="0.25">
      <c r="A28" s="33">
        <v>23</v>
      </c>
      <c r="B28" s="3" t="s">
        <v>58</v>
      </c>
      <c r="C28" s="3" t="s">
        <v>59</v>
      </c>
      <c r="D28" s="33" t="s">
        <v>178</v>
      </c>
    </row>
    <row r="29" spans="1:4" s="2" customFormat="1" ht="15" customHeight="1" x14ac:dyDescent="0.25">
      <c r="A29" s="33">
        <v>24</v>
      </c>
      <c r="B29" s="3" t="s">
        <v>60</v>
      </c>
      <c r="C29" s="3" t="s">
        <v>61</v>
      </c>
      <c r="D29" s="33" t="s">
        <v>1344</v>
      </c>
    </row>
    <row r="30" spans="1:4" s="2" customFormat="1" ht="15" customHeight="1" x14ac:dyDescent="0.25">
      <c r="A30" s="33">
        <v>25</v>
      </c>
      <c r="B30" s="3" t="s">
        <v>62</v>
      </c>
      <c r="C30" s="3" t="s">
        <v>63</v>
      </c>
      <c r="D30" s="33" t="s">
        <v>178</v>
      </c>
    </row>
    <row r="31" spans="1:4" s="2" customFormat="1" ht="15" customHeight="1" x14ac:dyDescent="0.25">
      <c r="A31" s="33">
        <v>26</v>
      </c>
      <c r="B31" s="3" t="s">
        <v>64</v>
      </c>
      <c r="C31" s="3" t="s">
        <v>65</v>
      </c>
      <c r="D31" s="33" t="s">
        <v>178</v>
      </c>
    </row>
    <row r="32" spans="1:4" s="2" customFormat="1" ht="15" customHeight="1" x14ac:dyDescent="0.25">
      <c r="A32" s="33">
        <v>27</v>
      </c>
      <c r="B32" s="3" t="s">
        <v>66</v>
      </c>
      <c r="C32" s="3" t="s">
        <v>67</v>
      </c>
      <c r="D32" s="33" t="s">
        <v>178</v>
      </c>
    </row>
    <row r="33" spans="1:4" s="2" customFormat="1" ht="15" customHeight="1" x14ac:dyDescent="0.25">
      <c r="A33" s="33">
        <v>28</v>
      </c>
      <c r="B33" s="3" t="s">
        <v>68</v>
      </c>
      <c r="C33" s="3" t="s">
        <v>69</v>
      </c>
      <c r="D33" s="33" t="s">
        <v>178</v>
      </c>
    </row>
    <row r="34" spans="1:4" s="2" customFormat="1" ht="15" customHeight="1" x14ac:dyDescent="0.25">
      <c r="A34" s="33">
        <v>29</v>
      </c>
      <c r="B34" s="3" t="s">
        <v>70</v>
      </c>
      <c r="C34" s="3" t="s">
        <v>71</v>
      </c>
      <c r="D34" s="33" t="s">
        <v>178</v>
      </c>
    </row>
    <row r="35" spans="1:4" s="2" customFormat="1" ht="15" customHeight="1" x14ac:dyDescent="0.25">
      <c r="A35" s="33">
        <v>30</v>
      </c>
      <c r="B35" s="3" t="s">
        <v>72</v>
      </c>
      <c r="C35" s="3" t="s">
        <v>73</v>
      </c>
      <c r="D35" s="33" t="s">
        <v>1344</v>
      </c>
    </row>
    <row r="36" spans="1:4" s="2" customFormat="1" ht="15" customHeight="1" x14ac:dyDescent="0.25">
      <c r="A36" s="33">
        <v>31</v>
      </c>
      <c r="B36" s="3" t="s">
        <v>74</v>
      </c>
      <c r="C36" s="3" t="s">
        <v>75</v>
      </c>
      <c r="D36" s="33" t="s">
        <v>1344</v>
      </c>
    </row>
    <row r="37" spans="1:4" s="2" customFormat="1" ht="15" customHeight="1" x14ac:dyDescent="0.25">
      <c r="A37" s="33">
        <v>32</v>
      </c>
      <c r="B37" s="3" t="s">
        <v>76</v>
      </c>
      <c r="C37" s="3" t="s">
        <v>77</v>
      </c>
      <c r="D37" s="33" t="s">
        <v>178</v>
      </c>
    </row>
    <row r="38" spans="1:4" s="2" customFormat="1" ht="15" customHeight="1" x14ac:dyDescent="0.25">
      <c r="A38" s="33">
        <v>33</v>
      </c>
      <c r="B38" s="3" t="s">
        <v>78</v>
      </c>
      <c r="C38" s="3" t="s">
        <v>79</v>
      </c>
      <c r="D38" s="33" t="s">
        <v>1344</v>
      </c>
    </row>
    <row r="39" spans="1:4" s="2" customFormat="1" ht="15" customHeight="1" x14ac:dyDescent="0.25">
      <c r="A39" s="33">
        <v>35</v>
      </c>
      <c r="B39" s="3" t="s">
        <v>80</v>
      </c>
      <c r="C39" s="3" t="s">
        <v>81</v>
      </c>
      <c r="D39" s="33" t="s">
        <v>1344</v>
      </c>
    </row>
    <row r="40" spans="1:4" s="2" customFormat="1" ht="15" customHeight="1" x14ac:dyDescent="0.25">
      <c r="A40" s="33">
        <v>36</v>
      </c>
      <c r="B40" s="3" t="s">
        <v>82</v>
      </c>
      <c r="C40" s="3" t="s">
        <v>83</v>
      </c>
      <c r="D40" s="33" t="s">
        <v>178</v>
      </c>
    </row>
    <row r="41" spans="1:4" s="2" customFormat="1" ht="15" customHeight="1" x14ac:dyDescent="0.25">
      <c r="A41" s="33">
        <v>37</v>
      </c>
      <c r="B41" s="3" t="s">
        <v>84</v>
      </c>
      <c r="C41" s="3" t="s">
        <v>85</v>
      </c>
      <c r="D41" s="33" t="s">
        <v>1344</v>
      </c>
    </row>
    <row r="42" spans="1:4" s="2" customFormat="1" ht="15" customHeight="1" x14ac:dyDescent="0.25">
      <c r="A42" s="33">
        <v>39</v>
      </c>
      <c r="B42" s="3" t="s">
        <v>86</v>
      </c>
      <c r="C42" s="3" t="s">
        <v>87</v>
      </c>
      <c r="D42" s="33" t="s">
        <v>1344</v>
      </c>
    </row>
    <row r="43" spans="1:4" s="2" customFormat="1" ht="15" customHeight="1" x14ac:dyDescent="0.25">
      <c r="A43" s="33">
        <v>356</v>
      </c>
      <c r="B43" s="3" t="s">
        <v>88</v>
      </c>
      <c r="C43" s="3" t="s">
        <v>89</v>
      </c>
      <c r="D43" s="33" t="s">
        <v>1344</v>
      </c>
    </row>
    <row r="44" spans="1:4" s="2" customFormat="1" ht="15" customHeight="1" x14ac:dyDescent="0.25">
      <c r="A44" s="33">
        <v>40</v>
      </c>
      <c r="B44" s="3" t="s">
        <v>90</v>
      </c>
      <c r="C44" s="3" t="s">
        <v>91</v>
      </c>
      <c r="D44" s="33" t="s">
        <v>178</v>
      </c>
    </row>
    <row r="45" spans="1:4" s="2" customFormat="1" ht="15" customHeight="1" x14ac:dyDescent="0.25">
      <c r="A45" s="33">
        <v>41</v>
      </c>
      <c r="B45" s="3" t="s">
        <v>92</v>
      </c>
      <c r="C45" s="3" t="s">
        <v>93</v>
      </c>
      <c r="D45" s="33" t="s">
        <v>178</v>
      </c>
    </row>
    <row r="46" spans="1:4" s="2" customFormat="1" ht="15" customHeight="1" x14ac:dyDescent="0.25">
      <c r="A46" s="33">
        <v>42</v>
      </c>
      <c r="B46" s="3" t="s">
        <v>94</v>
      </c>
      <c r="C46" s="3" t="s">
        <v>95</v>
      </c>
      <c r="D46" s="33" t="s">
        <v>178</v>
      </c>
    </row>
    <row r="47" spans="1:4" s="2" customFormat="1" ht="30" customHeight="1" x14ac:dyDescent="0.25">
      <c r="A47" s="33">
        <v>43</v>
      </c>
      <c r="B47" s="3" t="s">
        <v>96</v>
      </c>
      <c r="C47" s="3" t="s">
        <v>97</v>
      </c>
      <c r="D47" s="33" t="s">
        <v>178</v>
      </c>
    </row>
    <row r="48" spans="1:4" s="2" customFormat="1" ht="15" customHeight="1" x14ac:dyDescent="0.25">
      <c r="A48" s="33">
        <v>44</v>
      </c>
      <c r="B48" s="3" t="s">
        <v>98</v>
      </c>
      <c r="C48" s="3" t="s">
        <v>99</v>
      </c>
      <c r="D48" s="33" t="s">
        <v>178</v>
      </c>
    </row>
    <row r="49" spans="1:4" s="2" customFormat="1" ht="15" customHeight="1" x14ac:dyDescent="0.25">
      <c r="A49" s="33">
        <v>45</v>
      </c>
      <c r="B49" s="3" t="s">
        <v>100</v>
      </c>
      <c r="C49" s="3" t="s">
        <v>101</v>
      </c>
      <c r="D49" s="33" t="s">
        <v>178</v>
      </c>
    </row>
    <row r="50" spans="1:4" s="2" customFormat="1" ht="15" customHeight="1" x14ac:dyDescent="0.25">
      <c r="A50" s="33">
        <v>46</v>
      </c>
      <c r="B50" s="3" t="s">
        <v>102</v>
      </c>
      <c r="C50" s="3" t="s">
        <v>103</v>
      </c>
      <c r="D50" s="33" t="s">
        <v>1344</v>
      </c>
    </row>
    <row r="51" spans="1:4" s="2" customFormat="1" ht="15" customHeight="1" x14ac:dyDescent="0.25">
      <c r="A51" s="33">
        <v>47</v>
      </c>
      <c r="B51" s="3" t="s">
        <v>104</v>
      </c>
      <c r="C51" s="3" t="s">
        <v>105</v>
      </c>
      <c r="D51" s="33" t="s">
        <v>1344</v>
      </c>
    </row>
    <row r="52" spans="1:4" s="2" customFormat="1" ht="15" customHeight="1" x14ac:dyDescent="0.25">
      <c r="A52" s="33">
        <v>52</v>
      </c>
      <c r="B52" s="3" t="s">
        <v>106</v>
      </c>
      <c r="C52" s="3" t="s">
        <v>107</v>
      </c>
      <c r="D52" s="33" t="s">
        <v>178</v>
      </c>
    </row>
    <row r="53" spans="1:4" s="2" customFormat="1" ht="30" customHeight="1" x14ac:dyDescent="0.25">
      <c r="A53" s="33">
        <v>53</v>
      </c>
      <c r="B53" s="3" t="s">
        <v>108</v>
      </c>
      <c r="C53" s="3" t="s">
        <v>109</v>
      </c>
      <c r="D53" s="33" t="s">
        <v>1344</v>
      </c>
    </row>
    <row r="54" spans="1:4" s="2" customFormat="1" ht="15" customHeight="1" x14ac:dyDescent="0.25">
      <c r="A54" s="33">
        <v>54</v>
      </c>
      <c r="B54" s="3" t="s">
        <v>110</v>
      </c>
      <c r="C54" s="3" t="s">
        <v>111</v>
      </c>
      <c r="D54" s="33" t="s">
        <v>178</v>
      </c>
    </row>
    <row r="55" spans="1:4" s="2" customFormat="1" ht="15" customHeight="1" x14ac:dyDescent="0.25">
      <c r="A55" s="33">
        <v>55</v>
      </c>
      <c r="B55" s="3" t="s">
        <v>112</v>
      </c>
      <c r="C55" s="3" t="s">
        <v>113</v>
      </c>
      <c r="D55" s="33" t="s">
        <v>178</v>
      </c>
    </row>
    <row r="56" spans="1:4" s="2" customFormat="1" ht="15" customHeight="1" x14ac:dyDescent="0.25">
      <c r="A56" s="33">
        <v>56</v>
      </c>
      <c r="B56" s="3" t="s">
        <v>114</v>
      </c>
      <c r="C56" s="3" t="s">
        <v>115</v>
      </c>
      <c r="D56" s="33" t="s">
        <v>1344</v>
      </c>
    </row>
    <row r="57" spans="1:4" s="2" customFormat="1" ht="15" customHeight="1" x14ac:dyDescent="0.25">
      <c r="A57" s="33">
        <v>57</v>
      </c>
      <c r="B57" s="3" t="s">
        <v>116</v>
      </c>
      <c r="C57" s="3" t="s">
        <v>117</v>
      </c>
      <c r="D57" s="33" t="s">
        <v>178</v>
      </c>
    </row>
    <row r="58" spans="1:4" s="2" customFormat="1" ht="15" customHeight="1" x14ac:dyDescent="0.25">
      <c r="A58" s="33">
        <v>58</v>
      </c>
      <c r="B58" s="3" t="s">
        <v>118</v>
      </c>
      <c r="C58" s="3" t="s">
        <v>119</v>
      </c>
      <c r="D58" s="33" t="s">
        <v>1344</v>
      </c>
    </row>
    <row r="59" spans="1:4" s="2" customFormat="1" ht="15" customHeight="1" x14ac:dyDescent="0.25">
      <c r="A59" s="33">
        <v>60</v>
      </c>
      <c r="B59" s="3" t="s">
        <v>120</v>
      </c>
      <c r="C59" s="3" t="s">
        <v>121</v>
      </c>
      <c r="D59" s="33" t="s">
        <v>1344</v>
      </c>
    </row>
    <row r="60" spans="1:4" s="2" customFormat="1" ht="15" customHeight="1" x14ac:dyDescent="0.25">
      <c r="A60" s="33">
        <v>61</v>
      </c>
      <c r="B60" s="3" t="s">
        <v>122</v>
      </c>
      <c r="C60" s="3" t="s">
        <v>123</v>
      </c>
      <c r="D60" s="33" t="s">
        <v>1344</v>
      </c>
    </row>
    <row r="61" spans="1:4" s="2" customFormat="1" ht="15" customHeight="1" x14ac:dyDescent="0.25">
      <c r="A61" s="33">
        <v>62</v>
      </c>
      <c r="B61" s="3" t="s">
        <v>124</v>
      </c>
      <c r="C61" s="3" t="s">
        <v>125</v>
      </c>
      <c r="D61" s="33" t="s">
        <v>1344</v>
      </c>
    </row>
    <row r="62" spans="1:4" s="2" customFormat="1" ht="15" customHeight="1" x14ac:dyDescent="0.25">
      <c r="A62" s="33">
        <v>63</v>
      </c>
      <c r="B62" s="3" t="s">
        <v>126</v>
      </c>
      <c r="C62" s="3" t="s">
        <v>127</v>
      </c>
      <c r="D62" s="33" t="s">
        <v>1344</v>
      </c>
    </row>
    <row r="63" spans="1:4" s="2" customFormat="1" ht="15" customHeight="1" x14ac:dyDescent="0.25">
      <c r="A63" s="33">
        <v>64</v>
      </c>
      <c r="B63" s="3" t="s">
        <v>128</v>
      </c>
      <c r="C63" s="3" t="s">
        <v>129</v>
      </c>
      <c r="D63" s="33" t="s">
        <v>1344</v>
      </c>
    </row>
    <row r="64" spans="1:4" s="2" customFormat="1" ht="15" customHeight="1" x14ac:dyDescent="0.25">
      <c r="A64" s="33">
        <v>65</v>
      </c>
      <c r="B64" s="3" t="s">
        <v>130</v>
      </c>
      <c r="C64" s="3" t="s">
        <v>131</v>
      </c>
      <c r="D64" s="33" t="s">
        <v>178</v>
      </c>
    </row>
    <row r="65" spans="1:4" s="2" customFormat="1" ht="30" customHeight="1" x14ac:dyDescent="0.25">
      <c r="A65" s="33">
        <v>522</v>
      </c>
      <c r="B65" s="3" t="s">
        <v>132</v>
      </c>
      <c r="C65" s="3" t="s">
        <v>133</v>
      </c>
      <c r="D65" s="33" t="s">
        <v>1344</v>
      </c>
    </row>
    <row r="66" spans="1:4" s="2" customFormat="1" ht="15" customHeight="1" x14ac:dyDescent="0.25">
      <c r="A66" s="33">
        <v>66</v>
      </c>
      <c r="B66" s="3" t="s">
        <v>134</v>
      </c>
      <c r="C66" s="3" t="s">
        <v>135</v>
      </c>
      <c r="D66" s="33" t="s">
        <v>178</v>
      </c>
    </row>
    <row r="67" spans="1:4" s="2" customFormat="1" ht="15" customHeight="1" x14ac:dyDescent="0.25">
      <c r="A67" s="33">
        <v>68</v>
      </c>
      <c r="B67" s="3" t="s">
        <v>136</v>
      </c>
      <c r="C67" s="3" t="s">
        <v>137</v>
      </c>
      <c r="D67" s="33" t="s">
        <v>178</v>
      </c>
    </row>
    <row r="68" spans="1:4" s="2" customFormat="1" ht="15" customHeight="1" x14ac:dyDescent="0.25">
      <c r="A68" s="33">
        <v>71</v>
      </c>
      <c r="B68" s="3" t="s">
        <v>138</v>
      </c>
      <c r="C68" s="3" t="s">
        <v>139</v>
      </c>
      <c r="D68" s="33" t="s">
        <v>178</v>
      </c>
    </row>
    <row r="69" spans="1:4" s="2" customFormat="1" ht="15" customHeight="1" x14ac:dyDescent="0.25">
      <c r="A69" s="33">
        <v>72</v>
      </c>
      <c r="B69" s="3" t="s">
        <v>140</v>
      </c>
      <c r="C69" s="3" t="s">
        <v>141</v>
      </c>
      <c r="D69" s="33" t="s">
        <v>1344</v>
      </c>
    </row>
    <row r="70" spans="1:4" s="2" customFormat="1" ht="30" customHeight="1" x14ac:dyDescent="0.25">
      <c r="A70" s="33">
        <v>324</v>
      </c>
      <c r="B70" s="3" t="s">
        <v>142</v>
      </c>
      <c r="C70" s="3" t="s">
        <v>143</v>
      </c>
      <c r="D70" s="33" t="s">
        <v>1344</v>
      </c>
    </row>
    <row r="71" spans="1:4" s="2" customFormat="1" ht="30" customHeight="1" x14ac:dyDescent="0.25">
      <c r="A71" s="33">
        <v>73</v>
      </c>
      <c r="B71" s="3" t="s">
        <v>144</v>
      </c>
      <c r="C71" s="3" t="s">
        <v>145</v>
      </c>
      <c r="D71" s="33" t="s">
        <v>178</v>
      </c>
    </row>
    <row r="72" spans="1:4" s="2" customFormat="1" ht="30" customHeight="1" x14ac:dyDescent="0.25">
      <c r="A72" s="33">
        <v>74</v>
      </c>
      <c r="B72" s="3" t="s">
        <v>146</v>
      </c>
      <c r="C72" s="3" t="s">
        <v>147</v>
      </c>
      <c r="D72" s="33" t="s">
        <v>178</v>
      </c>
    </row>
    <row r="73" spans="1:4" s="2" customFormat="1" ht="15" customHeight="1" x14ac:dyDescent="0.25">
      <c r="A73" s="33">
        <v>75</v>
      </c>
      <c r="B73" s="3" t="s">
        <v>148</v>
      </c>
      <c r="C73" s="3" t="s">
        <v>149</v>
      </c>
      <c r="D73" s="33" t="s">
        <v>1344</v>
      </c>
    </row>
    <row r="74" spans="1:4" s="2" customFormat="1" ht="30" customHeight="1" x14ac:dyDescent="0.25">
      <c r="A74" s="33">
        <v>333</v>
      </c>
      <c r="B74" s="3" t="s">
        <v>150</v>
      </c>
      <c r="C74" s="3" t="s">
        <v>151</v>
      </c>
      <c r="D74" s="33" t="s">
        <v>178</v>
      </c>
    </row>
    <row r="75" spans="1:4" s="2" customFormat="1" ht="15" customHeight="1" x14ac:dyDescent="0.25">
      <c r="A75" s="33">
        <v>76</v>
      </c>
      <c r="B75" s="3" t="s">
        <v>152</v>
      </c>
      <c r="C75" s="3" t="s">
        <v>153</v>
      </c>
      <c r="D75" s="33" t="s">
        <v>178</v>
      </c>
    </row>
    <row r="76" spans="1:4" s="2" customFormat="1" ht="15" customHeight="1" x14ac:dyDescent="0.25">
      <c r="A76" s="33">
        <v>77</v>
      </c>
      <c r="B76" s="3" t="s">
        <v>154</v>
      </c>
      <c r="C76" s="3" t="s">
        <v>155</v>
      </c>
      <c r="D76" s="33" t="s">
        <v>178</v>
      </c>
    </row>
    <row r="77" spans="1:4" s="2" customFormat="1" ht="15" customHeight="1" x14ac:dyDescent="0.25">
      <c r="A77" s="33">
        <v>78</v>
      </c>
      <c r="B77" s="3" t="s">
        <v>156</v>
      </c>
      <c r="C77" s="3" t="s">
        <v>157</v>
      </c>
      <c r="D77" s="33" t="s">
        <v>178</v>
      </c>
    </row>
    <row r="78" spans="1:4" s="2" customFormat="1" ht="15" customHeight="1" x14ac:dyDescent="0.25">
      <c r="A78" s="33">
        <v>79</v>
      </c>
      <c r="B78" s="3" t="s">
        <v>158</v>
      </c>
      <c r="C78" s="3" t="s">
        <v>159</v>
      </c>
      <c r="D78" s="33" t="s">
        <v>178</v>
      </c>
    </row>
    <row r="79" spans="1:4" s="2" customFormat="1" ht="15" customHeight="1" x14ac:dyDescent="0.25">
      <c r="A79" s="33">
        <v>80</v>
      </c>
      <c r="B79" s="3" t="s">
        <v>160</v>
      </c>
      <c r="C79" s="3" t="s">
        <v>161</v>
      </c>
      <c r="D79" s="33" t="s">
        <v>178</v>
      </c>
    </row>
    <row r="80" spans="1:4" s="2" customFormat="1" ht="15" customHeight="1" x14ac:dyDescent="0.25">
      <c r="A80" s="33">
        <v>519</v>
      </c>
      <c r="B80" s="3" t="s">
        <v>162</v>
      </c>
      <c r="C80" s="3" t="s">
        <v>163</v>
      </c>
      <c r="D80" s="210" t="s">
        <v>1344</v>
      </c>
    </row>
    <row r="81" spans="1:4" s="2" customFormat="1" ht="15" customHeight="1" x14ac:dyDescent="0.25">
      <c r="A81" s="33">
        <v>81</v>
      </c>
      <c r="B81" s="3" t="s">
        <v>164</v>
      </c>
      <c r="C81" s="3" t="s">
        <v>165</v>
      </c>
      <c r="D81" s="33" t="s">
        <v>178</v>
      </c>
    </row>
    <row r="82" spans="1:4" s="2" customFormat="1" ht="15" customHeight="1" x14ac:dyDescent="0.25">
      <c r="A82" s="33">
        <v>82</v>
      </c>
      <c r="B82" s="3" t="s">
        <v>166</v>
      </c>
      <c r="C82" s="3" t="s">
        <v>167</v>
      </c>
      <c r="D82" s="33" t="s">
        <v>178</v>
      </c>
    </row>
    <row r="83" spans="1:4" s="2" customFormat="1" ht="15" customHeight="1" x14ac:dyDescent="0.25">
      <c r="A83" s="33">
        <v>83</v>
      </c>
      <c r="B83" s="3" t="s">
        <v>168</v>
      </c>
      <c r="C83" s="3" t="s">
        <v>169</v>
      </c>
      <c r="D83" s="33" t="s">
        <v>1344</v>
      </c>
    </row>
    <row r="84" spans="1:4" s="2" customFormat="1" ht="15" customHeight="1" x14ac:dyDescent="0.25">
      <c r="A84" s="33">
        <v>85</v>
      </c>
      <c r="B84" s="3" t="s">
        <v>170</v>
      </c>
      <c r="C84" s="3" t="s">
        <v>171</v>
      </c>
      <c r="D84" s="33" t="s">
        <v>1344</v>
      </c>
    </row>
    <row r="85" spans="1:4" s="2" customFormat="1" ht="15" customHeight="1" x14ac:dyDescent="0.25">
      <c r="A85" s="33">
        <v>86</v>
      </c>
      <c r="B85" s="3" t="s">
        <v>172</v>
      </c>
      <c r="C85" s="3" t="s">
        <v>173</v>
      </c>
      <c r="D85" s="33" t="s">
        <v>178</v>
      </c>
    </row>
    <row r="86" spans="1:4" s="2" customFormat="1" ht="15" customHeight="1" x14ac:dyDescent="0.25">
      <c r="A86" s="33">
        <v>87</v>
      </c>
      <c r="B86" s="3" t="s">
        <v>174</v>
      </c>
      <c r="C86" s="3" t="s">
        <v>175</v>
      </c>
      <c r="D86" s="33" t="s">
        <v>178</v>
      </c>
    </row>
    <row r="87" spans="1:4" s="2" customFormat="1" ht="15" customHeight="1" x14ac:dyDescent="0.25">
      <c r="A87" s="33">
        <v>88</v>
      </c>
      <c r="B87" s="3" t="s">
        <v>176</v>
      </c>
      <c r="C87" s="3" t="s">
        <v>177</v>
      </c>
      <c r="D87" s="33" t="s">
        <v>1344</v>
      </c>
    </row>
    <row r="88" spans="1:4" s="2" customFormat="1" x14ac:dyDescent="0.25">
      <c r="A88" s="33">
        <v>89</v>
      </c>
      <c r="B88" s="3" t="s">
        <v>178</v>
      </c>
      <c r="C88" s="3" t="s">
        <v>179</v>
      </c>
      <c r="D88" s="33" t="s">
        <v>178</v>
      </c>
    </row>
    <row r="89" spans="1:4" s="2" customFormat="1" ht="15" customHeight="1" x14ac:dyDescent="0.25">
      <c r="A89" s="33">
        <v>90</v>
      </c>
      <c r="B89" s="3" t="s">
        <v>180</v>
      </c>
      <c r="C89" s="3" t="s">
        <v>181</v>
      </c>
      <c r="D89" s="33" t="s">
        <v>1344</v>
      </c>
    </row>
    <row r="90" spans="1:4" s="2" customFormat="1" ht="15" customHeight="1" x14ac:dyDescent="0.25">
      <c r="A90" s="33">
        <v>91</v>
      </c>
      <c r="B90" s="3" t="s">
        <v>182</v>
      </c>
      <c r="C90" s="3" t="s">
        <v>183</v>
      </c>
      <c r="D90" s="33" t="s">
        <v>1344</v>
      </c>
    </row>
    <row r="91" spans="1:4" s="2" customFormat="1" ht="15" customHeight="1" x14ac:dyDescent="0.25">
      <c r="A91" s="33">
        <v>92</v>
      </c>
      <c r="B91" s="3" t="s">
        <v>184</v>
      </c>
      <c r="C91" s="3" t="s">
        <v>185</v>
      </c>
      <c r="D91" s="33" t="s">
        <v>1344</v>
      </c>
    </row>
    <row r="92" spans="1:4" s="2" customFormat="1" ht="15" customHeight="1" x14ac:dyDescent="0.25">
      <c r="A92" s="33">
        <v>93</v>
      </c>
      <c r="B92" s="3" t="s">
        <v>186</v>
      </c>
      <c r="C92" s="3" t="s">
        <v>187</v>
      </c>
      <c r="D92" s="33" t="s">
        <v>178</v>
      </c>
    </row>
    <row r="93" spans="1:4" s="2" customFormat="1" ht="15" customHeight="1" x14ac:dyDescent="0.25">
      <c r="A93" s="33">
        <v>94</v>
      </c>
      <c r="B93" s="3" t="s">
        <v>188</v>
      </c>
      <c r="C93" s="3" t="s">
        <v>189</v>
      </c>
      <c r="D93" s="33" t="s">
        <v>1344</v>
      </c>
    </row>
    <row r="94" spans="1:4" s="2" customFormat="1" x14ac:dyDescent="0.25">
      <c r="A94" s="33">
        <v>351</v>
      </c>
      <c r="B94" s="3" t="s">
        <v>178</v>
      </c>
      <c r="C94" s="3" t="s">
        <v>190</v>
      </c>
      <c r="D94" s="33" t="s">
        <v>178</v>
      </c>
    </row>
    <row r="95" spans="1:4" s="2" customFormat="1" ht="15" customHeight="1" x14ac:dyDescent="0.25">
      <c r="A95" s="33">
        <v>95</v>
      </c>
      <c r="B95" s="3" t="s">
        <v>191</v>
      </c>
      <c r="C95" s="3" t="s">
        <v>192</v>
      </c>
      <c r="D95" s="33" t="s">
        <v>1344</v>
      </c>
    </row>
    <row r="96" spans="1:4" s="2" customFormat="1" ht="15" customHeight="1" x14ac:dyDescent="0.25">
      <c r="A96" s="33">
        <v>96</v>
      </c>
      <c r="B96" s="3" t="s">
        <v>193</v>
      </c>
      <c r="C96" s="3" t="s">
        <v>194</v>
      </c>
      <c r="D96" s="33" t="s">
        <v>178</v>
      </c>
    </row>
    <row r="97" spans="1:4" s="2" customFormat="1" ht="15" customHeight="1" x14ac:dyDescent="0.25">
      <c r="A97" s="33">
        <v>97</v>
      </c>
      <c r="B97" s="3" t="s">
        <v>195</v>
      </c>
      <c r="C97" s="3" t="s">
        <v>196</v>
      </c>
      <c r="D97" s="33" t="s">
        <v>1344</v>
      </c>
    </row>
    <row r="98" spans="1:4" s="2" customFormat="1" ht="15" customHeight="1" x14ac:dyDescent="0.25">
      <c r="A98" s="33">
        <v>98</v>
      </c>
      <c r="B98" s="3" t="s">
        <v>197</v>
      </c>
      <c r="C98" s="3" t="s">
        <v>198</v>
      </c>
      <c r="D98" s="33" t="s">
        <v>178</v>
      </c>
    </row>
    <row r="99" spans="1:4" s="2" customFormat="1" ht="15" customHeight="1" x14ac:dyDescent="0.25">
      <c r="A99" s="33">
        <v>99</v>
      </c>
      <c r="B99" s="3" t="s">
        <v>199</v>
      </c>
      <c r="C99" s="3" t="s">
        <v>200</v>
      </c>
      <c r="D99" s="33" t="s">
        <v>178</v>
      </c>
    </row>
    <row r="100" spans="1:4" s="2" customFormat="1" ht="45" customHeight="1" x14ac:dyDescent="0.25">
      <c r="A100" s="33">
        <v>243</v>
      </c>
      <c r="B100" s="3" t="s">
        <v>201</v>
      </c>
      <c r="C100" s="3" t="s">
        <v>202</v>
      </c>
      <c r="D100" s="33" t="s">
        <v>178</v>
      </c>
    </row>
    <row r="101" spans="1:4" s="2" customFormat="1" ht="15" customHeight="1" x14ac:dyDescent="0.25">
      <c r="A101" s="33">
        <v>100</v>
      </c>
      <c r="B101" s="3" t="s">
        <v>203</v>
      </c>
      <c r="C101" s="3" t="s">
        <v>204</v>
      </c>
      <c r="D101" s="33" t="s">
        <v>178</v>
      </c>
    </row>
    <row r="102" spans="1:4" s="2" customFormat="1" ht="15" customHeight="1" x14ac:dyDescent="0.25">
      <c r="A102" s="33">
        <v>101</v>
      </c>
      <c r="B102" s="3" t="s">
        <v>205</v>
      </c>
      <c r="C102" s="3" t="s">
        <v>206</v>
      </c>
      <c r="D102" s="33" t="s">
        <v>1344</v>
      </c>
    </row>
    <row r="103" spans="1:4" s="2" customFormat="1" ht="15" customHeight="1" x14ac:dyDescent="0.25">
      <c r="A103" s="33">
        <v>102</v>
      </c>
      <c r="B103" s="3" t="s">
        <v>207</v>
      </c>
      <c r="C103" s="3" t="s">
        <v>208</v>
      </c>
      <c r="D103" s="33" t="s">
        <v>178</v>
      </c>
    </row>
    <row r="104" spans="1:4" s="2" customFormat="1" ht="15" customHeight="1" x14ac:dyDescent="0.25">
      <c r="A104" s="33">
        <v>103</v>
      </c>
      <c r="B104" s="3" t="s">
        <v>209</v>
      </c>
      <c r="C104" s="3" t="s">
        <v>210</v>
      </c>
      <c r="D104" s="33" t="s">
        <v>1344</v>
      </c>
    </row>
    <row r="105" spans="1:4" s="2" customFormat="1" ht="15" customHeight="1" x14ac:dyDescent="0.25">
      <c r="A105" s="33">
        <v>104</v>
      </c>
      <c r="B105" s="3" t="s">
        <v>211</v>
      </c>
      <c r="C105" s="3" t="s">
        <v>212</v>
      </c>
      <c r="D105" s="33" t="s">
        <v>1344</v>
      </c>
    </row>
    <row r="106" spans="1:4" s="2" customFormat="1" ht="30" customHeight="1" x14ac:dyDescent="0.25">
      <c r="A106" s="33">
        <v>105</v>
      </c>
      <c r="B106" s="3" t="s">
        <v>213</v>
      </c>
      <c r="C106" s="3" t="s">
        <v>214</v>
      </c>
      <c r="D106" s="33" t="s">
        <v>178</v>
      </c>
    </row>
    <row r="107" spans="1:4" s="2" customFormat="1" ht="15" customHeight="1" x14ac:dyDescent="0.25">
      <c r="A107" s="33">
        <v>106</v>
      </c>
      <c r="B107" s="3" t="s">
        <v>215</v>
      </c>
      <c r="C107" s="3" t="s">
        <v>216</v>
      </c>
      <c r="D107" s="33" t="s">
        <v>178</v>
      </c>
    </row>
    <row r="108" spans="1:4" s="2" customFormat="1" ht="15" customHeight="1" x14ac:dyDescent="0.25">
      <c r="A108" s="33">
        <v>108</v>
      </c>
      <c r="B108" s="3" t="s">
        <v>217</v>
      </c>
      <c r="C108" s="3" t="s">
        <v>218</v>
      </c>
      <c r="D108" s="33" t="s">
        <v>1344</v>
      </c>
    </row>
    <row r="109" spans="1:4" s="2" customFormat="1" ht="30" customHeight="1" x14ac:dyDescent="0.25">
      <c r="A109" s="33">
        <v>114</v>
      </c>
      <c r="B109" s="3" t="s">
        <v>219</v>
      </c>
      <c r="C109" s="3" t="s">
        <v>220</v>
      </c>
      <c r="D109" s="33" t="s">
        <v>1344</v>
      </c>
    </row>
    <row r="110" spans="1:4" s="2" customFormat="1" ht="15" customHeight="1" x14ac:dyDescent="0.25">
      <c r="A110" s="33">
        <v>117</v>
      </c>
      <c r="B110" s="3" t="s">
        <v>221</v>
      </c>
      <c r="C110" s="3" t="s">
        <v>222</v>
      </c>
      <c r="D110" s="33" t="s">
        <v>178</v>
      </c>
    </row>
    <row r="111" spans="1:4" s="2" customFormat="1" ht="30" customHeight="1" x14ac:dyDescent="0.25">
      <c r="A111" s="33">
        <v>246</v>
      </c>
      <c r="B111" s="3" t="s">
        <v>223</v>
      </c>
      <c r="C111" s="3" t="s">
        <v>224</v>
      </c>
      <c r="D111" s="33" t="s">
        <v>178</v>
      </c>
    </row>
    <row r="112" spans="1:4" s="2" customFormat="1" ht="15" customHeight="1" x14ac:dyDescent="0.25">
      <c r="A112" s="33">
        <v>230</v>
      </c>
      <c r="B112" s="3" t="s">
        <v>225</v>
      </c>
      <c r="C112" s="3" t="s">
        <v>226</v>
      </c>
      <c r="D112" s="33" t="s">
        <v>1344</v>
      </c>
    </row>
    <row r="113" spans="1:4" s="2" customFormat="1" ht="15" customHeight="1" x14ac:dyDescent="0.25">
      <c r="A113" s="33">
        <v>118</v>
      </c>
      <c r="B113" s="3" t="s">
        <v>227</v>
      </c>
      <c r="C113" s="3" t="s">
        <v>228</v>
      </c>
      <c r="D113" s="33" t="s">
        <v>1344</v>
      </c>
    </row>
    <row r="114" spans="1:4" s="2" customFormat="1" ht="15" customHeight="1" x14ac:dyDescent="0.25">
      <c r="A114" s="33">
        <v>325</v>
      </c>
      <c r="B114" s="3" t="s">
        <v>229</v>
      </c>
      <c r="C114" s="3" t="s">
        <v>230</v>
      </c>
      <c r="D114" s="33" t="s">
        <v>1344</v>
      </c>
    </row>
    <row r="115" spans="1:4" s="2" customFormat="1" ht="30" customHeight="1" x14ac:dyDescent="0.25">
      <c r="A115" s="33">
        <v>119</v>
      </c>
      <c r="B115" s="3" t="s">
        <v>231</v>
      </c>
      <c r="C115" s="3" t="s">
        <v>232</v>
      </c>
      <c r="D115" s="33" t="s">
        <v>1344</v>
      </c>
    </row>
    <row r="116" spans="1:4" s="2" customFormat="1" ht="15" customHeight="1" x14ac:dyDescent="0.25">
      <c r="A116" s="33">
        <v>120</v>
      </c>
      <c r="B116" s="3" t="s">
        <v>233</v>
      </c>
      <c r="C116" s="3" t="s">
        <v>234</v>
      </c>
      <c r="D116" s="33" t="s">
        <v>178</v>
      </c>
    </row>
    <row r="117" spans="1:4" s="2" customFormat="1" ht="15" customHeight="1" x14ac:dyDescent="0.25">
      <c r="A117" s="33">
        <v>122</v>
      </c>
      <c r="B117" s="3" t="s">
        <v>235</v>
      </c>
      <c r="C117" s="3" t="s">
        <v>236</v>
      </c>
      <c r="D117" s="33" t="s">
        <v>178</v>
      </c>
    </row>
    <row r="118" spans="1:4" s="2" customFormat="1" ht="15" customHeight="1" x14ac:dyDescent="0.25">
      <c r="A118" s="33">
        <v>129</v>
      </c>
      <c r="B118" s="3" t="s">
        <v>237</v>
      </c>
      <c r="C118" s="3" t="s">
        <v>238</v>
      </c>
      <c r="D118" s="33" t="s">
        <v>178</v>
      </c>
    </row>
    <row r="119" spans="1:4" s="2" customFormat="1" ht="15" customHeight="1" x14ac:dyDescent="0.25">
      <c r="A119" s="33">
        <v>130</v>
      </c>
      <c r="B119" s="3" t="s">
        <v>239</v>
      </c>
      <c r="C119" s="3" t="s">
        <v>240</v>
      </c>
      <c r="D119" s="33" t="s">
        <v>178</v>
      </c>
    </row>
    <row r="120" spans="1:4" s="2" customFormat="1" ht="15" customHeight="1" x14ac:dyDescent="0.25">
      <c r="A120" s="33">
        <v>131</v>
      </c>
      <c r="B120" s="3" t="s">
        <v>241</v>
      </c>
      <c r="C120" s="3" t="s">
        <v>242</v>
      </c>
      <c r="D120" s="33" t="s">
        <v>1344</v>
      </c>
    </row>
    <row r="121" spans="1:4" s="2" customFormat="1" ht="15" customHeight="1" x14ac:dyDescent="0.25">
      <c r="A121" s="33">
        <v>132</v>
      </c>
      <c r="B121" s="3" t="s">
        <v>243</v>
      </c>
      <c r="C121" s="3" t="s">
        <v>244</v>
      </c>
      <c r="D121" s="33" t="s">
        <v>178</v>
      </c>
    </row>
    <row r="122" spans="1:4" s="2" customFormat="1" ht="15" customHeight="1" x14ac:dyDescent="0.25">
      <c r="A122" s="33">
        <v>133</v>
      </c>
      <c r="B122" s="3" t="s">
        <v>245</v>
      </c>
      <c r="C122" s="3" t="s">
        <v>246</v>
      </c>
      <c r="D122" s="33" t="s">
        <v>178</v>
      </c>
    </row>
    <row r="123" spans="1:4" s="2" customFormat="1" ht="15" customHeight="1" x14ac:dyDescent="0.25">
      <c r="A123" s="33">
        <v>134</v>
      </c>
      <c r="B123" s="3" t="s">
        <v>247</v>
      </c>
      <c r="C123" s="3" t="s">
        <v>248</v>
      </c>
      <c r="D123" s="33" t="s">
        <v>178</v>
      </c>
    </row>
    <row r="124" spans="1:4" s="2" customFormat="1" ht="15" customHeight="1" x14ac:dyDescent="0.25">
      <c r="A124" s="33">
        <v>135</v>
      </c>
      <c r="B124" s="3" t="s">
        <v>249</v>
      </c>
      <c r="C124" s="3" t="s">
        <v>250</v>
      </c>
      <c r="D124" s="33" t="s">
        <v>1344</v>
      </c>
    </row>
    <row r="125" spans="1:4" s="2" customFormat="1" ht="30" customHeight="1" x14ac:dyDescent="0.25">
      <c r="A125" s="124">
        <v>136</v>
      </c>
      <c r="B125" s="3" t="s">
        <v>251</v>
      </c>
      <c r="C125" s="3" t="s">
        <v>1291</v>
      </c>
      <c r="D125" s="33" t="s">
        <v>1344</v>
      </c>
    </row>
    <row r="126" spans="1:4" s="2" customFormat="1" ht="30" customHeight="1" x14ac:dyDescent="0.25">
      <c r="A126" s="124">
        <v>140</v>
      </c>
      <c r="B126" s="3" t="s">
        <v>1287</v>
      </c>
      <c r="C126" s="3" t="s">
        <v>1288</v>
      </c>
      <c r="D126" s="33" t="s">
        <v>1344</v>
      </c>
    </row>
    <row r="127" spans="1:4" s="2" customFormat="1" ht="30" customHeight="1" x14ac:dyDescent="0.25">
      <c r="A127" s="33">
        <v>144</v>
      </c>
      <c r="B127" s="3" t="s">
        <v>252</v>
      </c>
      <c r="C127" s="3" t="s">
        <v>253</v>
      </c>
      <c r="D127" s="33" t="s">
        <v>178</v>
      </c>
    </row>
    <row r="128" spans="1:4" s="2" customFormat="1" ht="30" customHeight="1" x14ac:dyDescent="0.25">
      <c r="A128" s="33">
        <v>145</v>
      </c>
      <c r="B128" s="3" t="s">
        <v>254</v>
      </c>
      <c r="C128" s="3" t="s">
        <v>255</v>
      </c>
      <c r="D128" s="33" t="s">
        <v>178</v>
      </c>
    </row>
    <row r="129" spans="1:4" s="2" customFormat="1" ht="15" customHeight="1" x14ac:dyDescent="0.25">
      <c r="A129" s="33">
        <v>146</v>
      </c>
      <c r="B129" s="3" t="s">
        <v>256</v>
      </c>
      <c r="C129" s="3" t="s">
        <v>257</v>
      </c>
      <c r="D129" s="33" t="s">
        <v>1344</v>
      </c>
    </row>
    <row r="130" spans="1:4" s="2" customFormat="1" ht="15" customHeight="1" x14ac:dyDescent="0.25">
      <c r="A130" s="33">
        <v>148</v>
      </c>
      <c r="B130" s="3" t="s">
        <v>178</v>
      </c>
      <c r="C130" s="3" t="s">
        <v>258</v>
      </c>
      <c r="D130" s="33" t="s">
        <v>1344</v>
      </c>
    </row>
    <row r="131" spans="1:4" s="2" customFormat="1" x14ac:dyDescent="0.25">
      <c r="A131" s="33">
        <v>149</v>
      </c>
      <c r="B131" s="3" t="s">
        <v>259</v>
      </c>
      <c r="C131" s="3" t="s">
        <v>260</v>
      </c>
      <c r="D131" s="33" t="s">
        <v>178</v>
      </c>
    </row>
    <row r="132" spans="1:4" s="2" customFormat="1" ht="15" customHeight="1" x14ac:dyDescent="0.25">
      <c r="A132" s="33">
        <v>150</v>
      </c>
      <c r="B132" s="3" t="s">
        <v>178</v>
      </c>
      <c r="C132" s="3" t="s">
        <v>261</v>
      </c>
      <c r="D132" s="33" t="s">
        <v>178</v>
      </c>
    </row>
    <row r="133" spans="1:4" s="2" customFormat="1" x14ac:dyDescent="0.25">
      <c r="A133" s="33">
        <v>151</v>
      </c>
      <c r="B133" s="3" t="s">
        <v>262</v>
      </c>
      <c r="C133" s="3" t="s">
        <v>263</v>
      </c>
      <c r="D133" s="33" t="s">
        <v>178</v>
      </c>
    </row>
    <row r="134" spans="1:4" s="2" customFormat="1" ht="15" customHeight="1" x14ac:dyDescent="0.25">
      <c r="A134" s="33">
        <v>152</v>
      </c>
      <c r="B134" s="3" t="s">
        <v>264</v>
      </c>
      <c r="C134" s="3" t="s">
        <v>265</v>
      </c>
      <c r="D134" s="33" t="s">
        <v>1344</v>
      </c>
    </row>
    <row r="135" spans="1:4" s="2" customFormat="1" ht="30" customHeight="1" x14ac:dyDescent="0.25">
      <c r="A135" s="33">
        <v>153</v>
      </c>
      <c r="B135" s="3" t="s">
        <v>266</v>
      </c>
      <c r="C135" s="3" t="s">
        <v>1179</v>
      </c>
      <c r="D135" s="33" t="s">
        <v>1344</v>
      </c>
    </row>
    <row r="136" spans="1:4" s="2" customFormat="1" ht="15" customHeight="1" x14ac:dyDescent="0.25">
      <c r="A136" s="33">
        <v>154</v>
      </c>
      <c r="B136" s="3" t="s">
        <v>267</v>
      </c>
      <c r="C136" s="3" t="s">
        <v>1180</v>
      </c>
      <c r="D136" s="33" t="s">
        <v>1344</v>
      </c>
    </row>
    <row r="137" spans="1:4" s="2" customFormat="1" ht="15" customHeight="1" x14ac:dyDescent="0.25">
      <c r="A137" s="33">
        <v>155</v>
      </c>
      <c r="B137" s="3" t="s">
        <v>268</v>
      </c>
      <c r="C137" s="3" t="s">
        <v>1181</v>
      </c>
      <c r="D137" s="33" t="s">
        <v>1344</v>
      </c>
    </row>
    <row r="138" spans="1:4" s="2" customFormat="1" ht="15" customHeight="1" x14ac:dyDescent="0.25">
      <c r="A138" s="33">
        <v>156</v>
      </c>
      <c r="B138" s="3" t="s">
        <v>269</v>
      </c>
      <c r="C138" s="3" t="s">
        <v>270</v>
      </c>
      <c r="D138" s="33" t="s">
        <v>178</v>
      </c>
    </row>
    <row r="139" spans="1:4" s="2" customFormat="1" ht="15" customHeight="1" x14ac:dyDescent="0.25">
      <c r="A139" s="33">
        <v>158</v>
      </c>
      <c r="B139" s="3" t="s">
        <v>271</v>
      </c>
      <c r="C139" s="3" t="s">
        <v>272</v>
      </c>
      <c r="D139" s="33"/>
    </row>
    <row r="140" spans="1:4" s="2" customFormat="1" ht="15" customHeight="1" x14ac:dyDescent="0.25">
      <c r="A140" s="33">
        <v>159</v>
      </c>
      <c r="B140" s="3" t="s">
        <v>273</v>
      </c>
      <c r="C140" s="3" t="s">
        <v>274</v>
      </c>
      <c r="D140" s="33" t="s">
        <v>178</v>
      </c>
    </row>
    <row r="141" spans="1:4" s="2" customFormat="1" ht="15" customHeight="1" x14ac:dyDescent="0.25">
      <c r="A141" s="33">
        <v>160</v>
      </c>
      <c r="B141" s="3" t="s">
        <v>1289</v>
      </c>
      <c r="C141" s="3" t="s">
        <v>1290</v>
      </c>
      <c r="D141" s="33" t="s">
        <v>1344</v>
      </c>
    </row>
    <row r="142" spans="1:4" s="2" customFormat="1" ht="15" customHeight="1" x14ac:dyDescent="0.25">
      <c r="A142" s="33">
        <v>161</v>
      </c>
      <c r="B142" s="3" t="s">
        <v>275</v>
      </c>
      <c r="C142" s="3" t="s">
        <v>276</v>
      </c>
      <c r="D142" s="33" t="s">
        <v>1344</v>
      </c>
    </row>
    <row r="143" spans="1:4" s="2" customFormat="1" ht="15" customHeight="1" x14ac:dyDescent="0.25">
      <c r="A143" s="33">
        <v>162</v>
      </c>
      <c r="B143" s="3" t="s">
        <v>277</v>
      </c>
      <c r="C143" s="3" t="s">
        <v>278</v>
      </c>
      <c r="D143" s="33" t="s">
        <v>178</v>
      </c>
    </row>
    <row r="144" spans="1:4" s="2" customFormat="1" ht="15" customHeight="1" x14ac:dyDescent="0.25">
      <c r="A144" s="33">
        <v>163</v>
      </c>
      <c r="B144" s="3" t="s">
        <v>279</v>
      </c>
      <c r="C144" s="3" t="s">
        <v>280</v>
      </c>
      <c r="D144" s="33" t="s">
        <v>178</v>
      </c>
    </row>
    <row r="145" spans="1:4" s="2" customFormat="1" ht="15" customHeight="1" x14ac:dyDescent="0.25">
      <c r="A145" s="33">
        <v>164</v>
      </c>
      <c r="B145" s="3" t="s">
        <v>281</v>
      </c>
      <c r="C145" s="3" t="s">
        <v>282</v>
      </c>
      <c r="D145" s="33" t="s">
        <v>178</v>
      </c>
    </row>
    <row r="146" spans="1:4" s="2" customFormat="1" ht="15" customHeight="1" x14ac:dyDescent="0.25">
      <c r="A146" s="33">
        <v>165</v>
      </c>
      <c r="B146" s="3" t="s">
        <v>283</v>
      </c>
      <c r="C146" s="3" t="s">
        <v>284</v>
      </c>
      <c r="D146" s="33" t="s">
        <v>178</v>
      </c>
    </row>
    <row r="147" spans="1:4" s="2" customFormat="1" ht="15" customHeight="1" x14ac:dyDescent="0.25">
      <c r="A147" s="33">
        <v>166</v>
      </c>
      <c r="B147" s="3" t="s">
        <v>285</v>
      </c>
      <c r="C147" s="3" t="s">
        <v>286</v>
      </c>
      <c r="D147" s="33" t="s">
        <v>178</v>
      </c>
    </row>
    <row r="148" spans="1:4" s="2" customFormat="1" ht="15" customHeight="1" x14ac:dyDescent="0.25">
      <c r="A148" s="33">
        <v>167</v>
      </c>
      <c r="B148" s="3" t="s">
        <v>287</v>
      </c>
      <c r="C148" s="3" t="s">
        <v>288</v>
      </c>
      <c r="D148" s="33" t="s">
        <v>178</v>
      </c>
    </row>
    <row r="149" spans="1:4" s="2" customFormat="1" ht="15" customHeight="1" x14ac:dyDescent="0.25">
      <c r="A149" s="33">
        <v>168</v>
      </c>
      <c r="B149" s="3" t="s">
        <v>289</v>
      </c>
      <c r="C149" s="3" t="s">
        <v>290</v>
      </c>
      <c r="D149" s="33" t="s">
        <v>178</v>
      </c>
    </row>
    <row r="150" spans="1:4" s="2" customFormat="1" ht="15" customHeight="1" x14ac:dyDescent="0.25">
      <c r="A150" s="33">
        <v>169</v>
      </c>
      <c r="B150" s="3" t="s">
        <v>291</v>
      </c>
      <c r="C150" s="3" t="s">
        <v>292</v>
      </c>
      <c r="D150" s="33" t="s">
        <v>178</v>
      </c>
    </row>
    <row r="151" spans="1:4" s="2" customFormat="1" ht="15" customHeight="1" x14ac:dyDescent="0.25">
      <c r="A151" s="33">
        <v>170</v>
      </c>
      <c r="B151" s="3" t="s">
        <v>293</v>
      </c>
      <c r="C151" s="3" t="s">
        <v>294</v>
      </c>
      <c r="D151" s="33" t="s">
        <v>178</v>
      </c>
    </row>
    <row r="152" spans="1:4" s="2" customFormat="1" ht="30" customHeight="1" x14ac:dyDescent="0.25">
      <c r="A152" s="33">
        <v>171</v>
      </c>
      <c r="B152" s="3" t="s">
        <v>295</v>
      </c>
      <c r="C152" s="3" t="s">
        <v>296</v>
      </c>
      <c r="D152" s="33" t="s">
        <v>178</v>
      </c>
    </row>
    <row r="153" spans="1:4" s="2" customFormat="1" ht="30" customHeight="1" x14ac:dyDescent="0.25">
      <c r="A153" s="33">
        <v>172</v>
      </c>
      <c r="B153" s="3" t="s">
        <v>297</v>
      </c>
      <c r="C153" s="3" t="s">
        <v>298</v>
      </c>
      <c r="D153" s="33" t="s">
        <v>1344</v>
      </c>
    </row>
    <row r="154" spans="1:4" s="2" customFormat="1" ht="30" customHeight="1" x14ac:dyDescent="0.25">
      <c r="A154" s="33">
        <v>637</v>
      </c>
      <c r="B154" s="3" t="s">
        <v>299</v>
      </c>
      <c r="C154" s="3" t="s">
        <v>300</v>
      </c>
      <c r="D154" s="33" t="s">
        <v>178</v>
      </c>
    </row>
    <row r="155" spans="1:4" s="2" customFormat="1" ht="30" customHeight="1" x14ac:dyDescent="0.25">
      <c r="A155" s="33">
        <v>173</v>
      </c>
      <c r="B155" s="3" t="s">
        <v>301</v>
      </c>
      <c r="C155" s="3" t="s">
        <v>302</v>
      </c>
      <c r="D155" s="33" t="s">
        <v>178</v>
      </c>
    </row>
    <row r="156" spans="1:4" s="2" customFormat="1" ht="30" customHeight="1" x14ac:dyDescent="0.25">
      <c r="A156" s="33">
        <v>174</v>
      </c>
      <c r="B156" s="3" t="s">
        <v>303</v>
      </c>
      <c r="C156" s="3" t="s">
        <v>304</v>
      </c>
      <c r="D156" s="33" t="s">
        <v>178</v>
      </c>
    </row>
    <row r="157" spans="1:4" s="2" customFormat="1" ht="30" customHeight="1" x14ac:dyDescent="0.25">
      <c r="A157" s="33">
        <v>175</v>
      </c>
      <c r="B157" s="3" t="s">
        <v>305</v>
      </c>
      <c r="C157" s="3" t="s">
        <v>306</v>
      </c>
      <c r="D157" s="33" t="s">
        <v>178</v>
      </c>
    </row>
    <row r="158" spans="1:4" s="2" customFormat="1" ht="15" customHeight="1" x14ac:dyDescent="0.25">
      <c r="A158" s="33">
        <v>183</v>
      </c>
      <c r="B158" s="3" t="s">
        <v>307</v>
      </c>
      <c r="C158" s="3" t="s">
        <v>308</v>
      </c>
      <c r="D158" s="33" t="s">
        <v>178</v>
      </c>
    </row>
    <row r="159" spans="1:4" s="2" customFormat="1" ht="15" customHeight="1" x14ac:dyDescent="0.25">
      <c r="A159" s="33">
        <v>15</v>
      </c>
      <c r="B159" s="3" t="s">
        <v>309</v>
      </c>
      <c r="C159" s="3" t="s">
        <v>310</v>
      </c>
      <c r="D159" s="33"/>
    </row>
    <row r="160" spans="1:4" s="2" customFormat="1" ht="15" customHeight="1" x14ac:dyDescent="0.25">
      <c r="A160" s="33">
        <v>17</v>
      </c>
      <c r="B160" s="3" t="s">
        <v>311</v>
      </c>
      <c r="C160" s="3" t="s">
        <v>312</v>
      </c>
      <c r="D160" s="33" t="s">
        <v>178</v>
      </c>
    </row>
    <row r="161" spans="1:4" s="2" customFormat="1" ht="15" customHeight="1" x14ac:dyDescent="0.25">
      <c r="A161" s="33">
        <v>184</v>
      </c>
      <c r="B161" s="3" t="s">
        <v>313</v>
      </c>
      <c r="C161" s="3" t="s">
        <v>314</v>
      </c>
      <c r="D161" s="33" t="s">
        <v>1344</v>
      </c>
    </row>
    <row r="162" spans="1:4" s="2" customFormat="1" ht="30" customHeight="1" x14ac:dyDescent="0.25">
      <c r="A162" s="33">
        <v>185</v>
      </c>
      <c r="B162" s="3" t="s">
        <v>315</v>
      </c>
      <c r="C162" s="3" t="s">
        <v>316</v>
      </c>
      <c r="D162" s="33" t="s">
        <v>1344</v>
      </c>
    </row>
    <row r="163" spans="1:4" s="2" customFormat="1" ht="15" customHeight="1" x14ac:dyDescent="0.25">
      <c r="A163" s="33">
        <v>186</v>
      </c>
      <c r="B163" s="3" t="s">
        <v>317</v>
      </c>
      <c r="C163" s="3" t="s">
        <v>318</v>
      </c>
      <c r="D163" s="33" t="s">
        <v>178</v>
      </c>
    </row>
    <row r="164" spans="1:4" s="2" customFormat="1" ht="15" customHeight="1" x14ac:dyDescent="0.25">
      <c r="A164" s="33">
        <v>188</v>
      </c>
      <c r="B164" s="3" t="s">
        <v>319</v>
      </c>
      <c r="C164" s="3" t="s">
        <v>320</v>
      </c>
      <c r="D164" s="33" t="s">
        <v>1344</v>
      </c>
    </row>
    <row r="165" spans="1:4" s="2" customFormat="1" ht="15" customHeight="1" x14ac:dyDescent="0.25">
      <c r="A165" s="33">
        <v>189</v>
      </c>
      <c r="B165" s="3" t="s">
        <v>321</v>
      </c>
      <c r="C165" s="3" t="s">
        <v>322</v>
      </c>
      <c r="D165" s="33" t="s">
        <v>178</v>
      </c>
    </row>
    <row r="166" spans="1:4" s="2" customFormat="1" ht="15" customHeight="1" x14ac:dyDescent="0.25">
      <c r="A166" s="33">
        <v>190</v>
      </c>
      <c r="B166" s="3" t="s">
        <v>323</v>
      </c>
      <c r="C166" s="3" t="s">
        <v>324</v>
      </c>
      <c r="D166" s="33" t="s">
        <v>1344</v>
      </c>
    </row>
    <row r="167" spans="1:4" s="2" customFormat="1" ht="30" customHeight="1" x14ac:dyDescent="0.25">
      <c r="A167" s="33">
        <v>191</v>
      </c>
      <c r="B167" s="3" t="s">
        <v>325</v>
      </c>
      <c r="C167" s="3" t="s">
        <v>326</v>
      </c>
      <c r="D167" s="33" t="s">
        <v>178</v>
      </c>
    </row>
    <row r="168" spans="1:4" s="2" customFormat="1" ht="15" customHeight="1" x14ac:dyDescent="0.25">
      <c r="A168" s="33">
        <v>520</v>
      </c>
      <c r="B168" s="3" t="s">
        <v>327</v>
      </c>
      <c r="C168" s="3" t="s">
        <v>328</v>
      </c>
      <c r="D168" s="33" t="s">
        <v>1344</v>
      </c>
    </row>
    <row r="169" spans="1:4" s="2" customFormat="1" ht="15" customHeight="1" x14ac:dyDescent="0.25">
      <c r="A169" s="33">
        <v>110</v>
      </c>
      <c r="B169" s="3" t="s">
        <v>329</v>
      </c>
      <c r="C169" s="3" t="s">
        <v>330</v>
      </c>
      <c r="D169" s="33" t="s">
        <v>178</v>
      </c>
    </row>
    <row r="170" spans="1:4" s="2" customFormat="1" ht="15" customHeight="1" x14ac:dyDescent="0.25">
      <c r="A170" s="33">
        <v>111</v>
      </c>
      <c r="B170" s="3" t="s">
        <v>331</v>
      </c>
      <c r="C170" s="3" t="s">
        <v>332</v>
      </c>
      <c r="D170" s="33" t="s">
        <v>178</v>
      </c>
    </row>
    <row r="171" spans="1:4" s="2" customFormat="1" ht="15" customHeight="1" x14ac:dyDescent="0.25">
      <c r="A171" s="33">
        <v>112</v>
      </c>
      <c r="B171" s="3" t="s">
        <v>333</v>
      </c>
      <c r="C171" s="3" t="s">
        <v>334</v>
      </c>
      <c r="D171" s="33" t="s">
        <v>1344</v>
      </c>
    </row>
    <row r="172" spans="1:4" s="2" customFormat="1" ht="30" customHeight="1" x14ac:dyDescent="0.25">
      <c r="A172" s="33">
        <v>192</v>
      </c>
      <c r="B172" s="3" t="s">
        <v>335</v>
      </c>
      <c r="C172" s="3" t="s">
        <v>336</v>
      </c>
      <c r="D172" s="33" t="s">
        <v>1344</v>
      </c>
    </row>
    <row r="173" spans="1:4" s="2" customFormat="1" ht="15" customHeight="1" x14ac:dyDescent="0.25">
      <c r="A173" s="33">
        <v>247</v>
      </c>
      <c r="B173" s="3" t="s">
        <v>337</v>
      </c>
      <c r="C173" s="3" t="s">
        <v>338</v>
      </c>
      <c r="D173" s="33" t="s">
        <v>178</v>
      </c>
    </row>
    <row r="174" spans="1:4" s="2" customFormat="1" ht="30" customHeight="1" x14ac:dyDescent="0.25">
      <c r="A174" s="33">
        <v>248</v>
      </c>
      <c r="B174" s="3" t="s">
        <v>339</v>
      </c>
      <c r="C174" s="3" t="s">
        <v>340</v>
      </c>
      <c r="D174" s="33" t="s">
        <v>178</v>
      </c>
    </row>
    <row r="175" spans="1:4" s="2" customFormat="1" ht="30" customHeight="1" x14ac:dyDescent="0.25">
      <c r="A175" s="33">
        <v>193</v>
      </c>
      <c r="B175" s="3" t="s">
        <v>341</v>
      </c>
      <c r="C175" s="3" t="s">
        <v>342</v>
      </c>
      <c r="D175" s="33" t="s">
        <v>1344</v>
      </c>
    </row>
    <row r="176" spans="1:4" s="2" customFormat="1" ht="30" customHeight="1" x14ac:dyDescent="0.25">
      <c r="A176" s="33">
        <v>116</v>
      </c>
      <c r="B176" s="3" t="s">
        <v>343</v>
      </c>
      <c r="C176" s="3" t="s">
        <v>344</v>
      </c>
      <c r="D176" s="33" t="s">
        <v>178</v>
      </c>
    </row>
    <row r="177" spans="1:4" s="2" customFormat="1" ht="15" customHeight="1" x14ac:dyDescent="0.25">
      <c r="A177" s="33">
        <v>328</v>
      </c>
      <c r="B177" s="3" t="s">
        <v>345</v>
      </c>
      <c r="C177" s="3" t="s">
        <v>346</v>
      </c>
      <c r="D177" s="33" t="s">
        <v>1344</v>
      </c>
    </row>
    <row r="178" spans="1:4" s="2" customFormat="1" ht="30" customHeight="1" x14ac:dyDescent="0.25">
      <c r="A178" s="33">
        <v>123</v>
      </c>
      <c r="B178" s="3" t="s">
        <v>347</v>
      </c>
      <c r="C178" s="3" t="s">
        <v>348</v>
      </c>
      <c r="D178" s="33" t="s">
        <v>178</v>
      </c>
    </row>
    <row r="179" spans="1:4" s="2" customFormat="1" ht="15" customHeight="1" x14ac:dyDescent="0.25">
      <c r="A179" s="33">
        <v>194</v>
      </c>
      <c r="B179" s="3" t="s">
        <v>349</v>
      </c>
      <c r="C179" s="3" t="s">
        <v>350</v>
      </c>
      <c r="D179" s="33" t="s">
        <v>1344</v>
      </c>
    </row>
    <row r="180" spans="1:4" s="2" customFormat="1" ht="30" customHeight="1" x14ac:dyDescent="0.25">
      <c r="A180" s="33">
        <v>195</v>
      </c>
      <c r="B180" s="3" t="s">
        <v>351</v>
      </c>
      <c r="C180" s="3" t="s">
        <v>352</v>
      </c>
      <c r="D180" s="33" t="s">
        <v>1344</v>
      </c>
    </row>
    <row r="181" spans="1:4" s="2" customFormat="1" ht="30" customHeight="1" x14ac:dyDescent="0.25">
      <c r="A181" s="33">
        <v>196</v>
      </c>
      <c r="B181" s="3" t="s">
        <v>353</v>
      </c>
      <c r="C181" s="3" t="s">
        <v>354</v>
      </c>
      <c r="D181" s="33" t="s">
        <v>1344</v>
      </c>
    </row>
    <row r="182" spans="1:4" s="2" customFormat="1" ht="30" customHeight="1" x14ac:dyDescent="0.25">
      <c r="A182" s="33">
        <v>197</v>
      </c>
      <c r="B182" s="3" t="s">
        <v>355</v>
      </c>
      <c r="C182" s="3" t="s">
        <v>356</v>
      </c>
      <c r="D182" s="33" t="s">
        <v>1344</v>
      </c>
    </row>
    <row r="183" spans="1:4" s="2" customFormat="1" ht="15" customHeight="1" x14ac:dyDescent="0.25">
      <c r="A183" s="33">
        <v>198</v>
      </c>
      <c r="B183" s="3" t="s">
        <v>357</v>
      </c>
      <c r="C183" s="3" t="s">
        <v>358</v>
      </c>
      <c r="D183" s="33" t="s">
        <v>178</v>
      </c>
    </row>
    <row r="184" spans="1:4" s="2" customFormat="1" ht="15" customHeight="1" x14ac:dyDescent="0.25">
      <c r="A184" s="33">
        <v>521</v>
      </c>
      <c r="B184" s="3" t="s">
        <v>359</v>
      </c>
      <c r="C184" s="3" t="s">
        <v>360</v>
      </c>
      <c r="D184" s="210" t="s">
        <v>1344</v>
      </c>
    </row>
    <row r="185" spans="1:4" s="2" customFormat="1" ht="15" customHeight="1" x14ac:dyDescent="0.25">
      <c r="A185" s="33">
        <v>199</v>
      </c>
      <c r="B185" s="3" t="s">
        <v>361</v>
      </c>
      <c r="C185" s="3" t="s">
        <v>362</v>
      </c>
      <c r="D185" s="33" t="s">
        <v>178</v>
      </c>
    </row>
    <row r="186" spans="1:4" s="2" customFormat="1" ht="15" customHeight="1" x14ac:dyDescent="0.25">
      <c r="A186" s="33">
        <v>200</v>
      </c>
      <c r="B186" s="3" t="s">
        <v>178</v>
      </c>
      <c r="C186" s="3" t="s">
        <v>363</v>
      </c>
      <c r="D186" s="33" t="s">
        <v>178</v>
      </c>
    </row>
    <row r="187" spans="1:4" s="2" customFormat="1" ht="15" customHeight="1" x14ac:dyDescent="0.25">
      <c r="A187" s="33">
        <v>201</v>
      </c>
      <c r="B187" s="3" t="s">
        <v>364</v>
      </c>
      <c r="C187" s="3" t="s">
        <v>365</v>
      </c>
      <c r="D187" s="33" t="s">
        <v>1344</v>
      </c>
    </row>
    <row r="188" spans="1:4" s="2" customFormat="1" x14ac:dyDescent="0.25">
      <c r="A188" s="33">
        <v>258</v>
      </c>
      <c r="B188" s="3" t="s">
        <v>366</v>
      </c>
      <c r="C188" s="3" t="s">
        <v>367</v>
      </c>
      <c r="D188" s="33" t="s">
        <v>178</v>
      </c>
    </row>
    <row r="189" spans="1:4" s="2" customFormat="1" ht="15" customHeight="1" x14ac:dyDescent="0.25">
      <c r="A189" s="33">
        <v>259</v>
      </c>
      <c r="B189" s="3" t="s">
        <v>368</v>
      </c>
      <c r="C189" s="3" t="s">
        <v>369</v>
      </c>
      <c r="D189" s="33" t="s">
        <v>1344</v>
      </c>
    </row>
    <row r="190" spans="1:4" s="2" customFormat="1" ht="15" customHeight="1" x14ac:dyDescent="0.25">
      <c r="A190" s="33">
        <v>260</v>
      </c>
      <c r="B190" s="3" t="s">
        <v>370</v>
      </c>
      <c r="C190" s="3" t="s">
        <v>371</v>
      </c>
      <c r="D190" s="33" t="s">
        <v>1344</v>
      </c>
    </row>
    <row r="191" spans="1:4" s="2" customFormat="1" ht="15" customHeight="1" x14ac:dyDescent="0.25">
      <c r="A191" s="33">
        <v>261</v>
      </c>
      <c r="B191" s="3" t="s">
        <v>372</v>
      </c>
      <c r="C191" s="3" t="s">
        <v>373</v>
      </c>
      <c r="D191" s="33" t="s">
        <v>1344</v>
      </c>
    </row>
    <row r="192" spans="1:4" s="2" customFormat="1" ht="30" customHeight="1" x14ac:dyDescent="0.25">
      <c r="A192" s="33">
        <v>262</v>
      </c>
      <c r="B192" s="3" t="s">
        <v>374</v>
      </c>
      <c r="C192" s="3" t="s">
        <v>375</v>
      </c>
      <c r="D192" s="33" t="s">
        <v>1344</v>
      </c>
    </row>
    <row r="193" spans="1:4" s="2" customFormat="1" ht="30" customHeight="1" x14ac:dyDescent="0.25">
      <c r="A193" s="33">
        <v>523</v>
      </c>
      <c r="B193" s="3" t="s">
        <v>376</v>
      </c>
      <c r="C193" s="3" t="s">
        <v>377</v>
      </c>
      <c r="D193" s="210" t="s">
        <v>1344</v>
      </c>
    </row>
    <row r="194" spans="1:4" s="2" customFormat="1" ht="30" customHeight="1" x14ac:dyDescent="0.25">
      <c r="A194" s="33">
        <v>202</v>
      </c>
      <c r="B194" s="3" t="s">
        <v>378</v>
      </c>
      <c r="C194" s="3" t="s">
        <v>379</v>
      </c>
      <c r="D194" s="33" t="s">
        <v>1344</v>
      </c>
    </row>
    <row r="195" spans="1:4" s="2" customFormat="1" ht="15" customHeight="1" x14ac:dyDescent="0.25">
      <c r="A195" s="33">
        <v>203</v>
      </c>
      <c r="B195" s="3" t="s">
        <v>380</v>
      </c>
      <c r="C195" s="3" t="s">
        <v>381</v>
      </c>
      <c r="D195" s="33" t="s">
        <v>178</v>
      </c>
    </row>
    <row r="196" spans="1:4" s="2" customFormat="1" ht="15" customHeight="1" x14ac:dyDescent="0.25">
      <c r="A196" s="33">
        <v>244</v>
      </c>
      <c r="B196" s="3" t="s">
        <v>382</v>
      </c>
      <c r="C196" s="3" t="s">
        <v>383</v>
      </c>
      <c r="D196" s="33" t="s">
        <v>178</v>
      </c>
    </row>
    <row r="197" spans="1:4" s="2" customFormat="1" ht="15" customHeight="1" x14ac:dyDescent="0.25">
      <c r="A197" s="33">
        <v>204</v>
      </c>
      <c r="B197" s="3" t="s">
        <v>384</v>
      </c>
      <c r="C197" s="3" t="s">
        <v>385</v>
      </c>
      <c r="D197" s="33" t="s">
        <v>178</v>
      </c>
    </row>
    <row r="198" spans="1:4" s="2" customFormat="1" ht="15" customHeight="1" x14ac:dyDescent="0.25">
      <c r="A198" s="33">
        <v>205</v>
      </c>
      <c r="B198" s="3" t="s">
        <v>386</v>
      </c>
      <c r="C198" s="3" t="s">
        <v>387</v>
      </c>
      <c r="D198" s="33" t="s">
        <v>178</v>
      </c>
    </row>
    <row r="199" spans="1:4" s="2" customFormat="1" ht="15" customHeight="1" x14ac:dyDescent="0.25">
      <c r="A199" s="33">
        <v>206</v>
      </c>
      <c r="B199" s="3" t="s">
        <v>388</v>
      </c>
      <c r="C199" s="3" t="s">
        <v>389</v>
      </c>
      <c r="D199" s="33" t="s">
        <v>1344</v>
      </c>
    </row>
    <row r="200" spans="1:4" s="2" customFormat="1" ht="15" customHeight="1" x14ac:dyDescent="0.25">
      <c r="A200" s="33">
        <v>207</v>
      </c>
      <c r="B200" s="3" t="s">
        <v>390</v>
      </c>
      <c r="C200" s="3" t="s">
        <v>391</v>
      </c>
      <c r="D200" s="33" t="s">
        <v>1344</v>
      </c>
    </row>
    <row r="201" spans="1:4" s="2" customFormat="1" ht="15" customHeight="1" x14ac:dyDescent="0.25">
      <c r="A201" s="33">
        <v>208</v>
      </c>
      <c r="B201" s="3" t="s">
        <v>392</v>
      </c>
      <c r="C201" s="3" t="s">
        <v>393</v>
      </c>
      <c r="D201" s="33" t="s">
        <v>1344</v>
      </c>
    </row>
    <row r="202" spans="1:4" s="2" customFormat="1" ht="15" customHeight="1" x14ac:dyDescent="0.25">
      <c r="A202" s="33">
        <v>209</v>
      </c>
      <c r="B202" s="3" t="s">
        <v>394</v>
      </c>
      <c r="C202" s="3" t="s">
        <v>395</v>
      </c>
      <c r="D202" s="33" t="s">
        <v>1344</v>
      </c>
    </row>
    <row r="203" spans="1:4" s="2" customFormat="1" ht="15" customHeight="1" x14ac:dyDescent="0.25">
      <c r="A203" s="33">
        <v>210</v>
      </c>
      <c r="B203" s="3" t="s">
        <v>396</v>
      </c>
      <c r="C203" s="3" t="s">
        <v>397</v>
      </c>
      <c r="D203" s="33" t="s">
        <v>1344</v>
      </c>
    </row>
    <row r="204" spans="1:4" s="2" customFormat="1" ht="30" customHeight="1" x14ac:dyDescent="0.25">
      <c r="A204" s="33">
        <v>211</v>
      </c>
      <c r="B204" s="3" t="s">
        <v>398</v>
      </c>
      <c r="C204" s="3" t="s">
        <v>399</v>
      </c>
      <c r="D204" s="33" t="s">
        <v>1344</v>
      </c>
    </row>
    <row r="205" spans="1:4" s="2" customFormat="1" ht="15" customHeight="1" x14ac:dyDescent="0.25">
      <c r="A205" s="33">
        <v>212</v>
      </c>
      <c r="B205" s="3" t="s">
        <v>400</v>
      </c>
      <c r="C205" s="3" t="s">
        <v>401</v>
      </c>
      <c r="D205" s="33" t="s">
        <v>1344</v>
      </c>
    </row>
    <row r="206" spans="1:4" s="2" customFormat="1" ht="15" customHeight="1" x14ac:dyDescent="0.25">
      <c r="A206" s="33">
        <v>524</v>
      </c>
      <c r="B206" s="3" t="s">
        <v>402</v>
      </c>
      <c r="C206" s="3" t="s">
        <v>403</v>
      </c>
      <c r="D206" s="33" t="s">
        <v>1344</v>
      </c>
    </row>
    <row r="207" spans="1:4" s="2" customFormat="1" ht="15" customHeight="1" x14ac:dyDescent="0.25">
      <c r="A207" s="33">
        <v>213</v>
      </c>
      <c r="B207" s="3" t="s">
        <v>404</v>
      </c>
      <c r="C207" s="3" t="s">
        <v>405</v>
      </c>
      <c r="D207" s="33" t="s">
        <v>1344</v>
      </c>
    </row>
    <row r="208" spans="1:4" s="2" customFormat="1" ht="15" customHeight="1" x14ac:dyDescent="0.25">
      <c r="A208" s="33">
        <v>214</v>
      </c>
      <c r="B208" s="3" t="s">
        <v>406</v>
      </c>
      <c r="C208" s="3" t="s">
        <v>407</v>
      </c>
      <c r="D208" s="33" t="s">
        <v>178</v>
      </c>
    </row>
    <row r="209" spans="1:4" s="2" customFormat="1" ht="15" customHeight="1" x14ac:dyDescent="0.25">
      <c r="A209" s="33">
        <v>215</v>
      </c>
      <c r="B209" s="3" t="s">
        <v>408</v>
      </c>
      <c r="C209" s="3" t="s">
        <v>409</v>
      </c>
      <c r="D209" s="33" t="s">
        <v>1344</v>
      </c>
    </row>
    <row r="210" spans="1:4" s="2" customFormat="1" ht="15" customHeight="1" x14ac:dyDescent="0.25">
      <c r="A210" s="33">
        <v>216</v>
      </c>
      <c r="B210" s="3" t="s">
        <v>410</v>
      </c>
      <c r="C210" s="3" t="s">
        <v>411</v>
      </c>
      <c r="D210" s="33" t="s">
        <v>1344</v>
      </c>
    </row>
    <row r="211" spans="1:4" s="2" customFormat="1" ht="15" customHeight="1" x14ac:dyDescent="0.25">
      <c r="A211" s="33">
        <v>218</v>
      </c>
      <c r="B211" s="3" t="s">
        <v>412</v>
      </c>
      <c r="C211" s="3" t="s">
        <v>413</v>
      </c>
      <c r="D211" s="33" t="s">
        <v>1344</v>
      </c>
    </row>
    <row r="212" spans="1:4" s="2" customFormat="1" ht="15" customHeight="1" x14ac:dyDescent="0.25">
      <c r="A212" s="33">
        <v>219</v>
      </c>
      <c r="B212" s="3" t="s">
        <v>414</v>
      </c>
      <c r="C212" s="3" t="s">
        <v>415</v>
      </c>
      <c r="D212" s="33" t="s">
        <v>178</v>
      </c>
    </row>
    <row r="213" spans="1:4" s="2" customFormat="1" ht="15" customHeight="1" x14ac:dyDescent="0.25">
      <c r="A213" s="33">
        <v>220</v>
      </c>
      <c r="B213" s="3" t="s">
        <v>416</v>
      </c>
      <c r="C213" s="3" t="s">
        <v>417</v>
      </c>
      <c r="D213" s="33" t="s">
        <v>1344</v>
      </c>
    </row>
    <row r="214" spans="1:4" s="2" customFormat="1" ht="15" customHeight="1" x14ac:dyDescent="0.25">
      <c r="A214" s="33">
        <v>221</v>
      </c>
      <c r="B214" s="3" t="s">
        <v>418</v>
      </c>
      <c r="C214" s="3" t="s">
        <v>419</v>
      </c>
      <c r="D214" s="33" t="s">
        <v>178</v>
      </c>
    </row>
    <row r="215" spans="1:4" s="2" customFormat="1" ht="15" customHeight="1" x14ac:dyDescent="0.25">
      <c r="A215" s="33">
        <v>222</v>
      </c>
      <c r="B215" s="3" t="s">
        <v>420</v>
      </c>
      <c r="C215" s="3" t="s">
        <v>421</v>
      </c>
      <c r="D215" s="33" t="s">
        <v>1344</v>
      </c>
    </row>
    <row r="216" spans="1:4" s="2" customFormat="1" ht="15" customHeight="1" x14ac:dyDescent="0.25">
      <c r="A216" s="33">
        <v>263</v>
      </c>
      <c r="B216" s="3" t="s">
        <v>422</v>
      </c>
      <c r="C216" s="3" t="s">
        <v>423</v>
      </c>
      <c r="D216" s="33" t="s">
        <v>178</v>
      </c>
    </row>
    <row r="217" spans="1:4" s="2" customFormat="1" ht="30" customHeight="1" x14ac:dyDescent="0.25">
      <c r="A217" s="33">
        <v>264</v>
      </c>
      <c r="B217" s="3" t="s">
        <v>424</v>
      </c>
      <c r="C217" s="3" t="s">
        <v>425</v>
      </c>
      <c r="D217" s="33" t="s">
        <v>178</v>
      </c>
    </row>
    <row r="218" spans="1:4" s="2" customFormat="1" ht="15" customHeight="1" x14ac:dyDescent="0.25">
      <c r="A218" s="33">
        <v>49</v>
      </c>
      <c r="B218" s="3" t="s">
        <v>426</v>
      </c>
      <c r="C218" s="3" t="s">
        <v>427</v>
      </c>
      <c r="D218" s="33" t="s">
        <v>178</v>
      </c>
    </row>
    <row r="219" spans="1:4" s="2" customFormat="1" ht="30" customHeight="1" x14ac:dyDescent="0.25">
      <c r="A219" s="33">
        <v>50</v>
      </c>
      <c r="B219" s="3" t="s">
        <v>428</v>
      </c>
      <c r="C219" s="3" t="s">
        <v>429</v>
      </c>
      <c r="D219" s="33" t="s">
        <v>178</v>
      </c>
    </row>
    <row r="220" spans="1:4" s="2" customFormat="1" ht="15" customHeight="1" x14ac:dyDescent="0.25">
      <c r="A220" s="33">
        <v>51</v>
      </c>
      <c r="B220" s="3" t="s">
        <v>430</v>
      </c>
      <c r="C220" s="3" t="s">
        <v>431</v>
      </c>
      <c r="D220" s="33" t="s">
        <v>178</v>
      </c>
    </row>
    <row r="221" spans="1:4" s="2" customFormat="1" ht="15" customHeight="1" x14ac:dyDescent="0.25">
      <c r="A221" s="33">
        <v>223</v>
      </c>
      <c r="B221" s="3" t="s">
        <v>432</v>
      </c>
      <c r="C221" s="3" t="s">
        <v>433</v>
      </c>
      <c r="D221" s="33" t="s">
        <v>178</v>
      </c>
    </row>
    <row r="222" spans="1:4" s="2" customFormat="1" ht="15" customHeight="1" x14ac:dyDescent="0.25">
      <c r="A222" s="33">
        <v>224</v>
      </c>
      <c r="B222" s="3" t="s">
        <v>434</v>
      </c>
      <c r="C222" s="3" t="s">
        <v>435</v>
      </c>
      <c r="D222" s="33" t="s">
        <v>178</v>
      </c>
    </row>
    <row r="223" spans="1:4" s="2" customFormat="1" ht="15" customHeight="1" x14ac:dyDescent="0.25">
      <c r="A223" s="33">
        <v>225</v>
      </c>
      <c r="B223" s="3" t="s">
        <v>436</v>
      </c>
      <c r="C223" s="3" t="s">
        <v>437</v>
      </c>
      <c r="D223" s="33" t="s">
        <v>1344</v>
      </c>
    </row>
    <row r="224" spans="1:4" s="2" customFormat="1" ht="15" customHeight="1" x14ac:dyDescent="0.25">
      <c r="A224" s="33">
        <v>226</v>
      </c>
      <c r="B224" s="3" t="s">
        <v>438</v>
      </c>
      <c r="C224" s="3" t="s">
        <v>439</v>
      </c>
      <c r="D224" s="33" t="s">
        <v>1344</v>
      </c>
    </row>
    <row r="225" spans="1:4" s="2" customFormat="1" ht="15" customHeight="1" x14ac:dyDescent="0.25">
      <c r="A225" s="33">
        <v>227</v>
      </c>
      <c r="B225" s="3" t="s">
        <v>178</v>
      </c>
      <c r="C225" s="3" t="s">
        <v>440</v>
      </c>
      <c r="D225" s="33" t="s">
        <v>178</v>
      </c>
    </row>
    <row r="226" spans="1:4" s="2" customFormat="1" ht="15" customHeight="1" x14ac:dyDescent="0.25">
      <c r="A226" s="33">
        <v>357</v>
      </c>
      <c r="B226" s="3" t="s">
        <v>441</v>
      </c>
      <c r="C226" s="3" t="s">
        <v>442</v>
      </c>
      <c r="D226" s="33" t="s">
        <v>178</v>
      </c>
    </row>
    <row r="227" spans="1:4" s="2" customFormat="1" x14ac:dyDescent="0.25">
      <c r="A227" s="33">
        <v>228</v>
      </c>
      <c r="B227" s="3" t="s">
        <v>443</v>
      </c>
      <c r="C227" s="3" t="s">
        <v>444</v>
      </c>
      <c r="D227" s="33" t="s">
        <v>1344</v>
      </c>
    </row>
    <row r="228" spans="1:4" s="2" customFormat="1" ht="15" customHeight="1" x14ac:dyDescent="0.25">
      <c r="A228" s="33">
        <v>229</v>
      </c>
      <c r="B228" s="3" t="s">
        <v>445</v>
      </c>
      <c r="C228" s="3" t="s">
        <v>446</v>
      </c>
      <c r="D228" s="33" t="s">
        <v>1344</v>
      </c>
    </row>
    <row r="229" spans="1:4" s="2" customFormat="1" ht="15" customHeight="1" x14ac:dyDescent="0.25">
      <c r="A229" s="33">
        <v>231</v>
      </c>
      <c r="B229" s="3" t="s">
        <v>447</v>
      </c>
      <c r="C229" s="3" t="s">
        <v>448</v>
      </c>
      <c r="D229" s="33" t="s">
        <v>178</v>
      </c>
    </row>
    <row r="230" spans="1:4" s="2" customFormat="1" ht="15" customHeight="1" x14ac:dyDescent="0.25">
      <c r="A230" s="33">
        <v>232</v>
      </c>
      <c r="B230" s="3" t="s">
        <v>449</v>
      </c>
      <c r="C230" s="3" t="s">
        <v>450</v>
      </c>
      <c r="D230" s="33" t="s">
        <v>1344</v>
      </c>
    </row>
    <row r="231" spans="1:4" s="2" customFormat="1" ht="15" customHeight="1" x14ac:dyDescent="0.25">
      <c r="A231" s="33">
        <v>233</v>
      </c>
      <c r="B231" s="3" t="s">
        <v>451</v>
      </c>
      <c r="C231" s="3" t="s">
        <v>452</v>
      </c>
      <c r="D231" s="33" t="s">
        <v>1344</v>
      </c>
    </row>
    <row r="232" spans="1:4" s="2" customFormat="1" ht="30" customHeight="1" x14ac:dyDescent="0.25">
      <c r="A232" s="33">
        <v>234</v>
      </c>
      <c r="B232" s="3" t="s">
        <v>453</v>
      </c>
      <c r="C232" s="3" t="s">
        <v>454</v>
      </c>
      <c r="D232" s="33" t="s">
        <v>1344</v>
      </c>
    </row>
    <row r="233" spans="1:4" s="2" customFormat="1" ht="30" customHeight="1" x14ac:dyDescent="0.25">
      <c r="A233" s="33">
        <v>265</v>
      </c>
      <c r="B233" s="3" t="s">
        <v>455</v>
      </c>
      <c r="C233" s="3" t="s">
        <v>456</v>
      </c>
      <c r="D233" s="124" t="s">
        <v>1344</v>
      </c>
    </row>
    <row r="234" spans="1:4" s="2" customFormat="1" ht="15" customHeight="1" x14ac:dyDescent="0.25">
      <c r="A234" s="33">
        <v>266</v>
      </c>
      <c r="B234" s="3" t="s">
        <v>457</v>
      </c>
      <c r="C234" s="3" t="s">
        <v>458</v>
      </c>
      <c r="D234" s="124" t="s">
        <v>1344</v>
      </c>
    </row>
    <row r="235" spans="1:4" s="2" customFormat="1" ht="15" customHeight="1" x14ac:dyDescent="0.25">
      <c r="A235" s="33">
        <v>267</v>
      </c>
      <c r="B235" s="3" t="s">
        <v>459</v>
      </c>
      <c r="C235" s="3" t="s">
        <v>460</v>
      </c>
      <c r="D235" s="124"/>
    </row>
    <row r="236" spans="1:4" s="2" customFormat="1" ht="15" customHeight="1" x14ac:dyDescent="0.25">
      <c r="A236" s="33">
        <v>268</v>
      </c>
      <c r="B236" s="3" t="s">
        <v>461</v>
      </c>
      <c r="C236" s="3" t="s">
        <v>462</v>
      </c>
      <c r="D236" s="124" t="s">
        <v>1344</v>
      </c>
    </row>
    <row r="237" spans="1:4" s="2" customFormat="1" ht="15" customHeight="1" x14ac:dyDescent="0.25">
      <c r="A237" s="33">
        <v>269</v>
      </c>
      <c r="B237" s="3" t="s">
        <v>463</v>
      </c>
      <c r="C237" s="3" t="s">
        <v>464</v>
      </c>
      <c r="D237" s="124" t="s">
        <v>1344</v>
      </c>
    </row>
    <row r="238" spans="1:4" s="2" customFormat="1" ht="15" customHeight="1" x14ac:dyDescent="0.25">
      <c r="A238" s="33">
        <v>270</v>
      </c>
      <c r="B238" s="3" t="s">
        <v>465</v>
      </c>
      <c r="C238" s="3" t="s">
        <v>466</v>
      </c>
      <c r="D238" s="124" t="s">
        <v>1344</v>
      </c>
    </row>
    <row r="239" spans="1:4" s="2" customFormat="1" ht="30" customHeight="1" x14ac:dyDescent="0.25">
      <c r="A239" s="33">
        <v>271</v>
      </c>
      <c r="B239" s="3" t="s">
        <v>467</v>
      </c>
      <c r="C239" s="3" t="s">
        <v>468</v>
      </c>
      <c r="D239" s="124" t="s">
        <v>1344</v>
      </c>
    </row>
    <row r="240" spans="1:4" s="2" customFormat="1" ht="30" customHeight="1" x14ac:dyDescent="0.25">
      <c r="A240" s="33">
        <v>272</v>
      </c>
      <c r="B240" s="3" t="s">
        <v>469</v>
      </c>
      <c r="C240" s="3" t="s">
        <v>470</v>
      </c>
      <c r="D240" s="124" t="s">
        <v>1344</v>
      </c>
    </row>
    <row r="241" spans="1:4" s="2" customFormat="1" ht="30" customHeight="1" x14ac:dyDescent="0.25">
      <c r="A241" s="33">
        <v>235</v>
      </c>
      <c r="B241" s="3" t="s">
        <v>471</v>
      </c>
      <c r="C241" s="3" t="s">
        <v>472</v>
      </c>
      <c r="D241" s="33" t="s">
        <v>1344</v>
      </c>
    </row>
    <row r="242" spans="1:4" s="2" customFormat="1" ht="30" customHeight="1" x14ac:dyDescent="0.25">
      <c r="A242" s="33">
        <v>236</v>
      </c>
      <c r="B242" s="3" t="s">
        <v>473</v>
      </c>
      <c r="C242" s="3" t="s">
        <v>474</v>
      </c>
      <c r="D242" s="33" t="s">
        <v>1344</v>
      </c>
    </row>
    <row r="243" spans="1:4" s="2" customFormat="1" ht="15" customHeight="1" x14ac:dyDescent="0.25">
      <c r="A243" s="33">
        <v>237</v>
      </c>
      <c r="B243" s="3" t="s">
        <v>475</v>
      </c>
      <c r="C243" s="3" t="s">
        <v>476</v>
      </c>
      <c r="D243" s="33" t="s">
        <v>1344</v>
      </c>
    </row>
    <row r="244" spans="1:4" s="2" customFormat="1" ht="15" customHeight="1" x14ac:dyDescent="0.25">
      <c r="A244" s="33">
        <v>238</v>
      </c>
      <c r="B244" s="3" t="s">
        <v>477</v>
      </c>
      <c r="C244" s="3" t="s">
        <v>478</v>
      </c>
      <c r="D244" s="33" t="s">
        <v>178</v>
      </c>
    </row>
    <row r="245" spans="1:4" s="2" customFormat="1" ht="15" customHeight="1" x14ac:dyDescent="0.25">
      <c r="A245" s="33">
        <v>239</v>
      </c>
      <c r="B245" s="3" t="s">
        <v>178</v>
      </c>
      <c r="C245" s="3" t="s">
        <v>479</v>
      </c>
      <c r="D245" s="33"/>
    </row>
    <row r="246" spans="1:4" s="2" customFormat="1" ht="15" customHeight="1" x14ac:dyDescent="0.25">
      <c r="A246" s="33">
        <v>241</v>
      </c>
      <c r="B246" s="3" t="s">
        <v>480</v>
      </c>
      <c r="C246" s="3" t="s">
        <v>481</v>
      </c>
      <c r="D246" s="33" t="s">
        <v>178</v>
      </c>
    </row>
    <row r="247" spans="1:4" s="2" customFormat="1" x14ac:dyDescent="0.25">
      <c r="A247" s="33">
        <v>250</v>
      </c>
      <c r="B247" s="3" t="s">
        <v>482</v>
      </c>
      <c r="C247" s="3" t="s">
        <v>483</v>
      </c>
      <c r="D247" s="33" t="s">
        <v>1344</v>
      </c>
    </row>
    <row r="248" spans="1:4" s="2" customFormat="1" ht="15" customHeight="1" x14ac:dyDescent="0.25">
      <c r="A248" s="33">
        <v>251</v>
      </c>
      <c r="B248" s="3" t="s">
        <v>484</v>
      </c>
      <c r="C248" s="3" t="s">
        <v>485</v>
      </c>
      <c r="D248" s="33" t="s">
        <v>178</v>
      </c>
    </row>
    <row r="249" spans="1:4" s="2" customFormat="1" ht="15" customHeight="1" x14ac:dyDescent="0.25">
      <c r="A249" s="33">
        <v>252</v>
      </c>
      <c r="B249" s="3" t="s">
        <v>486</v>
      </c>
      <c r="C249" s="3" t="s">
        <v>487</v>
      </c>
      <c r="D249" s="33" t="s">
        <v>178</v>
      </c>
    </row>
    <row r="250" spans="1:4" s="2" customFormat="1" ht="15" customHeight="1" x14ac:dyDescent="0.25">
      <c r="A250" s="33">
        <v>253</v>
      </c>
      <c r="B250" s="3" t="s">
        <v>488</v>
      </c>
      <c r="C250" s="3" t="s">
        <v>489</v>
      </c>
      <c r="D250" s="33" t="s">
        <v>178</v>
      </c>
    </row>
    <row r="251" spans="1:4" s="2" customFormat="1" ht="15" customHeight="1" x14ac:dyDescent="0.25">
      <c r="A251" s="33">
        <v>352</v>
      </c>
      <c r="B251" s="3" t="s">
        <v>178</v>
      </c>
      <c r="C251" s="3" t="s">
        <v>490</v>
      </c>
      <c r="D251" s="33" t="s">
        <v>178</v>
      </c>
    </row>
    <row r="252" spans="1:4" s="2" customFormat="1" ht="15" customHeight="1" x14ac:dyDescent="0.25">
      <c r="A252" s="33">
        <v>254</v>
      </c>
      <c r="B252" s="3" t="s">
        <v>491</v>
      </c>
      <c r="C252" s="3" t="s">
        <v>492</v>
      </c>
      <c r="D252" s="33" t="s">
        <v>178</v>
      </c>
    </row>
    <row r="253" spans="1:4" s="2" customFormat="1" x14ac:dyDescent="0.25">
      <c r="A253" s="33">
        <v>255</v>
      </c>
      <c r="B253" s="3" t="s">
        <v>493</v>
      </c>
      <c r="C253" s="3" t="s">
        <v>494</v>
      </c>
      <c r="D253" s="33" t="s">
        <v>178</v>
      </c>
    </row>
    <row r="254" spans="1:4" s="2" customFormat="1" ht="15" customHeight="1" x14ac:dyDescent="0.25">
      <c r="A254" s="33">
        <v>256</v>
      </c>
      <c r="B254" s="3" t="s">
        <v>495</v>
      </c>
      <c r="C254" s="3" t="s">
        <v>496</v>
      </c>
      <c r="D254" s="33" t="s">
        <v>178</v>
      </c>
    </row>
    <row r="255" spans="1:4" s="2" customFormat="1" ht="15" customHeight="1" x14ac:dyDescent="0.25">
      <c r="A255" s="33">
        <v>276</v>
      </c>
      <c r="B255" s="3" t="s">
        <v>497</v>
      </c>
      <c r="C255" s="3" t="s">
        <v>498</v>
      </c>
      <c r="D255" s="33" t="s">
        <v>178</v>
      </c>
    </row>
    <row r="256" spans="1:4" s="2" customFormat="1" ht="15" customHeight="1" x14ac:dyDescent="0.25">
      <c r="A256" s="33">
        <v>277</v>
      </c>
      <c r="B256" s="3" t="s">
        <v>499</v>
      </c>
      <c r="C256" s="3" t="s">
        <v>500</v>
      </c>
      <c r="D256" s="33" t="s">
        <v>178</v>
      </c>
    </row>
    <row r="257" spans="1:4" s="2" customFormat="1" ht="15" customHeight="1" x14ac:dyDescent="0.25">
      <c r="A257" s="33">
        <v>278</v>
      </c>
      <c r="B257" s="3" t="s">
        <v>501</v>
      </c>
      <c r="C257" s="3" t="s">
        <v>502</v>
      </c>
      <c r="D257" s="33" t="s">
        <v>1344</v>
      </c>
    </row>
    <row r="258" spans="1:4" s="2" customFormat="1" ht="15" customHeight="1" x14ac:dyDescent="0.25">
      <c r="A258" s="33">
        <v>279</v>
      </c>
      <c r="B258" s="3" t="s">
        <v>503</v>
      </c>
      <c r="C258" s="3" t="s">
        <v>504</v>
      </c>
      <c r="D258" s="33" t="s">
        <v>178</v>
      </c>
    </row>
    <row r="259" spans="1:4" s="2" customFormat="1" ht="15" customHeight="1" x14ac:dyDescent="0.25">
      <c r="A259" s="33">
        <v>280</v>
      </c>
      <c r="B259" s="3" t="s">
        <v>505</v>
      </c>
      <c r="C259" s="3" t="s">
        <v>506</v>
      </c>
      <c r="D259" s="33" t="s">
        <v>1344</v>
      </c>
    </row>
    <row r="260" spans="1:4" s="2" customFormat="1" ht="15" customHeight="1" x14ac:dyDescent="0.25">
      <c r="A260" s="33">
        <v>281</v>
      </c>
      <c r="B260" s="3" t="s">
        <v>507</v>
      </c>
      <c r="C260" s="3" t="s">
        <v>508</v>
      </c>
      <c r="D260" s="33" t="s">
        <v>1344</v>
      </c>
    </row>
    <row r="261" spans="1:4" s="2" customFormat="1" ht="15" customHeight="1" x14ac:dyDescent="0.25">
      <c r="A261" s="33">
        <v>282</v>
      </c>
      <c r="B261" s="3" t="s">
        <v>509</v>
      </c>
      <c r="C261" s="3" t="s">
        <v>510</v>
      </c>
      <c r="D261" s="33" t="s">
        <v>1344</v>
      </c>
    </row>
    <row r="262" spans="1:4" s="2" customFormat="1" ht="15" customHeight="1" x14ac:dyDescent="0.25">
      <c r="A262" s="33">
        <v>283</v>
      </c>
      <c r="B262" s="3" t="s">
        <v>511</v>
      </c>
      <c r="C262" s="3" t="s">
        <v>512</v>
      </c>
      <c r="D262" s="33" t="s">
        <v>1344</v>
      </c>
    </row>
    <row r="263" spans="1:4" s="2" customFormat="1" ht="45" customHeight="1" x14ac:dyDescent="0.25">
      <c r="A263" s="33">
        <v>284</v>
      </c>
      <c r="B263" s="3" t="s">
        <v>513</v>
      </c>
      <c r="C263" s="3" t="s">
        <v>514</v>
      </c>
      <c r="D263" s="33" t="s">
        <v>1344</v>
      </c>
    </row>
    <row r="264" spans="1:4" s="2" customFormat="1" ht="15" customHeight="1" x14ac:dyDescent="0.25">
      <c r="A264" s="33">
        <v>285</v>
      </c>
      <c r="B264" s="3" t="s">
        <v>515</v>
      </c>
      <c r="C264" s="3" t="s">
        <v>516</v>
      </c>
      <c r="D264" s="33" t="s">
        <v>1344</v>
      </c>
    </row>
    <row r="265" spans="1:4" s="2" customFormat="1" ht="15" customHeight="1" x14ac:dyDescent="0.25">
      <c r="A265" s="33">
        <v>286</v>
      </c>
      <c r="B265" s="3" t="s">
        <v>517</v>
      </c>
      <c r="C265" s="3" t="s">
        <v>518</v>
      </c>
      <c r="D265" s="33" t="s">
        <v>1344</v>
      </c>
    </row>
    <row r="266" spans="1:4" s="2" customFormat="1" ht="30" customHeight="1" x14ac:dyDescent="0.25">
      <c r="A266" s="33">
        <v>287</v>
      </c>
      <c r="B266" s="3" t="s">
        <v>519</v>
      </c>
      <c r="C266" s="3" t="s">
        <v>520</v>
      </c>
      <c r="D266" s="33" t="s">
        <v>1344</v>
      </c>
    </row>
    <row r="267" spans="1:4" s="2" customFormat="1" ht="15" customHeight="1" x14ac:dyDescent="0.25">
      <c r="A267" s="33">
        <v>288</v>
      </c>
      <c r="B267" s="3" t="s">
        <v>521</v>
      </c>
      <c r="C267" s="3" t="s">
        <v>522</v>
      </c>
      <c r="D267" s="33" t="s">
        <v>1344</v>
      </c>
    </row>
    <row r="268" spans="1:4" s="2" customFormat="1" ht="15" customHeight="1" x14ac:dyDescent="0.25">
      <c r="A268" s="33">
        <v>297</v>
      </c>
      <c r="B268" s="3" t="s">
        <v>523</v>
      </c>
      <c r="C268" s="3" t="s">
        <v>524</v>
      </c>
      <c r="D268" s="33" t="s">
        <v>1344</v>
      </c>
    </row>
    <row r="269" spans="1:4" s="2" customFormat="1" ht="15" customHeight="1" x14ac:dyDescent="0.25">
      <c r="A269" s="33">
        <v>289</v>
      </c>
      <c r="B269" s="3" t="s">
        <v>525</v>
      </c>
      <c r="C269" s="3" t="s">
        <v>526</v>
      </c>
      <c r="D269" s="33" t="s">
        <v>1344</v>
      </c>
    </row>
    <row r="270" spans="1:4" s="2" customFormat="1" ht="15" customHeight="1" x14ac:dyDescent="0.25">
      <c r="A270" s="33">
        <v>290</v>
      </c>
      <c r="B270" s="3" t="s">
        <v>527</v>
      </c>
      <c r="C270" s="3" t="s">
        <v>528</v>
      </c>
      <c r="D270" s="33" t="s">
        <v>1344</v>
      </c>
    </row>
    <row r="271" spans="1:4" s="2" customFormat="1" ht="15" customHeight="1" x14ac:dyDescent="0.25">
      <c r="A271" s="33">
        <v>291</v>
      </c>
      <c r="B271" s="3" t="s">
        <v>529</v>
      </c>
      <c r="C271" s="3" t="s">
        <v>530</v>
      </c>
      <c r="D271" s="33" t="s">
        <v>178</v>
      </c>
    </row>
    <row r="272" spans="1:4" s="2" customFormat="1" ht="15" customHeight="1" x14ac:dyDescent="0.25">
      <c r="A272" s="33">
        <v>292</v>
      </c>
      <c r="B272" s="3" t="s">
        <v>531</v>
      </c>
      <c r="C272" s="3" t="s">
        <v>532</v>
      </c>
      <c r="D272" s="33" t="s">
        <v>1344</v>
      </c>
    </row>
    <row r="273" spans="1:4" s="2" customFormat="1" ht="15" customHeight="1" x14ac:dyDescent="0.25">
      <c r="A273" s="33">
        <v>69</v>
      </c>
      <c r="B273" s="3" t="s">
        <v>533</v>
      </c>
      <c r="C273" s="3" t="s">
        <v>534</v>
      </c>
      <c r="D273" s="33" t="s">
        <v>178</v>
      </c>
    </row>
    <row r="274" spans="1:4" s="2" customFormat="1" ht="15" customHeight="1" x14ac:dyDescent="0.25">
      <c r="A274" s="33">
        <v>240</v>
      </c>
      <c r="B274" s="3" t="s">
        <v>535</v>
      </c>
      <c r="C274" s="3" t="s">
        <v>536</v>
      </c>
      <c r="D274" s="33" t="s">
        <v>1344</v>
      </c>
    </row>
    <row r="275" spans="1:4" s="2" customFormat="1" ht="15" customHeight="1" x14ac:dyDescent="0.25">
      <c r="A275" s="33">
        <v>293</v>
      </c>
      <c r="B275" s="3" t="s">
        <v>537</v>
      </c>
      <c r="C275" s="3" t="s">
        <v>538</v>
      </c>
      <c r="D275" s="33" t="s">
        <v>178</v>
      </c>
    </row>
    <row r="276" spans="1:4" s="2" customFormat="1" ht="15" customHeight="1" x14ac:dyDescent="0.25">
      <c r="A276" s="33">
        <v>294</v>
      </c>
      <c r="B276" s="3" t="s">
        <v>539</v>
      </c>
      <c r="C276" s="3" t="s">
        <v>540</v>
      </c>
      <c r="D276" s="33" t="s">
        <v>1344</v>
      </c>
    </row>
    <row r="277" spans="1:4" s="2" customFormat="1" ht="15" customHeight="1" x14ac:dyDescent="0.25">
      <c r="A277" s="33">
        <v>570</v>
      </c>
      <c r="B277" s="3" t="s">
        <v>541</v>
      </c>
      <c r="C277" s="3" t="s">
        <v>542</v>
      </c>
      <c r="D277" s="33" t="s">
        <v>178</v>
      </c>
    </row>
    <row r="278" spans="1:4" s="2" customFormat="1" ht="15" customHeight="1" x14ac:dyDescent="0.25">
      <c r="A278" s="33">
        <v>295</v>
      </c>
      <c r="B278" s="3" t="s">
        <v>543</v>
      </c>
      <c r="C278" s="3" t="s">
        <v>544</v>
      </c>
      <c r="D278" s="33" t="s">
        <v>178</v>
      </c>
    </row>
    <row r="279" spans="1:4" s="2" customFormat="1" ht="15" customHeight="1" x14ac:dyDescent="0.25">
      <c r="A279" s="33">
        <v>300</v>
      </c>
      <c r="B279" s="3" t="s">
        <v>545</v>
      </c>
      <c r="C279" s="3" t="s">
        <v>546</v>
      </c>
      <c r="D279" s="33" t="s">
        <v>1344</v>
      </c>
    </row>
    <row r="280" spans="1:4" s="2" customFormat="1" ht="15" customHeight="1" x14ac:dyDescent="0.25">
      <c r="A280" s="33">
        <v>301</v>
      </c>
      <c r="B280" s="3" t="s">
        <v>547</v>
      </c>
      <c r="C280" s="3" t="s">
        <v>548</v>
      </c>
      <c r="D280" s="33" t="s">
        <v>178</v>
      </c>
    </row>
    <row r="281" spans="1:4" s="2" customFormat="1" ht="15" customHeight="1" x14ac:dyDescent="0.25">
      <c r="A281" s="33">
        <v>302</v>
      </c>
      <c r="B281" s="3" t="s">
        <v>549</v>
      </c>
      <c r="C281" s="3" t="s">
        <v>550</v>
      </c>
      <c r="D281" s="33" t="s">
        <v>178</v>
      </c>
    </row>
    <row r="282" spans="1:4" s="2" customFormat="1" ht="30" customHeight="1" x14ac:dyDescent="0.25">
      <c r="A282" s="33">
        <v>157</v>
      </c>
      <c r="B282" s="3" t="s">
        <v>551</v>
      </c>
      <c r="C282" s="3" t="s">
        <v>552</v>
      </c>
      <c r="D282" s="33" t="s">
        <v>1344</v>
      </c>
    </row>
    <row r="283" spans="1:4" s="2" customFormat="1" ht="15" customHeight="1" x14ac:dyDescent="0.25">
      <c r="A283" s="33">
        <v>303</v>
      </c>
      <c r="B283" s="3" t="s">
        <v>553</v>
      </c>
      <c r="C283" s="3" t="s">
        <v>554</v>
      </c>
      <c r="D283" s="33" t="s">
        <v>178</v>
      </c>
    </row>
    <row r="284" spans="1:4" s="2" customFormat="1" ht="15" customHeight="1" x14ac:dyDescent="0.25">
      <c r="A284" s="33">
        <v>304</v>
      </c>
      <c r="B284" s="3" t="s">
        <v>555</v>
      </c>
      <c r="C284" s="3" t="s">
        <v>556</v>
      </c>
      <c r="D284" s="33" t="s">
        <v>178</v>
      </c>
    </row>
    <row r="285" spans="1:4" s="2" customFormat="1" ht="15" customHeight="1" x14ac:dyDescent="0.25">
      <c r="A285" s="33">
        <v>305</v>
      </c>
      <c r="B285" s="3" t="s">
        <v>557</v>
      </c>
      <c r="C285" s="3" t="s">
        <v>558</v>
      </c>
      <c r="D285" s="33"/>
    </row>
    <row r="286" spans="1:4" s="2" customFormat="1" ht="15" customHeight="1" x14ac:dyDescent="0.25">
      <c r="A286" s="33">
        <v>306</v>
      </c>
      <c r="B286" s="3" t="s">
        <v>559</v>
      </c>
      <c r="C286" s="3" t="s">
        <v>560</v>
      </c>
      <c r="D286" s="33" t="s">
        <v>1344</v>
      </c>
    </row>
    <row r="287" spans="1:4" s="2" customFormat="1" ht="15" customHeight="1" x14ac:dyDescent="0.25">
      <c r="A287" s="33">
        <v>311</v>
      </c>
      <c r="B287" s="3" t="s">
        <v>561</v>
      </c>
      <c r="C287" s="3" t="s">
        <v>562</v>
      </c>
      <c r="D287" s="33" t="s">
        <v>1344</v>
      </c>
    </row>
    <row r="288" spans="1:4" s="2" customFormat="1" ht="15" customHeight="1" x14ac:dyDescent="0.25">
      <c r="A288" s="33">
        <v>312</v>
      </c>
      <c r="B288" s="3" t="s">
        <v>563</v>
      </c>
      <c r="C288" s="3" t="s">
        <v>564</v>
      </c>
      <c r="D288" s="33" t="s">
        <v>1344</v>
      </c>
    </row>
    <row r="289" spans="1:4" s="2" customFormat="1" ht="15" customHeight="1" x14ac:dyDescent="0.25">
      <c r="A289" s="33">
        <v>314</v>
      </c>
      <c r="B289" s="3" t="s">
        <v>565</v>
      </c>
      <c r="C289" s="3" t="s">
        <v>566</v>
      </c>
      <c r="D289" s="33" t="s">
        <v>178</v>
      </c>
    </row>
    <row r="290" spans="1:4" s="2" customFormat="1" ht="15" customHeight="1" x14ac:dyDescent="0.25">
      <c r="A290" s="33">
        <v>315</v>
      </c>
      <c r="B290" s="3" t="s">
        <v>567</v>
      </c>
      <c r="C290" s="3" t="s">
        <v>568</v>
      </c>
      <c r="D290" s="33" t="s">
        <v>178</v>
      </c>
    </row>
    <row r="291" spans="1:4" s="2" customFormat="1" ht="15" customHeight="1" x14ac:dyDescent="0.25">
      <c r="A291" s="33">
        <v>316</v>
      </c>
      <c r="B291" s="3" t="s">
        <v>569</v>
      </c>
      <c r="C291" s="3" t="s">
        <v>570</v>
      </c>
      <c r="D291" s="33" t="s">
        <v>1344</v>
      </c>
    </row>
    <row r="292" spans="1:4" s="2" customFormat="1" ht="15" customHeight="1" x14ac:dyDescent="0.25">
      <c r="A292" s="33">
        <v>320</v>
      </c>
      <c r="B292" s="3" t="s">
        <v>571</v>
      </c>
      <c r="C292" s="3" t="s">
        <v>1182</v>
      </c>
      <c r="D292" s="33" t="s">
        <v>1344</v>
      </c>
    </row>
    <row r="293" spans="1:4" s="2" customFormat="1" ht="15" customHeight="1" x14ac:dyDescent="0.25">
      <c r="A293" s="33">
        <v>319</v>
      </c>
      <c r="B293" s="3" t="s">
        <v>572</v>
      </c>
      <c r="C293" s="3" t="s">
        <v>1183</v>
      </c>
      <c r="D293" s="33" t="s">
        <v>1344</v>
      </c>
    </row>
    <row r="294" spans="1:4" s="2" customFormat="1" ht="15" customHeight="1" x14ac:dyDescent="0.25">
      <c r="A294" s="33">
        <v>638</v>
      </c>
      <c r="B294" s="3" t="s">
        <v>573</v>
      </c>
      <c r="C294" s="3" t="s">
        <v>1184</v>
      </c>
      <c r="D294" s="33" t="s">
        <v>1344</v>
      </c>
    </row>
    <row r="295" spans="1:4" s="2" customFormat="1" ht="15" customHeight="1" x14ac:dyDescent="0.25">
      <c r="A295" s="33">
        <v>321</v>
      </c>
      <c r="B295" s="3" t="s">
        <v>574</v>
      </c>
      <c r="C295" s="3" t="s">
        <v>575</v>
      </c>
      <c r="D295" s="33" t="s">
        <v>1344</v>
      </c>
    </row>
    <row r="296" spans="1:4" s="2" customFormat="1" ht="15" customHeight="1" x14ac:dyDescent="0.25">
      <c r="A296" s="33">
        <v>322</v>
      </c>
      <c r="B296" s="3" t="s">
        <v>576</v>
      </c>
      <c r="C296" s="3" t="s">
        <v>577</v>
      </c>
      <c r="D296" s="33" t="s">
        <v>1344</v>
      </c>
    </row>
    <row r="297" spans="1:4" s="2" customFormat="1" ht="15" customHeight="1" x14ac:dyDescent="0.25">
      <c r="A297" s="33">
        <v>323</v>
      </c>
      <c r="B297" s="3" t="s">
        <v>578</v>
      </c>
      <c r="C297" s="3" t="s">
        <v>579</v>
      </c>
      <c r="D297" s="33" t="s">
        <v>178</v>
      </c>
    </row>
    <row r="298" spans="1:4" s="2" customFormat="1" ht="15" customHeight="1" x14ac:dyDescent="0.25">
      <c r="A298" s="33">
        <v>327</v>
      </c>
      <c r="B298" s="3" t="s">
        <v>580</v>
      </c>
      <c r="C298" s="3" t="s">
        <v>581</v>
      </c>
      <c r="D298" s="33" t="s">
        <v>1344</v>
      </c>
    </row>
    <row r="299" spans="1:4" s="2" customFormat="1" ht="45" customHeight="1" x14ac:dyDescent="0.25">
      <c r="A299" s="33">
        <v>329</v>
      </c>
      <c r="B299" s="3" t="s">
        <v>582</v>
      </c>
      <c r="C299" s="3" t="s">
        <v>583</v>
      </c>
      <c r="D299" s="33" t="s">
        <v>1344</v>
      </c>
    </row>
    <row r="300" spans="1:4" s="2" customFormat="1" ht="30" customHeight="1" x14ac:dyDescent="0.25">
      <c r="A300" s="33">
        <v>330</v>
      </c>
      <c r="B300" s="3" t="s">
        <v>584</v>
      </c>
      <c r="C300" s="3" t="s">
        <v>585</v>
      </c>
      <c r="D300" s="33" t="s">
        <v>178</v>
      </c>
    </row>
    <row r="301" spans="1:4" s="2" customFormat="1" ht="30" customHeight="1" x14ac:dyDescent="0.25">
      <c r="A301" s="33">
        <v>331</v>
      </c>
      <c r="B301" s="3" t="s">
        <v>586</v>
      </c>
      <c r="C301" s="3" t="s">
        <v>587</v>
      </c>
      <c r="D301" s="33" t="s">
        <v>178</v>
      </c>
    </row>
    <row r="302" spans="1:4" s="2" customFormat="1" ht="30" customHeight="1" x14ac:dyDescent="0.25">
      <c r="A302" s="33">
        <v>332</v>
      </c>
      <c r="B302" s="3" t="s">
        <v>588</v>
      </c>
      <c r="C302" s="3" t="s">
        <v>589</v>
      </c>
      <c r="D302" s="33" t="s">
        <v>178</v>
      </c>
    </row>
    <row r="303" spans="1:4" s="2" customFormat="1" ht="30" customHeight="1" x14ac:dyDescent="0.25">
      <c r="A303" s="33">
        <v>298</v>
      </c>
      <c r="B303" s="3" t="s">
        <v>590</v>
      </c>
      <c r="C303" s="3" t="s">
        <v>591</v>
      </c>
      <c r="D303" s="33" t="s">
        <v>1344</v>
      </c>
    </row>
    <row r="304" spans="1:4" s="2" customFormat="1" ht="30" customHeight="1" x14ac:dyDescent="0.25">
      <c r="A304" s="33">
        <v>334</v>
      </c>
      <c r="B304" s="3" t="s">
        <v>592</v>
      </c>
      <c r="C304" s="3" t="s">
        <v>593</v>
      </c>
      <c r="D304" s="33" t="s">
        <v>1344</v>
      </c>
    </row>
    <row r="305" spans="1:4" s="2" customFormat="1" ht="30" customHeight="1" x14ac:dyDescent="0.25">
      <c r="A305" s="33">
        <v>335</v>
      </c>
      <c r="B305" s="3" t="s">
        <v>594</v>
      </c>
      <c r="C305" s="3" t="s">
        <v>595</v>
      </c>
      <c r="D305" s="33" t="s">
        <v>178</v>
      </c>
    </row>
    <row r="306" spans="1:4" s="2" customFormat="1" ht="15" customHeight="1" x14ac:dyDescent="0.25">
      <c r="A306" s="33">
        <v>336</v>
      </c>
      <c r="B306" s="3" t="s">
        <v>596</v>
      </c>
      <c r="C306" s="3" t="s">
        <v>597</v>
      </c>
      <c r="D306" s="33" t="s">
        <v>1344</v>
      </c>
    </row>
    <row r="307" spans="1:4" s="2" customFormat="1" ht="15" customHeight="1" x14ac:dyDescent="0.25">
      <c r="A307" s="33">
        <v>337</v>
      </c>
      <c r="B307" s="3" t="s">
        <v>598</v>
      </c>
      <c r="C307" s="3" t="s">
        <v>599</v>
      </c>
      <c r="D307" s="33" t="s">
        <v>1344</v>
      </c>
    </row>
    <row r="308" spans="1:4" s="2" customFormat="1" ht="15" customHeight="1" x14ac:dyDescent="0.25">
      <c r="A308" s="33">
        <v>299</v>
      </c>
      <c r="B308" s="3" t="s">
        <v>600</v>
      </c>
      <c r="C308" s="3" t="s">
        <v>601</v>
      </c>
      <c r="D308" s="33" t="s">
        <v>1344</v>
      </c>
    </row>
    <row r="309" spans="1:4" s="2" customFormat="1" ht="30" customHeight="1" x14ac:dyDescent="0.25">
      <c r="A309" s="33">
        <v>338</v>
      </c>
      <c r="B309" s="3" t="s">
        <v>602</v>
      </c>
      <c r="C309" s="3" t="s">
        <v>603</v>
      </c>
      <c r="D309" s="33" t="s">
        <v>178</v>
      </c>
    </row>
    <row r="310" spans="1:4" s="2" customFormat="1" ht="15" customHeight="1" x14ac:dyDescent="0.25">
      <c r="A310" s="33">
        <v>339</v>
      </c>
      <c r="B310" s="3" t="s">
        <v>604</v>
      </c>
      <c r="C310" s="3" t="s">
        <v>605</v>
      </c>
      <c r="D310" s="33" t="s">
        <v>1344</v>
      </c>
    </row>
    <row r="311" spans="1:4" s="2" customFormat="1" ht="30" customHeight="1" x14ac:dyDescent="0.25">
      <c r="A311" s="33">
        <v>340</v>
      </c>
      <c r="B311" s="3" t="s">
        <v>606</v>
      </c>
      <c r="C311" s="3" t="s">
        <v>607</v>
      </c>
      <c r="D311" s="33" t="s">
        <v>178</v>
      </c>
    </row>
    <row r="312" spans="1:4" s="2" customFormat="1" ht="15" customHeight="1" x14ac:dyDescent="0.25">
      <c r="A312" s="33">
        <v>341</v>
      </c>
      <c r="B312" s="3" t="s">
        <v>608</v>
      </c>
      <c r="C312" s="3" t="s">
        <v>609</v>
      </c>
      <c r="D312" s="33" t="s">
        <v>178</v>
      </c>
    </row>
    <row r="313" spans="1:4" s="2" customFormat="1" ht="15" customHeight="1" x14ac:dyDescent="0.25">
      <c r="A313" s="33">
        <v>342</v>
      </c>
      <c r="B313" s="3" t="s">
        <v>610</v>
      </c>
      <c r="C313" s="3" t="s">
        <v>611</v>
      </c>
      <c r="D313" s="33" t="s">
        <v>178</v>
      </c>
    </row>
    <row r="314" spans="1:4" s="2" customFormat="1" ht="15" customHeight="1" x14ac:dyDescent="0.25">
      <c r="A314" s="33">
        <v>343</v>
      </c>
      <c r="B314" s="3" t="s">
        <v>612</v>
      </c>
      <c r="C314" s="3" t="s">
        <v>1185</v>
      </c>
      <c r="D314" s="33" t="s">
        <v>178</v>
      </c>
    </row>
    <row r="315" spans="1:4" s="2" customFormat="1" ht="30" customHeight="1" x14ac:dyDescent="0.25">
      <c r="A315" s="33">
        <v>344</v>
      </c>
      <c r="B315" s="3" t="s">
        <v>613</v>
      </c>
      <c r="C315" s="3" t="s">
        <v>1186</v>
      </c>
      <c r="D315" s="33" t="s">
        <v>178</v>
      </c>
    </row>
    <row r="316" spans="1:4" s="2" customFormat="1" ht="15" customHeight="1" x14ac:dyDescent="0.25">
      <c r="A316" s="33">
        <v>345</v>
      </c>
      <c r="B316" s="3" t="s">
        <v>614</v>
      </c>
      <c r="C316" s="3" t="s">
        <v>615</v>
      </c>
      <c r="D316" s="33" t="s">
        <v>178</v>
      </c>
    </row>
    <row r="317" spans="1:4" s="2" customFormat="1" ht="15" customHeight="1" x14ac:dyDescent="0.25">
      <c r="A317" s="33">
        <v>346</v>
      </c>
      <c r="B317" s="3" t="s">
        <v>616</v>
      </c>
      <c r="C317" s="3" t="s">
        <v>617</v>
      </c>
      <c r="D317" s="33" t="s">
        <v>1344</v>
      </c>
    </row>
    <row r="318" spans="1:4" s="2" customFormat="1" ht="15" customHeight="1" x14ac:dyDescent="0.25">
      <c r="A318" s="33">
        <v>347</v>
      </c>
      <c r="B318" s="3" t="s">
        <v>618</v>
      </c>
      <c r="C318" s="3" t="s">
        <v>619</v>
      </c>
      <c r="D318" s="33" t="s">
        <v>178</v>
      </c>
    </row>
    <row r="319" spans="1:4" s="2" customFormat="1" ht="15" customHeight="1" x14ac:dyDescent="0.25">
      <c r="A319" s="33">
        <v>348</v>
      </c>
      <c r="B319" s="3" t="s">
        <v>620</v>
      </c>
      <c r="C319" s="3" t="s">
        <v>621</v>
      </c>
      <c r="D319" s="33" t="s">
        <v>178</v>
      </c>
    </row>
    <row r="320" spans="1:4" s="2" customFormat="1" ht="15" customHeight="1" x14ac:dyDescent="0.25">
      <c r="A320" s="33">
        <v>349</v>
      </c>
      <c r="B320" s="3" t="s">
        <v>178</v>
      </c>
      <c r="C320" s="3" t="s">
        <v>622</v>
      </c>
      <c r="D320" s="33" t="s">
        <v>1344</v>
      </c>
    </row>
    <row r="321" spans="1:4" s="2" customFormat="1" ht="15" customHeight="1" x14ac:dyDescent="0.25">
      <c r="A321" s="33">
        <v>350</v>
      </c>
      <c r="B321" s="3" t="s">
        <v>178</v>
      </c>
      <c r="C321" s="3" t="s">
        <v>1165</v>
      </c>
      <c r="D321" s="33" t="s">
        <v>178</v>
      </c>
    </row>
    <row r="322" spans="1:4" s="2" customFormat="1" x14ac:dyDescent="0.25">
      <c r="A322" s="33">
        <v>359</v>
      </c>
      <c r="B322" s="3" t="s">
        <v>623</v>
      </c>
      <c r="C322" s="3" t="s">
        <v>624</v>
      </c>
      <c r="D322" s="33" t="s">
        <v>178</v>
      </c>
    </row>
    <row r="323" spans="1:4" s="2" customFormat="1" x14ac:dyDescent="0.25">
      <c r="A323" s="33">
        <v>360</v>
      </c>
      <c r="B323" s="3" t="s">
        <v>625</v>
      </c>
      <c r="C323" s="3" t="s">
        <v>626</v>
      </c>
      <c r="D323" s="33" t="s">
        <v>178</v>
      </c>
    </row>
    <row r="324" spans="1:4" s="2" customFormat="1" ht="15" customHeight="1" x14ac:dyDescent="0.25">
      <c r="A324" s="33">
        <v>361</v>
      </c>
      <c r="B324" s="3" t="s">
        <v>627</v>
      </c>
      <c r="C324" s="3" t="s">
        <v>628</v>
      </c>
      <c r="D324" s="33" t="s">
        <v>178</v>
      </c>
    </row>
    <row r="325" spans="1:4" s="2" customFormat="1" ht="15" customHeight="1" x14ac:dyDescent="0.25">
      <c r="A325" s="33">
        <v>362</v>
      </c>
      <c r="B325" s="3" t="s">
        <v>629</v>
      </c>
      <c r="C325" s="3" t="s">
        <v>630</v>
      </c>
      <c r="D325" s="33" t="s">
        <v>178</v>
      </c>
    </row>
    <row r="326" spans="1:4" s="2" customFormat="1" ht="15" customHeight="1" x14ac:dyDescent="0.25">
      <c r="A326" s="33">
        <v>363</v>
      </c>
      <c r="B326" s="3" t="s">
        <v>631</v>
      </c>
      <c r="C326" s="3" t="s">
        <v>632</v>
      </c>
      <c r="D326" s="33" t="s">
        <v>178</v>
      </c>
    </row>
    <row r="327" spans="1:4" s="2" customFormat="1" ht="15" customHeight="1" x14ac:dyDescent="0.25">
      <c r="A327" s="33">
        <v>428</v>
      </c>
      <c r="B327" s="3" t="s">
        <v>633</v>
      </c>
      <c r="C327" s="3" t="s">
        <v>634</v>
      </c>
      <c r="D327" s="33" t="s">
        <v>1344</v>
      </c>
    </row>
    <row r="328" spans="1:4" s="2" customFormat="1" ht="15" customHeight="1" x14ac:dyDescent="0.25">
      <c r="A328" s="124">
        <v>364</v>
      </c>
      <c r="B328" s="3" t="s">
        <v>635</v>
      </c>
      <c r="C328" s="3" t="s">
        <v>636</v>
      </c>
      <c r="D328" s="33" t="s">
        <v>1344</v>
      </c>
    </row>
    <row r="329" spans="1:4" s="2" customFormat="1" ht="15" customHeight="1" x14ac:dyDescent="0.25">
      <c r="A329" s="33">
        <v>365</v>
      </c>
      <c r="B329" s="3" t="s">
        <v>178</v>
      </c>
      <c r="C329" s="3" t="s">
        <v>1166</v>
      </c>
      <c r="D329" s="33" t="s">
        <v>1344</v>
      </c>
    </row>
    <row r="330" spans="1:4" s="2" customFormat="1" ht="15" customHeight="1" x14ac:dyDescent="0.25">
      <c r="A330" s="33">
        <v>366</v>
      </c>
      <c r="B330" s="3" t="s">
        <v>637</v>
      </c>
      <c r="C330" s="3" t="s">
        <v>638</v>
      </c>
      <c r="D330" s="33" t="s">
        <v>1344</v>
      </c>
    </row>
    <row r="331" spans="1:4" s="2" customFormat="1" x14ac:dyDescent="0.25">
      <c r="A331" s="33">
        <v>367</v>
      </c>
      <c r="B331" s="3" t="s">
        <v>639</v>
      </c>
      <c r="C331" s="3" t="s">
        <v>640</v>
      </c>
      <c r="D331" s="33" t="s">
        <v>1344</v>
      </c>
    </row>
    <row r="332" spans="1:4" s="2" customFormat="1" ht="15" customHeight="1" x14ac:dyDescent="0.25">
      <c r="A332" s="33">
        <v>639</v>
      </c>
      <c r="B332" s="3" t="s">
        <v>641</v>
      </c>
      <c r="C332" s="3" t="s">
        <v>642</v>
      </c>
      <c r="D332" s="33" t="s">
        <v>1344</v>
      </c>
    </row>
    <row r="333" spans="1:4" s="2" customFormat="1" ht="15" customHeight="1" x14ac:dyDescent="0.25">
      <c r="A333" s="33">
        <v>368</v>
      </c>
      <c r="B333" s="3" t="s">
        <v>178</v>
      </c>
      <c r="C333" s="3" t="s">
        <v>1167</v>
      </c>
      <c r="D333" s="33" t="s">
        <v>1344</v>
      </c>
    </row>
    <row r="334" spans="1:4" s="2" customFormat="1" ht="15" customHeight="1" x14ac:dyDescent="0.25">
      <c r="A334" s="33">
        <v>369</v>
      </c>
      <c r="B334" s="3" t="s">
        <v>643</v>
      </c>
      <c r="C334" s="3" t="s">
        <v>644</v>
      </c>
      <c r="D334" s="33" t="s">
        <v>1344</v>
      </c>
    </row>
    <row r="335" spans="1:4" s="2" customFormat="1" ht="15" customHeight="1" x14ac:dyDescent="0.25">
      <c r="A335" s="33">
        <v>370</v>
      </c>
      <c r="B335" s="3" t="s">
        <v>645</v>
      </c>
      <c r="C335" s="3" t="s">
        <v>646</v>
      </c>
      <c r="D335" s="33" t="s">
        <v>1344</v>
      </c>
    </row>
    <row r="336" spans="1:4" s="2" customFormat="1" x14ac:dyDescent="0.25">
      <c r="A336" s="33">
        <v>640</v>
      </c>
      <c r="B336" s="3" t="s">
        <v>647</v>
      </c>
      <c r="C336" s="3" t="s">
        <v>648</v>
      </c>
      <c r="D336" s="33" t="s">
        <v>1344</v>
      </c>
    </row>
    <row r="337" spans="1:4" s="2" customFormat="1" ht="15" customHeight="1" x14ac:dyDescent="0.25">
      <c r="A337" s="33">
        <v>371</v>
      </c>
      <c r="B337" s="3" t="s">
        <v>649</v>
      </c>
      <c r="C337" s="3" t="s">
        <v>650</v>
      </c>
      <c r="D337" s="33" t="s">
        <v>1344</v>
      </c>
    </row>
    <row r="338" spans="1:4" s="2" customFormat="1" ht="15" customHeight="1" x14ac:dyDescent="0.25">
      <c r="A338" s="33">
        <v>641</v>
      </c>
      <c r="B338" s="3" t="s">
        <v>651</v>
      </c>
      <c r="C338" s="3" t="s">
        <v>652</v>
      </c>
      <c r="D338" s="33" t="s">
        <v>1344</v>
      </c>
    </row>
    <row r="339" spans="1:4" s="2" customFormat="1" ht="15" customHeight="1" x14ac:dyDescent="0.25">
      <c r="A339" s="33">
        <v>372</v>
      </c>
      <c r="B339" s="3" t="s">
        <v>653</v>
      </c>
      <c r="C339" s="3" t="s">
        <v>654</v>
      </c>
      <c r="D339" s="33" t="s">
        <v>1344</v>
      </c>
    </row>
    <row r="340" spans="1:4" s="2" customFormat="1" ht="15" customHeight="1" x14ac:dyDescent="0.25">
      <c r="A340" s="33">
        <v>642</v>
      </c>
      <c r="B340" s="3" t="s">
        <v>655</v>
      </c>
      <c r="C340" s="3" t="s">
        <v>656</v>
      </c>
      <c r="D340" s="33" t="s">
        <v>1344</v>
      </c>
    </row>
    <row r="341" spans="1:4" s="2" customFormat="1" ht="15" customHeight="1" x14ac:dyDescent="0.25">
      <c r="A341" s="33">
        <v>643</v>
      </c>
      <c r="B341" s="3" t="s">
        <v>657</v>
      </c>
      <c r="C341" s="3" t="s">
        <v>658</v>
      </c>
      <c r="D341" s="33" t="s">
        <v>1344</v>
      </c>
    </row>
    <row r="342" spans="1:4" s="2" customFormat="1" ht="15" customHeight="1" x14ac:dyDescent="0.25">
      <c r="A342" s="33">
        <v>644</v>
      </c>
      <c r="B342" s="3" t="s">
        <v>659</v>
      </c>
      <c r="C342" s="3" t="s">
        <v>660</v>
      </c>
      <c r="D342" s="33" t="s">
        <v>1344</v>
      </c>
    </row>
    <row r="343" spans="1:4" s="2" customFormat="1" ht="15" customHeight="1" x14ac:dyDescent="0.25">
      <c r="A343" s="33">
        <v>373</v>
      </c>
      <c r="B343" s="3" t="s">
        <v>661</v>
      </c>
      <c r="C343" s="3" t="s">
        <v>662</v>
      </c>
      <c r="D343" s="33" t="s">
        <v>1344</v>
      </c>
    </row>
    <row r="344" spans="1:4" s="2" customFormat="1" ht="15" customHeight="1" x14ac:dyDescent="0.25">
      <c r="A344" s="33">
        <v>376</v>
      </c>
      <c r="B344" s="3" t="s">
        <v>663</v>
      </c>
      <c r="C344" s="3" t="s">
        <v>664</v>
      </c>
      <c r="D344" s="33" t="s">
        <v>178</v>
      </c>
    </row>
    <row r="345" spans="1:4" s="2" customFormat="1" ht="15" customHeight="1" x14ac:dyDescent="0.25">
      <c r="A345" s="33">
        <v>377</v>
      </c>
      <c r="B345" s="3" t="s">
        <v>665</v>
      </c>
      <c r="C345" s="3" t="s">
        <v>666</v>
      </c>
      <c r="D345" s="33" t="s">
        <v>178</v>
      </c>
    </row>
    <row r="346" spans="1:4" s="2" customFormat="1" ht="15" customHeight="1" x14ac:dyDescent="0.25">
      <c r="A346" s="33">
        <v>378</v>
      </c>
      <c r="B346" s="3" t="s">
        <v>667</v>
      </c>
      <c r="C346" s="3" t="s">
        <v>668</v>
      </c>
      <c r="D346" s="33" t="s">
        <v>178</v>
      </c>
    </row>
    <row r="347" spans="1:4" s="2" customFormat="1" ht="15" customHeight="1" x14ac:dyDescent="0.25">
      <c r="A347" s="33">
        <v>379</v>
      </c>
      <c r="B347" s="3" t="s">
        <v>669</v>
      </c>
      <c r="C347" s="3" t="s">
        <v>670</v>
      </c>
      <c r="D347" s="33" t="s">
        <v>178</v>
      </c>
    </row>
    <row r="348" spans="1:4" s="2" customFormat="1" ht="15" customHeight="1" x14ac:dyDescent="0.25">
      <c r="A348" s="33">
        <v>380</v>
      </c>
      <c r="B348" s="3" t="s">
        <v>671</v>
      </c>
      <c r="C348" s="3" t="s">
        <v>672</v>
      </c>
      <c r="D348" s="33" t="s">
        <v>178</v>
      </c>
    </row>
    <row r="349" spans="1:4" s="2" customFormat="1" ht="15" customHeight="1" x14ac:dyDescent="0.25">
      <c r="A349" s="33">
        <v>381</v>
      </c>
      <c r="B349" s="3" t="s">
        <v>673</v>
      </c>
      <c r="C349" s="3" t="s">
        <v>674</v>
      </c>
      <c r="D349" s="33" t="s">
        <v>1344</v>
      </c>
    </row>
    <row r="350" spans="1:4" s="2" customFormat="1" ht="30" customHeight="1" x14ac:dyDescent="0.25">
      <c r="A350" s="33">
        <v>382</v>
      </c>
      <c r="B350" s="3" t="s">
        <v>675</v>
      </c>
      <c r="C350" s="3" t="s">
        <v>676</v>
      </c>
      <c r="D350" s="33" t="s">
        <v>1344</v>
      </c>
    </row>
    <row r="351" spans="1:4" s="2" customFormat="1" ht="15" customHeight="1" x14ac:dyDescent="0.25">
      <c r="A351" s="33">
        <v>383</v>
      </c>
      <c r="B351" s="3" t="s">
        <v>677</v>
      </c>
      <c r="C351" s="3" t="s">
        <v>678</v>
      </c>
      <c r="D351" s="33" t="s">
        <v>178</v>
      </c>
    </row>
    <row r="352" spans="1:4" s="2" customFormat="1" ht="15" customHeight="1" x14ac:dyDescent="0.25">
      <c r="A352" s="33">
        <v>384</v>
      </c>
      <c r="B352" s="3" t="s">
        <v>679</v>
      </c>
      <c r="C352" s="3" t="s">
        <v>680</v>
      </c>
      <c r="D352" s="33" t="s">
        <v>178</v>
      </c>
    </row>
    <row r="353" spans="1:4" s="2" customFormat="1" ht="15" customHeight="1" x14ac:dyDescent="0.25">
      <c r="A353" s="33">
        <v>385</v>
      </c>
      <c r="B353" s="3" t="s">
        <v>681</v>
      </c>
      <c r="C353" s="3" t="s">
        <v>682</v>
      </c>
      <c r="D353" s="33" t="s">
        <v>178</v>
      </c>
    </row>
    <row r="354" spans="1:4" s="2" customFormat="1" ht="15" customHeight="1" x14ac:dyDescent="0.25">
      <c r="A354" s="33">
        <v>386</v>
      </c>
      <c r="B354" s="3" t="s">
        <v>683</v>
      </c>
      <c r="C354" s="3" t="s">
        <v>684</v>
      </c>
      <c r="D354" s="33" t="s">
        <v>178</v>
      </c>
    </row>
    <row r="355" spans="1:4" s="2" customFormat="1" ht="15" customHeight="1" x14ac:dyDescent="0.25">
      <c r="A355" s="33">
        <v>387</v>
      </c>
      <c r="B355" s="3" t="s">
        <v>685</v>
      </c>
      <c r="C355" s="3" t="s">
        <v>686</v>
      </c>
      <c r="D355" s="33" t="s">
        <v>178</v>
      </c>
    </row>
    <row r="356" spans="1:4" s="2" customFormat="1" ht="30" customHeight="1" x14ac:dyDescent="0.25">
      <c r="A356" s="33">
        <v>388</v>
      </c>
      <c r="B356" s="3" t="s">
        <v>687</v>
      </c>
      <c r="C356" s="3" t="s">
        <v>688</v>
      </c>
      <c r="D356" s="33" t="s">
        <v>1344</v>
      </c>
    </row>
    <row r="357" spans="1:4" s="2" customFormat="1" ht="30" customHeight="1" x14ac:dyDescent="0.25">
      <c r="A357" s="33">
        <v>389</v>
      </c>
      <c r="B357" s="3" t="s">
        <v>689</v>
      </c>
      <c r="C357" s="3" t="s">
        <v>690</v>
      </c>
      <c r="D357" s="33" t="s">
        <v>1344</v>
      </c>
    </row>
    <row r="358" spans="1:4" s="2" customFormat="1" ht="15" customHeight="1" x14ac:dyDescent="0.25">
      <c r="A358" s="33">
        <v>177</v>
      </c>
      <c r="B358" s="3" t="s">
        <v>691</v>
      </c>
      <c r="C358" s="3" t="s">
        <v>692</v>
      </c>
      <c r="D358" s="33" t="s">
        <v>178</v>
      </c>
    </row>
    <row r="359" spans="1:4" s="2" customFormat="1" ht="15" customHeight="1" x14ac:dyDescent="0.25">
      <c r="A359" s="33">
        <v>178</v>
      </c>
      <c r="B359" s="3" t="s">
        <v>693</v>
      </c>
      <c r="C359" s="3" t="s">
        <v>694</v>
      </c>
      <c r="D359" s="33" t="s">
        <v>178</v>
      </c>
    </row>
    <row r="360" spans="1:4" s="2" customFormat="1" ht="15" customHeight="1" x14ac:dyDescent="0.25">
      <c r="A360" s="33">
        <v>179</v>
      </c>
      <c r="B360" s="3" t="s">
        <v>695</v>
      </c>
      <c r="C360" s="3" t="s">
        <v>696</v>
      </c>
      <c r="D360" s="33" t="s">
        <v>178</v>
      </c>
    </row>
    <row r="361" spans="1:4" s="2" customFormat="1" ht="15" customHeight="1" x14ac:dyDescent="0.25">
      <c r="A361" s="33">
        <v>180</v>
      </c>
      <c r="B361" s="3" t="s">
        <v>697</v>
      </c>
      <c r="C361" s="3" t="s">
        <v>698</v>
      </c>
      <c r="D361" s="33" t="s">
        <v>1344</v>
      </c>
    </row>
    <row r="362" spans="1:4" s="2" customFormat="1" ht="15" customHeight="1" x14ac:dyDescent="0.25">
      <c r="A362" s="33">
        <v>390</v>
      </c>
      <c r="B362" s="3" t="s">
        <v>699</v>
      </c>
      <c r="C362" s="3" t="s">
        <v>700</v>
      </c>
      <c r="D362" s="33" t="s">
        <v>178</v>
      </c>
    </row>
    <row r="363" spans="1:4" s="2" customFormat="1" ht="15" customHeight="1" x14ac:dyDescent="0.25">
      <c r="A363" s="33">
        <v>391</v>
      </c>
      <c r="B363" s="3" t="s">
        <v>701</v>
      </c>
      <c r="C363" s="3" t="s">
        <v>702</v>
      </c>
      <c r="D363" s="33" t="s">
        <v>178</v>
      </c>
    </row>
    <row r="364" spans="1:4" s="2" customFormat="1" ht="15" customHeight="1" x14ac:dyDescent="0.25">
      <c r="A364" s="33">
        <v>181</v>
      </c>
      <c r="B364" s="3" t="s">
        <v>703</v>
      </c>
      <c r="C364" s="3" t="s">
        <v>704</v>
      </c>
      <c r="D364" s="33" t="s">
        <v>178</v>
      </c>
    </row>
    <row r="365" spans="1:4" s="2" customFormat="1" ht="15" customHeight="1" x14ac:dyDescent="0.25">
      <c r="A365" s="33">
        <v>182</v>
      </c>
      <c r="B365" s="3" t="s">
        <v>705</v>
      </c>
      <c r="C365" s="3" t="s">
        <v>706</v>
      </c>
      <c r="D365" s="33" t="s">
        <v>178</v>
      </c>
    </row>
    <row r="366" spans="1:4" s="2" customFormat="1" ht="15" customHeight="1" x14ac:dyDescent="0.25">
      <c r="A366" s="33">
        <v>392</v>
      </c>
      <c r="B366" s="3" t="s">
        <v>707</v>
      </c>
      <c r="C366" s="3" t="s">
        <v>708</v>
      </c>
      <c r="D366" s="33" t="s">
        <v>178</v>
      </c>
    </row>
    <row r="367" spans="1:4" s="2" customFormat="1" ht="15" customHeight="1" x14ac:dyDescent="0.25">
      <c r="A367" s="33">
        <v>393</v>
      </c>
      <c r="B367" s="3" t="s">
        <v>709</v>
      </c>
      <c r="C367" s="3" t="s">
        <v>710</v>
      </c>
      <c r="D367" s="33" t="s">
        <v>178</v>
      </c>
    </row>
    <row r="368" spans="1:4" s="2" customFormat="1" ht="15" customHeight="1" x14ac:dyDescent="0.25">
      <c r="A368" s="33">
        <v>394</v>
      </c>
      <c r="B368" s="3" t="s">
        <v>711</v>
      </c>
      <c r="C368" s="3" t="s">
        <v>712</v>
      </c>
      <c r="D368" s="33" t="s">
        <v>1344</v>
      </c>
    </row>
    <row r="369" spans="1:4" s="2" customFormat="1" ht="15" customHeight="1" x14ac:dyDescent="0.25">
      <c r="A369" s="33">
        <v>395</v>
      </c>
      <c r="B369" s="3" t="s">
        <v>713</v>
      </c>
      <c r="C369" s="3" t="s">
        <v>714</v>
      </c>
      <c r="D369" s="33" t="s">
        <v>1344</v>
      </c>
    </row>
    <row r="370" spans="1:4" s="2" customFormat="1" ht="15" customHeight="1" x14ac:dyDescent="0.25">
      <c r="A370" s="33">
        <v>396</v>
      </c>
      <c r="B370" s="3" t="s">
        <v>715</v>
      </c>
      <c r="C370" s="3" t="s">
        <v>716</v>
      </c>
      <c r="D370" s="33" t="s">
        <v>178</v>
      </c>
    </row>
    <row r="371" spans="1:4" s="2" customFormat="1" ht="15" customHeight="1" x14ac:dyDescent="0.25">
      <c r="A371" s="33">
        <v>397</v>
      </c>
      <c r="B371" s="3" t="s">
        <v>717</v>
      </c>
      <c r="C371" s="3" t="s">
        <v>718</v>
      </c>
      <c r="D371" s="33" t="s">
        <v>178</v>
      </c>
    </row>
    <row r="372" spans="1:4" s="2" customFormat="1" ht="15" customHeight="1" x14ac:dyDescent="0.25">
      <c r="A372" s="33">
        <v>398</v>
      </c>
      <c r="B372" s="3" t="s">
        <v>719</v>
      </c>
      <c r="C372" s="3" t="s">
        <v>720</v>
      </c>
      <c r="D372" s="33" t="s">
        <v>178</v>
      </c>
    </row>
    <row r="373" spans="1:4" s="2" customFormat="1" ht="15" customHeight="1" x14ac:dyDescent="0.25">
      <c r="A373" s="33">
        <v>399</v>
      </c>
      <c r="B373" s="3" t="s">
        <v>721</v>
      </c>
      <c r="C373" s="3" t="s">
        <v>1187</v>
      </c>
      <c r="D373" s="33" t="s">
        <v>178</v>
      </c>
    </row>
    <row r="374" spans="1:4" s="2" customFormat="1" ht="15" customHeight="1" x14ac:dyDescent="0.25">
      <c r="A374" s="33">
        <v>400</v>
      </c>
      <c r="B374" s="3" t="s">
        <v>722</v>
      </c>
      <c r="C374" s="3" t="s">
        <v>723</v>
      </c>
      <c r="D374" s="33" t="s">
        <v>178</v>
      </c>
    </row>
    <row r="375" spans="1:4" s="2" customFormat="1" ht="15" customHeight="1" x14ac:dyDescent="0.25">
      <c r="A375" s="33">
        <v>589</v>
      </c>
      <c r="B375" s="3" t="s">
        <v>724</v>
      </c>
      <c r="C375" s="3" t="s">
        <v>725</v>
      </c>
      <c r="D375" s="33" t="s">
        <v>178</v>
      </c>
    </row>
    <row r="376" spans="1:4" s="2" customFormat="1" ht="15" customHeight="1" x14ac:dyDescent="0.25">
      <c r="A376" s="33">
        <v>446</v>
      </c>
      <c r="B376" s="3" t="s">
        <v>726</v>
      </c>
      <c r="C376" s="3" t="s">
        <v>727</v>
      </c>
      <c r="D376" s="33" t="s">
        <v>1344</v>
      </c>
    </row>
    <row r="377" spans="1:4" s="2" customFormat="1" ht="15" customHeight="1" x14ac:dyDescent="0.25">
      <c r="A377" s="33">
        <v>124</v>
      </c>
      <c r="B377" s="3" t="s">
        <v>728</v>
      </c>
      <c r="C377" s="3" t="s">
        <v>729</v>
      </c>
      <c r="D377" s="33" t="s">
        <v>1344</v>
      </c>
    </row>
    <row r="378" spans="1:4" s="2" customFormat="1" ht="15" customHeight="1" x14ac:dyDescent="0.25">
      <c r="A378" s="33">
        <v>485</v>
      </c>
      <c r="B378" s="3" t="s">
        <v>730</v>
      </c>
      <c r="C378" s="3" t="s">
        <v>731</v>
      </c>
      <c r="D378" s="33" t="s">
        <v>178</v>
      </c>
    </row>
    <row r="379" spans="1:4" s="2" customFormat="1" ht="15" customHeight="1" x14ac:dyDescent="0.25">
      <c r="A379" s="33">
        <v>486</v>
      </c>
      <c r="B379" s="3" t="s">
        <v>732</v>
      </c>
      <c r="C379" s="3" t="s">
        <v>733</v>
      </c>
      <c r="D379" s="33" t="s">
        <v>1344</v>
      </c>
    </row>
    <row r="380" spans="1:4" s="2" customFormat="1" ht="15" customHeight="1" x14ac:dyDescent="0.25">
      <c r="A380" s="33">
        <v>487</v>
      </c>
      <c r="B380" s="3" t="s">
        <v>734</v>
      </c>
      <c r="C380" s="3" t="s">
        <v>735</v>
      </c>
      <c r="D380" s="33" t="s">
        <v>178</v>
      </c>
    </row>
    <row r="381" spans="1:4" s="2" customFormat="1" ht="15" customHeight="1" x14ac:dyDescent="0.25">
      <c r="A381" s="33">
        <v>489</v>
      </c>
      <c r="B381" s="3" t="s">
        <v>178</v>
      </c>
      <c r="C381" s="3" t="s">
        <v>1168</v>
      </c>
      <c r="D381" s="33" t="s">
        <v>178</v>
      </c>
    </row>
    <row r="382" spans="1:4" s="2" customFormat="1" ht="30" customHeight="1" x14ac:dyDescent="0.25">
      <c r="A382" s="33">
        <v>490</v>
      </c>
      <c r="B382" s="3" t="s">
        <v>736</v>
      </c>
      <c r="C382" s="3" t="s">
        <v>737</v>
      </c>
      <c r="D382" s="33" t="s">
        <v>178</v>
      </c>
    </row>
    <row r="383" spans="1:4" s="2" customFormat="1" ht="15" customHeight="1" x14ac:dyDescent="0.25">
      <c r="A383" s="33">
        <v>491</v>
      </c>
      <c r="B383" s="3" t="s">
        <v>738</v>
      </c>
      <c r="C383" s="3" t="s">
        <v>739</v>
      </c>
      <c r="D383" s="33" t="s">
        <v>178</v>
      </c>
    </row>
    <row r="384" spans="1:4" s="2" customFormat="1" x14ac:dyDescent="0.25">
      <c r="A384" s="33">
        <v>492</v>
      </c>
      <c r="B384" s="3" t="s">
        <v>740</v>
      </c>
      <c r="C384" s="3" t="s">
        <v>741</v>
      </c>
      <c r="D384" s="33" t="s">
        <v>178</v>
      </c>
    </row>
    <row r="385" spans="1:4" s="2" customFormat="1" ht="15" customHeight="1" x14ac:dyDescent="0.25">
      <c r="A385" s="33">
        <v>493</v>
      </c>
      <c r="B385" s="3" t="s">
        <v>742</v>
      </c>
      <c r="C385" s="3" t="s">
        <v>743</v>
      </c>
      <c r="D385" s="33" t="s">
        <v>178</v>
      </c>
    </row>
    <row r="386" spans="1:4" s="2" customFormat="1" ht="30" customHeight="1" x14ac:dyDescent="0.25">
      <c r="A386" s="33">
        <v>494</v>
      </c>
      <c r="B386" s="3" t="s">
        <v>744</v>
      </c>
      <c r="C386" s="3" t="s">
        <v>745</v>
      </c>
      <c r="D386" s="33" t="s">
        <v>178</v>
      </c>
    </row>
    <row r="387" spans="1:4" s="2" customFormat="1" ht="15" customHeight="1" x14ac:dyDescent="0.25">
      <c r="A387" s="33">
        <v>495</v>
      </c>
      <c r="B387" s="3" t="s">
        <v>746</v>
      </c>
      <c r="C387" s="3" t="s">
        <v>747</v>
      </c>
      <c r="D387" s="33" t="s">
        <v>178</v>
      </c>
    </row>
    <row r="388" spans="1:4" s="2" customFormat="1" ht="15" customHeight="1" x14ac:dyDescent="0.25">
      <c r="A388" s="33">
        <v>496</v>
      </c>
      <c r="B388" s="3" t="s">
        <v>748</v>
      </c>
      <c r="C388" s="3" t="s">
        <v>749</v>
      </c>
      <c r="D388" s="33" t="s">
        <v>178</v>
      </c>
    </row>
    <row r="389" spans="1:4" s="2" customFormat="1" ht="15" customHeight="1" x14ac:dyDescent="0.25">
      <c r="A389" s="33">
        <v>497</v>
      </c>
      <c r="B389" s="3" t="s">
        <v>750</v>
      </c>
      <c r="C389" s="3" t="s">
        <v>751</v>
      </c>
      <c r="D389" s="33" t="s">
        <v>1344</v>
      </c>
    </row>
    <row r="390" spans="1:4" s="2" customFormat="1" ht="15" customHeight="1" x14ac:dyDescent="0.25">
      <c r="A390" s="33">
        <v>498</v>
      </c>
      <c r="B390" s="3" t="s">
        <v>752</v>
      </c>
      <c r="C390" s="3" t="s">
        <v>753</v>
      </c>
      <c r="D390" s="33" t="s">
        <v>178</v>
      </c>
    </row>
    <row r="391" spans="1:4" s="2" customFormat="1" ht="15" customHeight="1" x14ac:dyDescent="0.25">
      <c r="A391" s="33">
        <v>499</v>
      </c>
      <c r="B391" s="3" t="s">
        <v>754</v>
      </c>
      <c r="C391" s="3" t="s">
        <v>755</v>
      </c>
      <c r="D391" s="33" t="s">
        <v>178</v>
      </c>
    </row>
    <row r="392" spans="1:4" s="2" customFormat="1" ht="15" customHeight="1" x14ac:dyDescent="0.25">
      <c r="A392" s="33">
        <v>500</v>
      </c>
      <c r="B392" s="3" t="s">
        <v>756</v>
      </c>
      <c r="C392" s="3" t="s">
        <v>757</v>
      </c>
      <c r="D392" s="33" t="s">
        <v>1344</v>
      </c>
    </row>
    <row r="393" spans="1:4" s="2" customFormat="1" ht="15" customHeight="1" x14ac:dyDescent="0.25">
      <c r="A393" s="33">
        <v>501</v>
      </c>
      <c r="B393" s="3" t="s">
        <v>758</v>
      </c>
      <c r="C393" s="3" t="s">
        <v>759</v>
      </c>
      <c r="D393" s="33" t="s">
        <v>178</v>
      </c>
    </row>
    <row r="394" spans="1:4" s="2" customFormat="1" ht="30" customHeight="1" x14ac:dyDescent="0.25">
      <c r="A394" s="33">
        <v>502</v>
      </c>
      <c r="B394" s="3" t="s">
        <v>760</v>
      </c>
      <c r="C394" s="3" t="s">
        <v>1188</v>
      </c>
      <c r="D394" s="33" t="s">
        <v>178</v>
      </c>
    </row>
    <row r="395" spans="1:4" s="2" customFormat="1" ht="15" customHeight="1" x14ac:dyDescent="0.25">
      <c r="A395" s="33">
        <v>503</v>
      </c>
      <c r="B395" s="3" t="s">
        <v>761</v>
      </c>
      <c r="C395" s="3" t="s">
        <v>762</v>
      </c>
      <c r="D395" s="33" t="s">
        <v>1344</v>
      </c>
    </row>
    <row r="396" spans="1:4" s="2" customFormat="1" ht="15" customHeight="1" x14ac:dyDescent="0.25">
      <c r="A396" s="33">
        <v>506</v>
      </c>
      <c r="B396" s="3" t="s">
        <v>763</v>
      </c>
      <c r="C396" s="3" t="s">
        <v>764</v>
      </c>
      <c r="D396" s="33" t="s">
        <v>1344</v>
      </c>
    </row>
    <row r="397" spans="1:4" s="2" customFormat="1" ht="15" customHeight="1" x14ac:dyDescent="0.25">
      <c r="A397" s="33">
        <v>507</v>
      </c>
      <c r="B397" s="3" t="s">
        <v>765</v>
      </c>
      <c r="C397" s="3" t="s">
        <v>766</v>
      </c>
      <c r="D397" s="33"/>
    </row>
    <row r="398" spans="1:4" s="2" customFormat="1" ht="15" customHeight="1" x14ac:dyDescent="0.25">
      <c r="A398" s="33">
        <v>504</v>
      </c>
      <c r="B398" s="125" t="s">
        <v>1272</v>
      </c>
      <c r="C398" s="3" t="s">
        <v>1169</v>
      </c>
      <c r="D398" s="33" t="s">
        <v>1344</v>
      </c>
    </row>
    <row r="399" spans="1:4" s="2" customFormat="1" ht="15" customHeight="1" x14ac:dyDescent="0.25">
      <c r="A399" s="33">
        <v>508</v>
      </c>
      <c r="B399" s="3" t="s">
        <v>767</v>
      </c>
      <c r="C399" s="3" t="s">
        <v>768</v>
      </c>
      <c r="D399" s="33" t="s">
        <v>1344</v>
      </c>
    </row>
    <row r="400" spans="1:4" s="2" customFormat="1" ht="15" customHeight="1" x14ac:dyDescent="0.25">
      <c r="A400" s="33">
        <v>509</v>
      </c>
      <c r="B400" s="3" t="s">
        <v>769</v>
      </c>
      <c r="C400" s="3" t="s">
        <v>770</v>
      </c>
      <c r="D400" s="33" t="s">
        <v>1344</v>
      </c>
    </row>
    <row r="401" spans="1:4" s="2" customFormat="1" x14ac:dyDescent="0.25">
      <c r="A401" s="33">
        <v>510</v>
      </c>
      <c r="B401" s="3" t="s">
        <v>771</v>
      </c>
      <c r="C401" s="3" t="s">
        <v>772</v>
      </c>
      <c r="D401" s="33" t="s">
        <v>1344</v>
      </c>
    </row>
    <row r="402" spans="1:4" s="2" customFormat="1" ht="15" customHeight="1" x14ac:dyDescent="0.25">
      <c r="A402" s="33">
        <v>511</v>
      </c>
      <c r="B402" s="3" t="s">
        <v>773</v>
      </c>
      <c r="C402" s="3" t="s">
        <v>774</v>
      </c>
      <c r="D402" s="33" t="s">
        <v>1344</v>
      </c>
    </row>
    <row r="403" spans="1:4" s="2" customFormat="1" ht="15" customHeight="1" x14ac:dyDescent="0.25">
      <c r="A403" s="33">
        <v>636</v>
      </c>
      <c r="B403" s="3" t="s">
        <v>775</v>
      </c>
      <c r="C403" s="3" t="s">
        <v>776</v>
      </c>
      <c r="D403" s="33" t="s">
        <v>1344</v>
      </c>
    </row>
    <row r="404" spans="1:4" s="2" customFormat="1" ht="15" customHeight="1" x14ac:dyDescent="0.25">
      <c r="A404" s="33">
        <v>518</v>
      </c>
      <c r="B404" s="3" t="s">
        <v>178</v>
      </c>
      <c r="C404" s="3" t="s">
        <v>1170</v>
      </c>
      <c r="D404" s="33" t="s">
        <v>1344</v>
      </c>
    </row>
    <row r="405" spans="1:4" s="2" customFormat="1" ht="15" customHeight="1" x14ac:dyDescent="0.25">
      <c r="A405" s="33">
        <v>525</v>
      </c>
      <c r="B405" s="3" t="s">
        <v>777</v>
      </c>
      <c r="C405" s="3" t="s">
        <v>778</v>
      </c>
      <c r="D405" s="33" t="s">
        <v>1344</v>
      </c>
    </row>
    <row r="406" spans="1:4" s="2" customFormat="1" ht="15" customHeight="1" x14ac:dyDescent="0.25">
      <c r="A406" s="33">
        <v>447</v>
      </c>
      <c r="B406" s="3" t="s">
        <v>178</v>
      </c>
      <c r="C406" s="3" t="s">
        <v>779</v>
      </c>
      <c r="D406" s="33" t="s">
        <v>178</v>
      </c>
    </row>
    <row r="407" spans="1:4" s="2" customFormat="1" x14ac:dyDescent="0.25">
      <c r="A407" s="33">
        <v>448</v>
      </c>
      <c r="B407" s="3" t="s">
        <v>780</v>
      </c>
      <c r="C407" s="3" t="s">
        <v>781</v>
      </c>
      <c r="D407" s="33" t="s">
        <v>178</v>
      </c>
    </row>
    <row r="408" spans="1:4" s="2" customFormat="1" ht="15" customHeight="1" x14ac:dyDescent="0.25">
      <c r="A408" s="33">
        <v>449</v>
      </c>
      <c r="B408" s="3" t="s">
        <v>782</v>
      </c>
      <c r="C408" s="3" t="s">
        <v>783</v>
      </c>
      <c r="D408" s="33" t="s">
        <v>178</v>
      </c>
    </row>
    <row r="409" spans="1:4" s="2" customFormat="1" x14ac:dyDescent="0.25">
      <c r="A409" s="33">
        <v>450</v>
      </c>
      <c r="B409" s="3" t="s">
        <v>784</v>
      </c>
      <c r="C409" s="3" t="s">
        <v>1189</v>
      </c>
      <c r="D409" s="33" t="s">
        <v>178</v>
      </c>
    </row>
    <row r="410" spans="1:4" s="2" customFormat="1" ht="30" customHeight="1" x14ac:dyDescent="0.25">
      <c r="A410" s="33">
        <v>451</v>
      </c>
      <c r="B410" s="3" t="s">
        <v>785</v>
      </c>
      <c r="C410" s="3" t="s">
        <v>1190</v>
      </c>
      <c r="D410" s="33" t="s">
        <v>178</v>
      </c>
    </row>
    <row r="411" spans="1:4" s="2" customFormat="1" ht="30" customHeight="1" x14ac:dyDescent="0.25">
      <c r="A411" s="33">
        <v>452</v>
      </c>
      <c r="B411" s="3" t="s">
        <v>786</v>
      </c>
      <c r="C411" s="3" t="s">
        <v>787</v>
      </c>
      <c r="D411" s="33" t="s">
        <v>178</v>
      </c>
    </row>
    <row r="412" spans="1:4" s="2" customFormat="1" ht="30" customHeight="1" x14ac:dyDescent="0.25">
      <c r="A412" s="33">
        <v>453</v>
      </c>
      <c r="B412" s="3" t="s">
        <v>788</v>
      </c>
      <c r="C412" s="3" t="s">
        <v>1191</v>
      </c>
      <c r="D412" s="33" t="s">
        <v>178</v>
      </c>
    </row>
    <row r="413" spans="1:4" s="2" customFormat="1" ht="30" customHeight="1" x14ac:dyDescent="0.25">
      <c r="A413" s="33">
        <v>454</v>
      </c>
      <c r="B413" s="3" t="s">
        <v>789</v>
      </c>
      <c r="C413" s="3" t="s">
        <v>1192</v>
      </c>
      <c r="D413" s="33" t="s">
        <v>178</v>
      </c>
    </row>
    <row r="414" spans="1:4" s="2" customFormat="1" ht="30" customHeight="1" x14ac:dyDescent="0.25">
      <c r="A414" s="33">
        <v>455</v>
      </c>
      <c r="B414" s="3" t="s">
        <v>790</v>
      </c>
      <c r="C414" s="3" t="s">
        <v>1193</v>
      </c>
      <c r="D414" s="33" t="s">
        <v>178</v>
      </c>
    </row>
    <row r="415" spans="1:4" s="2" customFormat="1" ht="30" customHeight="1" x14ac:dyDescent="0.25">
      <c r="A415" s="33">
        <v>456</v>
      </c>
      <c r="B415" s="3" t="s">
        <v>791</v>
      </c>
      <c r="C415" s="3" t="s">
        <v>792</v>
      </c>
      <c r="D415" s="33" t="s">
        <v>1344</v>
      </c>
    </row>
    <row r="416" spans="1:4" s="2" customFormat="1" ht="30" customHeight="1" x14ac:dyDescent="0.25">
      <c r="A416" s="33">
        <v>645</v>
      </c>
      <c r="B416" s="3" t="s">
        <v>178</v>
      </c>
      <c r="C416" s="3" t="s">
        <v>1171</v>
      </c>
      <c r="D416" s="33" t="s">
        <v>1344</v>
      </c>
    </row>
    <row r="417" spans="1:4" s="2" customFormat="1" ht="30" customHeight="1" x14ac:dyDescent="0.25">
      <c r="A417" s="33">
        <v>457</v>
      </c>
      <c r="B417" s="3" t="s">
        <v>793</v>
      </c>
      <c r="C417" s="3" t="s">
        <v>794</v>
      </c>
      <c r="D417" s="33" t="s">
        <v>1344</v>
      </c>
    </row>
    <row r="418" spans="1:4" s="2" customFormat="1" ht="15" customHeight="1" x14ac:dyDescent="0.25">
      <c r="A418" s="33">
        <v>458</v>
      </c>
      <c r="B418" s="3" t="s">
        <v>795</v>
      </c>
      <c r="C418" s="3" t="s">
        <v>796</v>
      </c>
      <c r="D418" s="33" t="s">
        <v>1344</v>
      </c>
    </row>
    <row r="419" spans="1:4" s="2" customFormat="1" x14ac:dyDescent="0.25">
      <c r="A419" s="33">
        <v>459</v>
      </c>
      <c r="B419" s="3" t="s">
        <v>797</v>
      </c>
      <c r="C419" s="3" t="s">
        <v>1194</v>
      </c>
      <c r="D419" s="33" t="s">
        <v>1344</v>
      </c>
    </row>
    <row r="420" spans="1:4" s="2" customFormat="1" ht="15" customHeight="1" x14ac:dyDescent="0.25">
      <c r="A420" s="33">
        <v>460</v>
      </c>
      <c r="B420" s="3" t="s">
        <v>798</v>
      </c>
      <c r="C420" s="3" t="s">
        <v>799</v>
      </c>
      <c r="D420" s="33" t="s">
        <v>1344</v>
      </c>
    </row>
    <row r="421" spans="1:4" s="2" customFormat="1" ht="15" customHeight="1" x14ac:dyDescent="0.25">
      <c r="A421" s="33">
        <v>461</v>
      </c>
      <c r="B421" s="3" t="s">
        <v>800</v>
      </c>
      <c r="C421" s="3" t="s">
        <v>1195</v>
      </c>
      <c r="D421" s="33" t="s">
        <v>1344</v>
      </c>
    </row>
    <row r="422" spans="1:4" s="2" customFormat="1" ht="15" customHeight="1" x14ac:dyDescent="0.25">
      <c r="A422" s="33">
        <v>462</v>
      </c>
      <c r="B422" s="3" t="s">
        <v>801</v>
      </c>
      <c r="C422" s="3" t="s">
        <v>802</v>
      </c>
      <c r="D422" s="33" t="s">
        <v>1344</v>
      </c>
    </row>
    <row r="423" spans="1:4" s="2" customFormat="1" ht="30" customHeight="1" x14ac:dyDescent="0.25">
      <c r="A423" s="33">
        <v>463</v>
      </c>
      <c r="B423" s="3" t="s">
        <v>803</v>
      </c>
      <c r="C423" s="3" t="s">
        <v>804</v>
      </c>
      <c r="D423" s="33" t="s">
        <v>1344</v>
      </c>
    </row>
    <row r="424" spans="1:4" s="2" customFormat="1" ht="30" customHeight="1" x14ac:dyDescent="0.25">
      <c r="A424" s="33">
        <v>464</v>
      </c>
      <c r="B424" s="3" t="s">
        <v>805</v>
      </c>
      <c r="C424" s="3" t="s">
        <v>806</v>
      </c>
      <c r="D424" s="33" t="s">
        <v>1344</v>
      </c>
    </row>
    <row r="425" spans="1:4" s="2" customFormat="1" ht="30" customHeight="1" x14ac:dyDescent="0.25">
      <c r="A425" s="33">
        <v>465</v>
      </c>
      <c r="B425" s="3" t="s">
        <v>807</v>
      </c>
      <c r="C425" s="3" t="s">
        <v>1196</v>
      </c>
      <c r="D425" s="33" t="s">
        <v>1344</v>
      </c>
    </row>
    <row r="426" spans="1:4" s="2" customFormat="1" ht="30" customHeight="1" x14ac:dyDescent="0.25">
      <c r="A426" s="33">
        <v>466</v>
      </c>
      <c r="B426" s="3" t="s">
        <v>808</v>
      </c>
      <c r="C426" s="3" t="s">
        <v>809</v>
      </c>
      <c r="D426" s="33" t="s">
        <v>1344</v>
      </c>
    </row>
    <row r="427" spans="1:4" s="2" customFormat="1" ht="30" customHeight="1" x14ac:dyDescent="0.25">
      <c r="A427" s="33">
        <v>467</v>
      </c>
      <c r="B427" s="3" t="s">
        <v>810</v>
      </c>
      <c r="C427" s="3" t="s">
        <v>811</v>
      </c>
      <c r="D427" s="33" t="s">
        <v>1344</v>
      </c>
    </row>
    <row r="428" spans="1:4" s="2" customFormat="1" ht="30" customHeight="1" x14ac:dyDescent="0.25">
      <c r="A428" s="33">
        <v>468</v>
      </c>
      <c r="B428" s="3" t="s">
        <v>812</v>
      </c>
      <c r="C428" s="3" t="s">
        <v>813</v>
      </c>
      <c r="D428" s="33" t="s">
        <v>1344</v>
      </c>
    </row>
    <row r="429" spans="1:4" s="2" customFormat="1" ht="30" customHeight="1" x14ac:dyDescent="0.25">
      <c r="A429" s="33">
        <v>469</v>
      </c>
      <c r="B429" s="3" t="s">
        <v>814</v>
      </c>
      <c r="C429" s="3" t="s">
        <v>815</v>
      </c>
      <c r="D429" s="33" t="s">
        <v>1344</v>
      </c>
    </row>
    <row r="430" spans="1:4" s="2" customFormat="1" ht="30" customHeight="1" x14ac:dyDescent="0.25">
      <c r="A430" s="33">
        <v>470</v>
      </c>
      <c r="B430" s="3" t="s">
        <v>816</v>
      </c>
      <c r="C430" s="3" t="s">
        <v>817</v>
      </c>
      <c r="D430" s="33" t="s">
        <v>1344</v>
      </c>
    </row>
    <row r="431" spans="1:4" s="2" customFormat="1" ht="30" customHeight="1" x14ac:dyDescent="0.25">
      <c r="A431" s="33">
        <v>471</v>
      </c>
      <c r="B431" s="3" t="s">
        <v>818</v>
      </c>
      <c r="C431" s="3" t="s">
        <v>819</v>
      </c>
      <c r="D431" s="33" t="s">
        <v>1344</v>
      </c>
    </row>
    <row r="432" spans="1:4" s="2" customFormat="1" ht="30" customHeight="1" x14ac:dyDescent="0.25">
      <c r="A432" s="33">
        <v>472</v>
      </c>
      <c r="B432" s="3" t="s">
        <v>820</v>
      </c>
      <c r="C432" s="3" t="s">
        <v>1197</v>
      </c>
      <c r="D432" s="33" t="s">
        <v>1344</v>
      </c>
    </row>
    <row r="433" spans="1:4" s="2" customFormat="1" ht="30" customHeight="1" x14ac:dyDescent="0.25">
      <c r="A433" s="33">
        <v>473</v>
      </c>
      <c r="B433" s="3" t="s">
        <v>821</v>
      </c>
      <c r="C433" s="3" t="s">
        <v>1198</v>
      </c>
      <c r="D433" s="33" t="s">
        <v>1344</v>
      </c>
    </row>
    <row r="434" spans="1:4" s="2" customFormat="1" ht="30" customHeight="1" x14ac:dyDescent="0.25">
      <c r="A434" s="33">
        <v>474</v>
      </c>
      <c r="B434" s="3" t="s">
        <v>822</v>
      </c>
      <c r="C434" s="3" t="s">
        <v>823</v>
      </c>
      <c r="D434" s="33" t="s">
        <v>1344</v>
      </c>
    </row>
    <row r="435" spans="1:4" s="2" customFormat="1" ht="30" customHeight="1" x14ac:dyDescent="0.25">
      <c r="A435" s="33">
        <v>475</v>
      </c>
      <c r="B435" s="3" t="s">
        <v>824</v>
      </c>
      <c r="C435" s="3" t="s">
        <v>825</v>
      </c>
      <c r="D435" s="33" t="s">
        <v>1344</v>
      </c>
    </row>
    <row r="436" spans="1:4" s="2" customFormat="1" ht="30" customHeight="1" x14ac:dyDescent="0.25">
      <c r="A436" s="33">
        <v>476</v>
      </c>
      <c r="B436" s="3" t="s">
        <v>826</v>
      </c>
      <c r="C436" s="3" t="s">
        <v>827</v>
      </c>
      <c r="D436" s="33" t="s">
        <v>1344</v>
      </c>
    </row>
    <row r="437" spans="1:4" s="2" customFormat="1" ht="30" customHeight="1" x14ac:dyDescent="0.25">
      <c r="A437" s="33">
        <v>477</v>
      </c>
      <c r="B437" s="3" t="s">
        <v>828</v>
      </c>
      <c r="C437" s="3" t="s">
        <v>829</v>
      </c>
      <c r="D437" s="33" t="s">
        <v>1344</v>
      </c>
    </row>
    <row r="438" spans="1:4" s="2" customFormat="1" ht="30" customHeight="1" x14ac:dyDescent="0.25">
      <c r="A438" s="33">
        <v>478</v>
      </c>
      <c r="B438" s="3" t="s">
        <v>830</v>
      </c>
      <c r="C438" s="3" t="s">
        <v>831</v>
      </c>
      <c r="D438" s="33" t="s">
        <v>1344</v>
      </c>
    </row>
    <row r="439" spans="1:4" s="2" customFormat="1" ht="30" customHeight="1" x14ac:dyDescent="0.25">
      <c r="A439" s="33">
        <v>479</v>
      </c>
      <c r="B439" s="3" t="s">
        <v>832</v>
      </c>
      <c r="C439" s="3" t="s">
        <v>1199</v>
      </c>
      <c r="D439" s="33" t="s">
        <v>1344</v>
      </c>
    </row>
    <row r="440" spans="1:4" s="2" customFormat="1" ht="30" customHeight="1" x14ac:dyDescent="0.25">
      <c r="A440" s="33">
        <v>480</v>
      </c>
      <c r="B440" s="3" t="s">
        <v>833</v>
      </c>
      <c r="C440" s="3" t="s">
        <v>834</v>
      </c>
      <c r="D440" s="33" t="s">
        <v>1344</v>
      </c>
    </row>
    <row r="441" spans="1:4" s="2" customFormat="1" ht="30" customHeight="1" x14ac:dyDescent="0.25">
      <c r="A441" s="33">
        <v>481</v>
      </c>
      <c r="B441" s="3" t="s">
        <v>835</v>
      </c>
      <c r="C441" s="3" t="s">
        <v>836</v>
      </c>
      <c r="D441" s="33" t="s">
        <v>1344</v>
      </c>
    </row>
    <row r="442" spans="1:4" s="2" customFormat="1" ht="30" customHeight="1" x14ac:dyDescent="0.25">
      <c r="A442" s="33">
        <v>482</v>
      </c>
      <c r="B442" s="3" t="s">
        <v>837</v>
      </c>
      <c r="C442" s="3" t="s">
        <v>838</v>
      </c>
      <c r="D442" s="33" t="s">
        <v>1344</v>
      </c>
    </row>
    <row r="443" spans="1:4" s="2" customFormat="1" ht="30" customHeight="1" x14ac:dyDescent="0.25">
      <c r="A443" s="33">
        <v>483</v>
      </c>
      <c r="B443" s="3" t="s">
        <v>839</v>
      </c>
      <c r="C443" s="3" t="s">
        <v>840</v>
      </c>
      <c r="D443" s="33" t="s">
        <v>1344</v>
      </c>
    </row>
    <row r="444" spans="1:4" s="2" customFormat="1" ht="30" customHeight="1" x14ac:dyDescent="0.25">
      <c r="A444" s="33">
        <v>484</v>
      </c>
      <c r="B444" s="3" t="s">
        <v>841</v>
      </c>
      <c r="C444" s="3" t="s">
        <v>842</v>
      </c>
      <c r="D444" s="33" t="s">
        <v>1344</v>
      </c>
    </row>
    <row r="445" spans="1:4" s="2" customFormat="1" ht="30" customHeight="1" x14ac:dyDescent="0.25">
      <c r="A445" s="33">
        <v>646</v>
      </c>
      <c r="B445" s="3" t="s">
        <v>178</v>
      </c>
      <c r="C445" s="3" t="s">
        <v>1172</v>
      </c>
      <c r="D445" s="210" t="s">
        <v>1344</v>
      </c>
    </row>
    <row r="446" spans="1:4" s="2" customFormat="1" ht="30" customHeight="1" x14ac:dyDescent="0.25">
      <c r="A446" s="33">
        <v>527</v>
      </c>
      <c r="B446" s="3" t="s">
        <v>843</v>
      </c>
      <c r="C446" s="3" t="s">
        <v>844</v>
      </c>
      <c r="D446" s="33" t="s">
        <v>1344</v>
      </c>
    </row>
    <row r="447" spans="1:4" s="2" customFormat="1" ht="30" customHeight="1" x14ac:dyDescent="0.25">
      <c r="A447" s="33">
        <v>528</v>
      </c>
      <c r="B447" s="3" t="s">
        <v>845</v>
      </c>
      <c r="C447" s="3" t="s">
        <v>846</v>
      </c>
      <c r="D447" s="33"/>
    </row>
    <row r="448" spans="1:4" s="2" customFormat="1" x14ac:dyDescent="0.25">
      <c r="A448" s="33">
        <v>529</v>
      </c>
      <c r="B448" s="3" t="s">
        <v>847</v>
      </c>
      <c r="C448" s="3" t="s">
        <v>848</v>
      </c>
      <c r="D448" s="33"/>
    </row>
    <row r="449" spans="1:4" s="2" customFormat="1" ht="30" customHeight="1" x14ac:dyDescent="0.25">
      <c r="A449" s="33">
        <v>530</v>
      </c>
      <c r="B449" s="3" t="s">
        <v>849</v>
      </c>
      <c r="C449" s="3" t="s">
        <v>850</v>
      </c>
      <c r="D449" s="33"/>
    </row>
    <row r="450" spans="1:4" s="2" customFormat="1" ht="30" customHeight="1" x14ac:dyDescent="0.25">
      <c r="A450" s="33">
        <v>531</v>
      </c>
      <c r="B450" s="3" t="s">
        <v>851</v>
      </c>
      <c r="C450" s="3" t="s">
        <v>852</v>
      </c>
      <c r="D450" s="33"/>
    </row>
    <row r="451" spans="1:4" s="2" customFormat="1" ht="30" customHeight="1" x14ac:dyDescent="0.25">
      <c r="A451" s="33">
        <v>532</v>
      </c>
      <c r="B451" s="3" t="s">
        <v>853</v>
      </c>
      <c r="C451" s="3" t="s">
        <v>854</v>
      </c>
      <c r="D451" s="33"/>
    </row>
    <row r="452" spans="1:4" s="2" customFormat="1" ht="30" customHeight="1" x14ac:dyDescent="0.25">
      <c r="A452" s="33">
        <v>533</v>
      </c>
      <c r="B452" s="3" t="s">
        <v>855</v>
      </c>
      <c r="C452" s="3" t="s">
        <v>856</v>
      </c>
      <c r="D452" s="33"/>
    </row>
    <row r="453" spans="1:4" s="2" customFormat="1" ht="30" customHeight="1" x14ac:dyDescent="0.25">
      <c r="A453" s="33">
        <v>539</v>
      </c>
      <c r="B453" s="3" t="s">
        <v>857</v>
      </c>
      <c r="C453" s="3" t="s">
        <v>858</v>
      </c>
      <c r="D453" s="33" t="s">
        <v>1344</v>
      </c>
    </row>
    <row r="454" spans="1:4" s="2" customFormat="1" ht="30" customHeight="1" x14ac:dyDescent="0.25">
      <c r="A454" s="33">
        <v>540</v>
      </c>
      <c r="B454" s="3" t="s">
        <v>859</v>
      </c>
      <c r="C454" s="3" t="s">
        <v>860</v>
      </c>
      <c r="D454" s="33" t="s">
        <v>1344</v>
      </c>
    </row>
    <row r="455" spans="1:4" s="2" customFormat="1" ht="30" customHeight="1" x14ac:dyDescent="0.25">
      <c r="A455" s="33">
        <v>541</v>
      </c>
      <c r="B455" s="3" t="s">
        <v>861</v>
      </c>
      <c r="C455" s="3" t="s">
        <v>862</v>
      </c>
      <c r="D455" s="33" t="s">
        <v>1344</v>
      </c>
    </row>
    <row r="456" spans="1:4" s="2" customFormat="1" ht="30" customHeight="1" x14ac:dyDescent="0.25">
      <c r="A456" s="33">
        <v>542</v>
      </c>
      <c r="B456" s="3" t="s">
        <v>863</v>
      </c>
      <c r="C456" s="3" t="s">
        <v>864</v>
      </c>
      <c r="D456" s="33" t="s">
        <v>1344</v>
      </c>
    </row>
    <row r="457" spans="1:4" s="2" customFormat="1" ht="45" customHeight="1" x14ac:dyDescent="0.25">
      <c r="A457" s="33">
        <v>543</v>
      </c>
      <c r="B457" s="3" t="s">
        <v>865</v>
      </c>
      <c r="C457" s="3" t="s">
        <v>866</v>
      </c>
      <c r="D457" s="33" t="s">
        <v>1344</v>
      </c>
    </row>
    <row r="458" spans="1:4" s="2" customFormat="1" ht="45" customHeight="1" x14ac:dyDescent="0.25">
      <c r="A458" s="33">
        <v>544</v>
      </c>
      <c r="B458" s="3" t="s">
        <v>867</v>
      </c>
      <c r="C458" s="3" t="s">
        <v>868</v>
      </c>
      <c r="D458" s="33" t="s">
        <v>1344</v>
      </c>
    </row>
    <row r="459" spans="1:4" s="2" customFormat="1" ht="30" customHeight="1" x14ac:dyDescent="0.25">
      <c r="A459" s="33">
        <v>545</v>
      </c>
      <c r="B459" s="3" t="s">
        <v>869</v>
      </c>
      <c r="C459" s="3" t="s">
        <v>1200</v>
      </c>
      <c r="D459" s="33" t="s">
        <v>1344</v>
      </c>
    </row>
    <row r="460" spans="1:4" s="2" customFormat="1" ht="30" customHeight="1" x14ac:dyDescent="0.25">
      <c r="A460" s="33">
        <v>546</v>
      </c>
      <c r="B460" s="3" t="s">
        <v>870</v>
      </c>
      <c r="C460" s="3" t="s">
        <v>871</v>
      </c>
      <c r="D460" s="33" t="s">
        <v>1344</v>
      </c>
    </row>
    <row r="461" spans="1:4" s="2" customFormat="1" ht="30" customHeight="1" x14ac:dyDescent="0.25">
      <c r="A461" s="33">
        <v>547</v>
      </c>
      <c r="B461" s="3" t="s">
        <v>872</v>
      </c>
      <c r="C461" s="3" t="s">
        <v>873</v>
      </c>
      <c r="D461" s="33" t="s">
        <v>1344</v>
      </c>
    </row>
    <row r="462" spans="1:4" s="2" customFormat="1" ht="30" customHeight="1" x14ac:dyDescent="0.25">
      <c r="A462" s="33">
        <v>548</v>
      </c>
      <c r="B462" s="3" t="s">
        <v>874</v>
      </c>
      <c r="C462" s="3" t="s">
        <v>875</v>
      </c>
      <c r="D462" s="33" t="s">
        <v>1344</v>
      </c>
    </row>
    <row r="463" spans="1:4" s="2" customFormat="1" ht="45" customHeight="1" x14ac:dyDescent="0.25">
      <c r="A463" s="33">
        <v>401</v>
      </c>
      <c r="B463" s="3" t="s">
        <v>178</v>
      </c>
      <c r="C463" s="3" t="s">
        <v>1173</v>
      </c>
      <c r="D463" s="33" t="s">
        <v>1344</v>
      </c>
    </row>
    <row r="464" spans="1:4" s="2" customFormat="1" ht="45" customHeight="1" x14ac:dyDescent="0.25">
      <c r="A464" s="33">
        <v>402</v>
      </c>
      <c r="B464" s="3" t="s">
        <v>876</v>
      </c>
      <c r="C464" s="3" t="s">
        <v>877</v>
      </c>
      <c r="D464" s="33" t="s">
        <v>1344</v>
      </c>
    </row>
    <row r="465" spans="1:4" s="2" customFormat="1" ht="15" customHeight="1" x14ac:dyDescent="0.25">
      <c r="A465" s="33">
        <v>403</v>
      </c>
      <c r="B465" s="3" t="s">
        <v>878</v>
      </c>
      <c r="C465" s="3" t="s">
        <v>879</v>
      </c>
      <c r="D465" s="33" t="s">
        <v>1344</v>
      </c>
    </row>
    <row r="466" spans="1:4" s="2" customFormat="1" x14ac:dyDescent="0.25">
      <c r="A466" s="33">
        <v>404</v>
      </c>
      <c r="B466" s="3" t="s">
        <v>880</v>
      </c>
      <c r="C466" s="3" t="s">
        <v>881</v>
      </c>
      <c r="D466" s="33" t="s">
        <v>1344</v>
      </c>
    </row>
    <row r="467" spans="1:4" s="2" customFormat="1" ht="15" customHeight="1" x14ac:dyDescent="0.25">
      <c r="A467" s="33">
        <v>635</v>
      </c>
      <c r="B467" s="3" t="s">
        <v>882</v>
      </c>
      <c r="C467" s="3" t="s">
        <v>883</v>
      </c>
      <c r="D467" s="33" t="s">
        <v>1344</v>
      </c>
    </row>
    <row r="468" spans="1:4" s="2" customFormat="1" ht="15" customHeight="1" x14ac:dyDescent="0.25">
      <c r="A468" s="33">
        <v>405</v>
      </c>
      <c r="B468" s="3" t="s">
        <v>884</v>
      </c>
      <c r="C468" s="3" t="s">
        <v>885</v>
      </c>
      <c r="D468" s="33" t="s">
        <v>1344</v>
      </c>
    </row>
    <row r="469" spans="1:4" s="2" customFormat="1" ht="15" customHeight="1" x14ac:dyDescent="0.25">
      <c r="A469" s="33">
        <v>406</v>
      </c>
      <c r="B469" s="3" t="s">
        <v>886</v>
      </c>
      <c r="C469" s="3" t="s">
        <v>887</v>
      </c>
      <c r="D469" s="33" t="s">
        <v>1344</v>
      </c>
    </row>
    <row r="470" spans="1:4" s="2" customFormat="1" ht="15" customHeight="1" x14ac:dyDescent="0.25">
      <c r="A470" s="33">
        <v>407</v>
      </c>
      <c r="B470" s="3" t="s">
        <v>888</v>
      </c>
      <c r="C470" s="3" t="s">
        <v>889</v>
      </c>
      <c r="D470" s="33" t="s">
        <v>1344</v>
      </c>
    </row>
    <row r="471" spans="1:4" s="2" customFormat="1" ht="15" customHeight="1" x14ac:dyDescent="0.25">
      <c r="A471" s="33">
        <v>408</v>
      </c>
      <c r="B471" s="3" t="s">
        <v>890</v>
      </c>
      <c r="C471" s="3" t="s">
        <v>891</v>
      </c>
      <c r="D471" s="33" t="s">
        <v>1344</v>
      </c>
    </row>
    <row r="472" spans="1:4" s="2" customFormat="1" ht="15" customHeight="1" x14ac:dyDescent="0.25">
      <c r="A472" s="33">
        <v>409</v>
      </c>
      <c r="B472" s="3" t="s">
        <v>892</v>
      </c>
      <c r="C472" s="3" t="s">
        <v>893</v>
      </c>
      <c r="D472" s="33" t="s">
        <v>1344</v>
      </c>
    </row>
    <row r="473" spans="1:4" s="2" customFormat="1" ht="15" customHeight="1" x14ac:dyDescent="0.25">
      <c r="A473" s="33">
        <v>410</v>
      </c>
      <c r="B473" s="3" t="s">
        <v>894</v>
      </c>
      <c r="C473" s="3" t="s">
        <v>895</v>
      </c>
      <c r="D473" s="33" t="s">
        <v>1344</v>
      </c>
    </row>
    <row r="474" spans="1:4" s="2" customFormat="1" ht="15" customHeight="1" x14ac:dyDescent="0.25">
      <c r="A474" s="33">
        <v>411</v>
      </c>
      <c r="B474" s="3" t="s">
        <v>896</v>
      </c>
      <c r="C474" s="3" t="s">
        <v>897</v>
      </c>
      <c r="D474" s="33" t="s">
        <v>1344</v>
      </c>
    </row>
    <row r="475" spans="1:4" s="2" customFormat="1" ht="15" customHeight="1" x14ac:dyDescent="0.25">
      <c r="A475" s="33">
        <v>412</v>
      </c>
      <c r="B475" s="3" t="s">
        <v>898</v>
      </c>
      <c r="C475" s="3" t="s">
        <v>899</v>
      </c>
      <c r="D475" s="33" t="s">
        <v>1344</v>
      </c>
    </row>
    <row r="476" spans="1:4" s="2" customFormat="1" ht="15" customHeight="1" x14ac:dyDescent="0.25">
      <c r="A476" s="33">
        <v>413</v>
      </c>
      <c r="B476" s="3" t="s">
        <v>900</v>
      </c>
      <c r="C476" s="3" t="s">
        <v>901</v>
      </c>
      <c r="D476" s="33" t="s">
        <v>1344</v>
      </c>
    </row>
    <row r="477" spans="1:4" s="2" customFormat="1" ht="15" customHeight="1" x14ac:dyDescent="0.25">
      <c r="A477" s="33">
        <v>414</v>
      </c>
      <c r="B477" s="3" t="s">
        <v>902</v>
      </c>
      <c r="C477" s="3" t="s">
        <v>903</v>
      </c>
      <c r="D477" s="33" t="s">
        <v>1344</v>
      </c>
    </row>
    <row r="478" spans="1:4" s="2" customFormat="1" ht="15" customHeight="1" x14ac:dyDescent="0.25">
      <c r="A478" s="33">
        <v>415</v>
      </c>
      <c r="B478" s="3" t="s">
        <v>904</v>
      </c>
      <c r="C478" s="3" t="s">
        <v>905</v>
      </c>
      <c r="D478" s="33" t="s">
        <v>1344</v>
      </c>
    </row>
    <row r="479" spans="1:4" s="2" customFormat="1" ht="15" customHeight="1" x14ac:dyDescent="0.25">
      <c r="A479" s="33">
        <v>416</v>
      </c>
      <c r="B479" s="3" t="s">
        <v>906</v>
      </c>
      <c r="C479" s="3" t="s">
        <v>907</v>
      </c>
      <c r="D479" s="33" t="s">
        <v>1344</v>
      </c>
    </row>
    <row r="480" spans="1:4" s="2" customFormat="1" ht="15" customHeight="1" x14ac:dyDescent="0.25">
      <c r="A480" s="33">
        <v>417</v>
      </c>
      <c r="B480" s="3" t="s">
        <v>908</v>
      </c>
      <c r="C480" s="3" t="s">
        <v>909</v>
      </c>
      <c r="D480" s="33" t="s">
        <v>1344</v>
      </c>
    </row>
    <row r="481" spans="1:4" s="2" customFormat="1" ht="15" customHeight="1" x14ac:dyDescent="0.25">
      <c r="A481" s="33">
        <v>418</v>
      </c>
      <c r="B481" s="3" t="s">
        <v>910</v>
      </c>
      <c r="C481" s="3" t="s">
        <v>911</v>
      </c>
      <c r="D481" s="33" t="s">
        <v>1344</v>
      </c>
    </row>
    <row r="482" spans="1:4" s="2" customFormat="1" ht="15" customHeight="1" x14ac:dyDescent="0.25">
      <c r="A482" s="33">
        <v>419</v>
      </c>
      <c r="B482" s="3" t="s">
        <v>912</v>
      </c>
      <c r="C482" s="3" t="s">
        <v>913</v>
      </c>
      <c r="D482" s="33" t="s">
        <v>1344</v>
      </c>
    </row>
    <row r="483" spans="1:4" s="2" customFormat="1" ht="15" customHeight="1" x14ac:dyDescent="0.25">
      <c r="A483" s="33">
        <v>187</v>
      </c>
      <c r="B483" s="3" t="s">
        <v>914</v>
      </c>
      <c r="C483" s="3" t="s">
        <v>915</v>
      </c>
      <c r="D483" s="33" t="s">
        <v>1344</v>
      </c>
    </row>
    <row r="484" spans="1:4" s="2" customFormat="1" ht="15" customHeight="1" x14ac:dyDescent="0.25">
      <c r="A484" s="33">
        <v>420</v>
      </c>
      <c r="B484" s="3" t="s">
        <v>916</v>
      </c>
      <c r="C484" s="3" t="s">
        <v>917</v>
      </c>
      <c r="D484" s="33" t="s">
        <v>1344</v>
      </c>
    </row>
    <row r="485" spans="1:4" s="2" customFormat="1" ht="15" customHeight="1" x14ac:dyDescent="0.25">
      <c r="A485" s="33">
        <v>421</v>
      </c>
      <c r="B485" s="3" t="s">
        <v>918</v>
      </c>
      <c r="C485" s="3" t="s">
        <v>919</v>
      </c>
      <c r="D485" s="33" t="s">
        <v>1344</v>
      </c>
    </row>
    <row r="486" spans="1:4" s="2" customFormat="1" ht="15" customHeight="1" x14ac:dyDescent="0.25">
      <c r="A486" s="33">
        <v>422</v>
      </c>
      <c r="B486" s="3" t="s">
        <v>920</v>
      </c>
      <c r="C486" s="3" t="s">
        <v>921</v>
      </c>
      <c r="D486" s="33" t="s">
        <v>1344</v>
      </c>
    </row>
    <row r="487" spans="1:4" s="2" customFormat="1" ht="15" customHeight="1" x14ac:dyDescent="0.25">
      <c r="A487" s="33">
        <v>423</v>
      </c>
      <c r="B487" s="3" t="s">
        <v>922</v>
      </c>
      <c r="C487" s="3" t="s">
        <v>923</v>
      </c>
      <c r="D487" s="33" t="s">
        <v>1344</v>
      </c>
    </row>
    <row r="488" spans="1:4" s="2" customFormat="1" ht="15" customHeight="1" x14ac:dyDescent="0.25">
      <c r="A488" s="33">
        <v>424</v>
      </c>
      <c r="B488" s="3" t="s">
        <v>924</v>
      </c>
      <c r="C488" s="3" t="s">
        <v>925</v>
      </c>
      <c r="D488" s="33" t="s">
        <v>1344</v>
      </c>
    </row>
    <row r="489" spans="1:4" s="2" customFormat="1" ht="15" customHeight="1" x14ac:dyDescent="0.25">
      <c r="A489" s="33">
        <v>425</v>
      </c>
      <c r="B489" s="3" t="s">
        <v>926</v>
      </c>
      <c r="C489" s="3" t="s">
        <v>927</v>
      </c>
      <c r="D489" s="33" t="s">
        <v>1344</v>
      </c>
    </row>
    <row r="490" spans="1:4" s="2" customFormat="1" ht="15" customHeight="1" x14ac:dyDescent="0.25">
      <c r="A490" s="33">
        <v>426</v>
      </c>
      <c r="B490" s="3" t="s">
        <v>928</v>
      </c>
      <c r="C490" s="3" t="s">
        <v>929</v>
      </c>
      <c r="D490" s="33" t="s">
        <v>1344</v>
      </c>
    </row>
    <row r="491" spans="1:4" s="2" customFormat="1" ht="15" customHeight="1" x14ac:dyDescent="0.25">
      <c r="A491" s="33">
        <v>427</v>
      </c>
      <c r="B491" s="3" t="s">
        <v>930</v>
      </c>
      <c r="C491" s="3" t="s">
        <v>931</v>
      </c>
      <c r="D491" s="33" t="s">
        <v>1344</v>
      </c>
    </row>
    <row r="492" spans="1:4" s="2" customFormat="1" ht="15" customHeight="1" x14ac:dyDescent="0.25">
      <c r="A492" s="33">
        <v>429</v>
      </c>
      <c r="B492" s="3" t="s">
        <v>932</v>
      </c>
      <c r="C492" s="3" t="s">
        <v>933</v>
      </c>
      <c r="D492" s="33" t="s">
        <v>1344</v>
      </c>
    </row>
    <row r="493" spans="1:4" s="2" customFormat="1" ht="15" customHeight="1" x14ac:dyDescent="0.25">
      <c r="A493" s="33">
        <v>430</v>
      </c>
      <c r="B493" s="3" t="s">
        <v>934</v>
      </c>
      <c r="C493" s="3" t="s">
        <v>935</v>
      </c>
      <c r="D493" s="33" t="s">
        <v>1344</v>
      </c>
    </row>
    <row r="494" spans="1:4" s="2" customFormat="1" ht="15" customHeight="1" x14ac:dyDescent="0.25">
      <c r="A494" s="33">
        <v>431</v>
      </c>
      <c r="B494" s="3" t="s">
        <v>936</v>
      </c>
      <c r="C494" s="3" t="s">
        <v>937</v>
      </c>
      <c r="D494" s="33" t="s">
        <v>1344</v>
      </c>
    </row>
    <row r="495" spans="1:4" s="2" customFormat="1" ht="15" customHeight="1" x14ac:dyDescent="0.25">
      <c r="A495" s="33">
        <v>432</v>
      </c>
      <c r="B495" s="3" t="s">
        <v>178</v>
      </c>
      <c r="C495" s="3" t="s">
        <v>1174</v>
      </c>
      <c r="D495" s="33" t="s">
        <v>1344</v>
      </c>
    </row>
    <row r="496" spans="1:4" s="2" customFormat="1" ht="15" customHeight="1" x14ac:dyDescent="0.25">
      <c r="A496" s="33">
        <v>433</v>
      </c>
      <c r="B496" s="3" t="s">
        <v>938</v>
      </c>
      <c r="C496" s="3" t="s">
        <v>939</v>
      </c>
      <c r="D496" s="33" t="s">
        <v>1344</v>
      </c>
    </row>
    <row r="497" spans="1:4" s="2" customFormat="1" ht="15" customHeight="1" x14ac:dyDescent="0.25">
      <c r="A497" s="33">
        <v>434</v>
      </c>
      <c r="B497" s="3" t="s">
        <v>940</v>
      </c>
      <c r="C497" s="3" t="s">
        <v>941</v>
      </c>
      <c r="D497" s="33" t="s">
        <v>1344</v>
      </c>
    </row>
    <row r="498" spans="1:4" s="2" customFormat="1" x14ac:dyDescent="0.25">
      <c r="A498" s="33">
        <v>435</v>
      </c>
      <c r="B498" s="3" t="s">
        <v>942</v>
      </c>
      <c r="C498" s="3" t="s">
        <v>943</v>
      </c>
      <c r="D498" s="33" t="s">
        <v>1344</v>
      </c>
    </row>
    <row r="499" spans="1:4" s="2" customFormat="1" ht="15" customHeight="1" x14ac:dyDescent="0.25">
      <c r="A499" s="33">
        <v>436</v>
      </c>
      <c r="B499" s="3" t="s">
        <v>944</v>
      </c>
      <c r="C499" s="3" t="s">
        <v>945</v>
      </c>
      <c r="D499" s="33" t="s">
        <v>1344</v>
      </c>
    </row>
    <row r="500" spans="1:4" s="2" customFormat="1" ht="15" customHeight="1" x14ac:dyDescent="0.25">
      <c r="A500" s="33">
        <v>437</v>
      </c>
      <c r="B500" s="3" t="s">
        <v>946</v>
      </c>
      <c r="C500" s="3" t="s">
        <v>947</v>
      </c>
      <c r="D500" s="33" t="s">
        <v>1344</v>
      </c>
    </row>
    <row r="501" spans="1:4" s="2" customFormat="1" ht="15" customHeight="1" x14ac:dyDescent="0.25">
      <c r="A501" s="33">
        <v>438</v>
      </c>
      <c r="B501" s="3" t="s">
        <v>948</v>
      </c>
      <c r="C501" s="3" t="s">
        <v>949</v>
      </c>
      <c r="D501" s="33" t="s">
        <v>1344</v>
      </c>
    </row>
    <row r="502" spans="1:4" s="2" customFormat="1" ht="15" customHeight="1" x14ac:dyDescent="0.25">
      <c r="A502" s="33">
        <v>439</v>
      </c>
      <c r="B502" s="3" t="s">
        <v>950</v>
      </c>
      <c r="C502" s="3" t="s">
        <v>951</v>
      </c>
      <c r="D502" s="33" t="s">
        <v>1344</v>
      </c>
    </row>
    <row r="503" spans="1:4" s="2" customFormat="1" ht="15" customHeight="1" x14ac:dyDescent="0.25">
      <c r="A503" s="33">
        <v>440</v>
      </c>
      <c r="B503" s="3" t="s">
        <v>952</v>
      </c>
      <c r="C503" s="3" t="s">
        <v>953</v>
      </c>
      <c r="D503" s="33" t="s">
        <v>1344</v>
      </c>
    </row>
    <row r="504" spans="1:4" s="2" customFormat="1" ht="15" customHeight="1" x14ac:dyDescent="0.25">
      <c r="A504" s="33">
        <v>441</v>
      </c>
      <c r="B504" s="3" t="s">
        <v>954</v>
      </c>
      <c r="C504" s="3" t="s">
        <v>955</v>
      </c>
      <c r="D504" s="33" t="s">
        <v>1344</v>
      </c>
    </row>
    <row r="505" spans="1:4" s="2" customFormat="1" ht="15" customHeight="1" x14ac:dyDescent="0.25">
      <c r="A505" s="33">
        <v>442</v>
      </c>
      <c r="B505" s="3" t="s">
        <v>956</v>
      </c>
      <c r="C505" s="3" t="s">
        <v>957</v>
      </c>
      <c r="D505" s="33" t="s">
        <v>1344</v>
      </c>
    </row>
    <row r="506" spans="1:4" s="2" customFormat="1" ht="15" customHeight="1" x14ac:dyDescent="0.25">
      <c r="A506" s="33">
        <v>443</v>
      </c>
      <c r="B506" s="3" t="s">
        <v>958</v>
      </c>
      <c r="C506" s="3" t="s">
        <v>959</v>
      </c>
      <c r="D506" s="33" t="s">
        <v>1344</v>
      </c>
    </row>
    <row r="507" spans="1:4" s="2" customFormat="1" ht="15" customHeight="1" x14ac:dyDescent="0.25">
      <c r="A507" s="33">
        <v>444</v>
      </c>
      <c r="B507" s="3" t="s">
        <v>960</v>
      </c>
      <c r="C507" s="3" t="s">
        <v>961</v>
      </c>
      <c r="D507" s="33" t="s">
        <v>1344</v>
      </c>
    </row>
    <row r="508" spans="1:4" s="2" customFormat="1" ht="15" customHeight="1" x14ac:dyDescent="0.25">
      <c r="A508" s="33">
        <v>445</v>
      </c>
      <c r="B508" s="3" t="s">
        <v>962</v>
      </c>
      <c r="C508" s="3" t="s">
        <v>963</v>
      </c>
      <c r="D508" s="33" t="s">
        <v>1344</v>
      </c>
    </row>
    <row r="509" spans="1:4" s="2" customFormat="1" ht="15" customHeight="1" x14ac:dyDescent="0.25">
      <c r="A509" s="33">
        <v>553</v>
      </c>
      <c r="B509" s="3" t="s">
        <v>964</v>
      </c>
      <c r="C509" s="3" t="s">
        <v>965</v>
      </c>
      <c r="D509" s="33" t="s">
        <v>178</v>
      </c>
    </row>
    <row r="510" spans="1:4" s="2" customFormat="1" ht="15" customHeight="1" x14ac:dyDescent="0.25">
      <c r="A510" s="33">
        <v>554</v>
      </c>
      <c r="B510" s="3" t="s">
        <v>966</v>
      </c>
      <c r="C510" s="3" t="s">
        <v>967</v>
      </c>
      <c r="D510" s="33" t="s">
        <v>178</v>
      </c>
    </row>
    <row r="511" spans="1:4" s="2" customFormat="1" ht="15" customHeight="1" x14ac:dyDescent="0.25">
      <c r="A511" s="33">
        <v>70</v>
      </c>
      <c r="B511" s="3" t="s">
        <v>968</v>
      </c>
      <c r="C511" s="3" t="s">
        <v>969</v>
      </c>
      <c r="D511" s="33" t="s">
        <v>178</v>
      </c>
    </row>
    <row r="512" spans="1:4" s="2" customFormat="1" ht="15" customHeight="1" x14ac:dyDescent="0.25">
      <c r="A512" s="33">
        <v>555</v>
      </c>
      <c r="B512" s="3" t="s">
        <v>970</v>
      </c>
      <c r="C512" s="3" t="s">
        <v>971</v>
      </c>
      <c r="D512" s="33" t="s">
        <v>178</v>
      </c>
    </row>
    <row r="513" spans="1:4" s="2" customFormat="1" ht="15" customHeight="1" x14ac:dyDescent="0.25">
      <c r="A513" s="33">
        <v>556</v>
      </c>
      <c r="B513" s="3" t="s">
        <v>972</v>
      </c>
      <c r="C513" s="3" t="s">
        <v>973</v>
      </c>
      <c r="D513" s="33" t="s">
        <v>178</v>
      </c>
    </row>
    <row r="514" spans="1:4" s="2" customFormat="1" ht="15" customHeight="1" x14ac:dyDescent="0.25">
      <c r="A514" s="33">
        <v>557</v>
      </c>
      <c r="B514" s="3" t="s">
        <v>974</v>
      </c>
      <c r="C514" s="3" t="s">
        <v>975</v>
      </c>
      <c r="D514" s="33" t="s">
        <v>1344</v>
      </c>
    </row>
    <row r="515" spans="1:4" s="2" customFormat="1" ht="15" customHeight="1" x14ac:dyDescent="0.25">
      <c r="A515" s="33">
        <v>558</v>
      </c>
      <c r="B515" s="3" t="s">
        <v>976</v>
      </c>
      <c r="C515" s="3" t="s">
        <v>977</v>
      </c>
      <c r="D515" s="33" t="s">
        <v>1344</v>
      </c>
    </row>
    <row r="516" spans="1:4" s="2" customFormat="1" ht="15" customHeight="1" x14ac:dyDescent="0.25">
      <c r="A516" s="33">
        <v>559</v>
      </c>
      <c r="B516" s="3" t="s">
        <v>978</v>
      </c>
      <c r="C516" s="3" t="s">
        <v>979</v>
      </c>
      <c r="D516" s="33" t="s">
        <v>1344</v>
      </c>
    </row>
    <row r="517" spans="1:4" s="2" customFormat="1" ht="15" customHeight="1" x14ac:dyDescent="0.25">
      <c r="A517" s="33">
        <v>560</v>
      </c>
      <c r="B517" s="3" t="s">
        <v>980</v>
      </c>
      <c r="C517" s="3" t="s">
        <v>981</v>
      </c>
      <c r="D517" s="33" t="s">
        <v>1344</v>
      </c>
    </row>
    <row r="518" spans="1:4" s="2" customFormat="1" ht="15" customHeight="1" x14ac:dyDescent="0.25">
      <c r="A518" s="33">
        <v>561</v>
      </c>
      <c r="B518" s="3" t="s">
        <v>982</v>
      </c>
      <c r="C518" s="3" t="s">
        <v>983</v>
      </c>
      <c r="D518" s="33" t="s">
        <v>178</v>
      </c>
    </row>
    <row r="519" spans="1:4" s="2" customFormat="1" ht="15" customHeight="1" x14ac:dyDescent="0.25">
      <c r="A519" s="33">
        <v>562</v>
      </c>
      <c r="B519" s="3" t="s">
        <v>984</v>
      </c>
      <c r="C519" s="3" t="s">
        <v>985</v>
      </c>
      <c r="D519" s="33" t="s">
        <v>178</v>
      </c>
    </row>
    <row r="520" spans="1:4" s="2" customFormat="1" ht="15" customHeight="1" x14ac:dyDescent="0.25">
      <c r="A520" s="33">
        <v>273</v>
      </c>
      <c r="B520" s="3" t="s">
        <v>986</v>
      </c>
      <c r="C520" s="3" t="s">
        <v>987</v>
      </c>
      <c r="D520" s="33" t="s">
        <v>178</v>
      </c>
    </row>
    <row r="521" spans="1:4" s="2" customFormat="1" ht="15" customHeight="1" x14ac:dyDescent="0.25">
      <c r="A521" s="33">
        <v>274</v>
      </c>
      <c r="B521" s="3" t="s">
        <v>988</v>
      </c>
      <c r="C521" s="3" t="s">
        <v>989</v>
      </c>
      <c r="D521" s="33" t="s">
        <v>178</v>
      </c>
    </row>
    <row r="522" spans="1:4" s="2" customFormat="1" ht="15" customHeight="1" x14ac:dyDescent="0.25">
      <c r="A522" s="33">
        <v>563</v>
      </c>
      <c r="B522" s="3" t="s">
        <v>990</v>
      </c>
      <c r="C522" s="3" t="s">
        <v>991</v>
      </c>
      <c r="D522" s="33" t="s">
        <v>1344</v>
      </c>
    </row>
    <row r="523" spans="1:4" s="2" customFormat="1" ht="30" customHeight="1" x14ac:dyDescent="0.25">
      <c r="A523" s="33">
        <v>564</v>
      </c>
      <c r="B523" s="3" t="s">
        <v>992</v>
      </c>
      <c r="C523" s="3" t="s">
        <v>993</v>
      </c>
      <c r="D523" s="33" t="s">
        <v>1344</v>
      </c>
    </row>
    <row r="524" spans="1:4" s="2" customFormat="1" ht="30" customHeight="1" x14ac:dyDescent="0.25">
      <c r="A524" s="33">
        <v>565</v>
      </c>
      <c r="B524" s="3" t="s">
        <v>994</v>
      </c>
      <c r="C524" s="3" t="s">
        <v>995</v>
      </c>
      <c r="D524" s="33" t="s">
        <v>178</v>
      </c>
    </row>
    <row r="525" spans="1:4" s="2" customFormat="1" ht="15" customHeight="1" x14ac:dyDescent="0.25">
      <c r="A525" s="33">
        <v>566</v>
      </c>
      <c r="B525" s="3" t="s">
        <v>996</v>
      </c>
      <c r="C525" s="3" t="s">
        <v>997</v>
      </c>
      <c r="D525" s="33" t="s">
        <v>178</v>
      </c>
    </row>
    <row r="526" spans="1:4" s="2" customFormat="1" ht="30" customHeight="1" x14ac:dyDescent="0.25">
      <c r="A526" s="33">
        <v>567</v>
      </c>
      <c r="B526" s="3" t="s">
        <v>998</v>
      </c>
      <c r="C526" s="3" t="s">
        <v>999</v>
      </c>
      <c r="D526" s="33" t="s">
        <v>1344</v>
      </c>
    </row>
    <row r="527" spans="1:4" s="2" customFormat="1" ht="15" customHeight="1" x14ac:dyDescent="0.25">
      <c r="A527" s="33">
        <v>568</v>
      </c>
      <c r="B527" s="3" t="s">
        <v>1000</v>
      </c>
      <c r="C527" s="3" t="s">
        <v>1001</v>
      </c>
      <c r="D527" s="33" t="s">
        <v>1344</v>
      </c>
    </row>
    <row r="528" spans="1:4" s="2" customFormat="1" ht="15" customHeight="1" x14ac:dyDescent="0.25">
      <c r="A528" s="33">
        <v>569</v>
      </c>
      <c r="B528" s="3"/>
      <c r="C528" s="3" t="s">
        <v>1292</v>
      </c>
      <c r="D528" s="33" t="s">
        <v>1344</v>
      </c>
    </row>
    <row r="529" spans="1:4" s="2" customFormat="1" ht="15" customHeight="1" x14ac:dyDescent="0.25">
      <c r="A529" s="33">
        <v>571</v>
      </c>
      <c r="B529" s="3" t="s">
        <v>178</v>
      </c>
      <c r="C529" s="3" t="s">
        <v>1002</v>
      </c>
      <c r="D529" s="33" t="s">
        <v>1344</v>
      </c>
    </row>
    <row r="530" spans="1:4" s="2" customFormat="1" ht="15" customHeight="1" x14ac:dyDescent="0.25">
      <c r="A530" s="33">
        <v>572</v>
      </c>
      <c r="B530" s="3" t="s">
        <v>178</v>
      </c>
      <c r="C530" s="3" t="s">
        <v>1003</v>
      </c>
      <c r="D530" s="33" t="s">
        <v>178</v>
      </c>
    </row>
    <row r="531" spans="1:4" s="2" customFormat="1" ht="15" customHeight="1" x14ac:dyDescent="0.25">
      <c r="A531" s="33">
        <v>573</v>
      </c>
      <c r="B531" s="3" t="s">
        <v>1004</v>
      </c>
      <c r="C531" s="3" t="s">
        <v>1201</v>
      </c>
      <c r="D531" s="33" t="s">
        <v>178</v>
      </c>
    </row>
    <row r="532" spans="1:4" s="2" customFormat="1" x14ac:dyDescent="0.25">
      <c r="A532" s="33">
        <v>353</v>
      </c>
      <c r="B532" s="3" t="s">
        <v>178</v>
      </c>
      <c r="C532" s="3" t="s">
        <v>1005</v>
      </c>
      <c r="D532" s="33" t="s">
        <v>178</v>
      </c>
    </row>
    <row r="533" spans="1:4" s="2" customFormat="1" x14ac:dyDescent="0.25">
      <c r="A533" s="33">
        <v>574</v>
      </c>
      <c r="B533" s="3" t="s">
        <v>1006</v>
      </c>
      <c r="C533" s="3" t="s">
        <v>1007</v>
      </c>
      <c r="D533" s="33" t="s">
        <v>178</v>
      </c>
    </row>
    <row r="534" spans="1:4" s="2" customFormat="1" ht="15" customHeight="1" x14ac:dyDescent="0.25">
      <c r="A534" s="33">
        <v>577</v>
      </c>
      <c r="B534" s="3" t="s">
        <v>1008</v>
      </c>
      <c r="C534" s="3" t="s">
        <v>1009</v>
      </c>
      <c r="D534" s="33" t="s">
        <v>1344</v>
      </c>
    </row>
    <row r="535" spans="1:4" s="2" customFormat="1" x14ac:dyDescent="0.25">
      <c r="A535" s="33">
        <v>575</v>
      </c>
      <c r="B535" s="3" t="s">
        <v>1010</v>
      </c>
      <c r="C535" s="3" t="s">
        <v>1011</v>
      </c>
      <c r="D535" s="33" t="s">
        <v>1344</v>
      </c>
    </row>
    <row r="536" spans="1:4" s="2" customFormat="1" ht="15" customHeight="1" x14ac:dyDescent="0.25">
      <c r="A536" s="33">
        <v>578</v>
      </c>
      <c r="B536" s="3" t="s">
        <v>1012</v>
      </c>
      <c r="C536" s="3" t="s">
        <v>1013</v>
      </c>
      <c r="D536" s="33" t="s">
        <v>1344</v>
      </c>
    </row>
    <row r="537" spans="1:4" s="2" customFormat="1" ht="15" customHeight="1" x14ac:dyDescent="0.25">
      <c r="A537" s="33">
        <v>579</v>
      </c>
      <c r="B537" s="3" t="s">
        <v>1014</v>
      </c>
      <c r="C537" s="3" t="s">
        <v>1015</v>
      </c>
      <c r="D537" s="33" t="s">
        <v>178</v>
      </c>
    </row>
    <row r="538" spans="1:4" s="2" customFormat="1" ht="15" customHeight="1" x14ac:dyDescent="0.25">
      <c r="A538" s="33">
        <v>580</v>
      </c>
      <c r="B538" s="3" t="s">
        <v>1016</v>
      </c>
      <c r="C538" s="3" t="s">
        <v>1017</v>
      </c>
      <c r="D538" s="33" t="s">
        <v>178</v>
      </c>
    </row>
    <row r="539" spans="1:4" s="2" customFormat="1" ht="15" customHeight="1" x14ac:dyDescent="0.25">
      <c r="A539" s="33">
        <v>354</v>
      </c>
      <c r="B539" s="3" t="s">
        <v>178</v>
      </c>
      <c r="C539" s="3" t="s">
        <v>1018</v>
      </c>
      <c r="D539" s="33" t="s">
        <v>178</v>
      </c>
    </row>
    <row r="540" spans="1:4" s="2" customFormat="1" ht="15" customHeight="1" x14ac:dyDescent="0.25">
      <c r="A540" s="33">
        <v>582</v>
      </c>
      <c r="B540" s="3" t="s">
        <v>1019</v>
      </c>
      <c r="C540" s="3" t="s">
        <v>1020</v>
      </c>
      <c r="D540" s="33" t="s">
        <v>178</v>
      </c>
    </row>
    <row r="541" spans="1:4" s="2" customFormat="1" ht="15" customHeight="1" x14ac:dyDescent="0.25">
      <c r="A541" s="33">
        <v>583</v>
      </c>
      <c r="B541" s="3" t="s">
        <v>1021</v>
      </c>
      <c r="C541" s="3" t="s">
        <v>1022</v>
      </c>
      <c r="D541" s="33" t="s">
        <v>178</v>
      </c>
    </row>
    <row r="542" spans="1:4" s="2" customFormat="1" x14ac:dyDescent="0.25">
      <c r="A542" s="33">
        <v>584</v>
      </c>
      <c r="B542" s="3" t="s">
        <v>1023</v>
      </c>
      <c r="C542" s="3" t="s">
        <v>1024</v>
      </c>
      <c r="D542" s="33" t="s">
        <v>178</v>
      </c>
    </row>
    <row r="543" spans="1:4" s="2" customFormat="1" ht="15" customHeight="1" x14ac:dyDescent="0.25">
      <c r="A543" s="33">
        <v>585</v>
      </c>
      <c r="B543" s="3" t="s">
        <v>1025</v>
      </c>
      <c r="C543" s="3" t="s">
        <v>1026</v>
      </c>
      <c r="D543" s="33" t="s">
        <v>1344</v>
      </c>
    </row>
    <row r="544" spans="1:4" s="2" customFormat="1" ht="15" customHeight="1" x14ac:dyDescent="0.25">
      <c r="A544" s="33">
        <v>586</v>
      </c>
      <c r="B544" s="3" t="s">
        <v>1027</v>
      </c>
      <c r="C544" s="3" t="s">
        <v>1028</v>
      </c>
      <c r="D544" s="33" t="s">
        <v>1344</v>
      </c>
    </row>
    <row r="545" spans="1:4" s="2" customFormat="1" ht="15" customHeight="1" x14ac:dyDescent="0.25">
      <c r="A545" s="33">
        <v>587</v>
      </c>
      <c r="B545" s="3" t="s">
        <v>1029</v>
      </c>
      <c r="C545" s="3" t="s">
        <v>1030</v>
      </c>
      <c r="D545" s="33" t="s">
        <v>178</v>
      </c>
    </row>
    <row r="546" spans="1:4" s="2" customFormat="1" ht="15" customHeight="1" x14ac:dyDescent="0.25">
      <c r="A546" s="33">
        <v>591</v>
      </c>
      <c r="B546" s="3" t="s">
        <v>1031</v>
      </c>
      <c r="C546" s="3" t="s">
        <v>1032</v>
      </c>
      <c r="D546" s="33" t="s">
        <v>178</v>
      </c>
    </row>
    <row r="547" spans="1:4" s="2" customFormat="1" ht="15" customHeight="1" x14ac:dyDescent="0.25">
      <c r="A547" s="33">
        <v>588</v>
      </c>
      <c r="B547" s="3" t="s">
        <v>1033</v>
      </c>
      <c r="C547" s="3" t="s">
        <v>1034</v>
      </c>
      <c r="D547" s="33" t="s">
        <v>178</v>
      </c>
    </row>
    <row r="548" spans="1:4" s="2" customFormat="1" ht="15" customHeight="1" x14ac:dyDescent="0.25">
      <c r="A548" s="33">
        <v>590</v>
      </c>
      <c r="B548" s="3" t="s">
        <v>1035</v>
      </c>
      <c r="C548" s="3" t="s">
        <v>1036</v>
      </c>
      <c r="D548" s="33" t="s">
        <v>178</v>
      </c>
    </row>
    <row r="549" spans="1:4" s="2" customFormat="1" ht="15" customHeight="1" x14ac:dyDescent="0.25">
      <c r="A549" s="33">
        <v>358</v>
      </c>
      <c r="B549" s="3" t="s">
        <v>178</v>
      </c>
      <c r="C549" s="3" t="s">
        <v>1037</v>
      </c>
      <c r="D549" s="33" t="s">
        <v>178</v>
      </c>
    </row>
    <row r="550" spans="1:4" s="2" customFormat="1" ht="15" customHeight="1" x14ac:dyDescent="0.25">
      <c r="A550" s="33">
        <v>592</v>
      </c>
      <c r="B550" s="3" t="s">
        <v>1038</v>
      </c>
      <c r="C550" s="3" t="s">
        <v>1039</v>
      </c>
      <c r="D550" s="210" t="s">
        <v>1344</v>
      </c>
    </row>
    <row r="551" spans="1:4" s="2" customFormat="1" ht="15" customHeight="1" x14ac:dyDescent="0.25">
      <c r="A551" s="33">
        <v>593</v>
      </c>
      <c r="B551" s="3" t="s">
        <v>1040</v>
      </c>
      <c r="C551" s="3" t="s">
        <v>1041</v>
      </c>
      <c r="D551" s="33" t="s">
        <v>178</v>
      </c>
    </row>
    <row r="552" spans="1:4" s="2" customFormat="1" x14ac:dyDescent="0.25">
      <c r="A552" s="33">
        <v>115</v>
      </c>
      <c r="B552" s="3" t="s">
        <v>1042</v>
      </c>
      <c r="C552" s="3" t="s">
        <v>1043</v>
      </c>
      <c r="D552" s="33" t="s">
        <v>178</v>
      </c>
    </row>
    <row r="553" spans="1:4" s="2" customFormat="1" ht="15" customHeight="1" x14ac:dyDescent="0.25">
      <c r="A553" s="33">
        <v>594</v>
      </c>
      <c r="B553" s="3" t="s">
        <v>1044</v>
      </c>
      <c r="C553" s="3" t="s">
        <v>1045</v>
      </c>
      <c r="D553" s="33" t="s">
        <v>1344</v>
      </c>
    </row>
    <row r="554" spans="1:4" s="2" customFormat="1" ht="15" customHeight="1" x14ac:dyDescent="0.25">
      <c r="A554" s="33">
        <v>488</v>
      </c>
      <c r="B554" s="3" t="s">
        <v>1046</v>
      </c>
      <c r="C554" s="3" t="s">
        <v>1047</v>
      </c>
      <c r="D554" s="33" t="s">
        <v>1344</v>
      </c>
    </row>
    <row r="555" spans="1:4" s="2" customFormat="1" ht="15" customHeight="1" x14ac:dyDescent="0.25">
      <c r="A555" s="33">
        <v>128</v>
      </c>
      <c r="B555" s="3" t="s">
        <v>1048</v>
      </c>
      <c r="C555" s="3" t="s">
        <v>1049</v>
      </c>
      <c r="D555" s="33" t="s">
        <v>178</v>
      </c>
    </row>
    <row r="556" spans="1:4" s="2" customFormat="1" ht="15" customHeight="1" x14ac:dyDescent="0.25">
      <c r="A556" s="33">
        <v>245</v>
      </c>
      <c r="B556" s="3" t="s">
        <v>1050</v>
      </c>
      <c r="C556" s="3" t="s">
        <v>1051</v>
      </c>
      <c r="D556" s="33" t="s">
        <v>178</v>
      </c>
    </row>
    <row r="557" spans="1:4" s="2" customFormat="1" ht="30" customHeight="1" x14ac:dyDescent="0.25">
      <c r="A557" s="33">
        <v>595</v>
      </c>
      <c r="B557" s="3" t="s">
        <v>1052</v>
      </c>
      <c r="C557" s="3" t="s">
        <v>1053</v>
      </c>
      <c r="D557" s="33" t="s">
        <v>178</v>
      </c>
    </row>
    <row r="558" spans="1:4" s="2" customFormat="1" ht="15" customHeight="1" x14ac:dyDescent="0.25">
      <c r="A558" s="33">
        <v>596</v>
      </c>
      <c r="B558" s="3" t="s">
        <v>1054</v>
      </c>
      <c r="C558" s="3" t="s">
        <v>1055</v>
      </c>
      <c r="D558" s="33" t="s">
        <v>178</v>
      </c>
    </row>
    <row r="559" spans="1:4" s="2" customFormat="1" ht="15" customHeight="1" x14ac:dyDescent="0.25">
      <c r="A559" s="33">
        <v>597</v>
      </c>
      <c r="B559" s="3" t="s">
        <v>1056</v>
      </c>
      <c r="C559" s="3" t="s">
        <v>1057</v>
      </c>
      <c r="D559" s="33" t="s">
        <v>178</v>
      </c>
    </row>
    <row r="560" spans="1:4" s="2" customFormat="1" ht="15" customHeight="1" x14ac:dyDescent="0.25">
      <c r="A560" s="33">
        <v>598</v>
      </c>
      <c r="B560" s="3" t="s">
        <v>1058</v>
      </c>
      <c r="C560" s="3" t="s">
        <v>1059</v>
      </c>
      <c r="D560" s="33" t="s">
        <v>178</v>
      </c>
    </row>
    <row r="561" spans="1:4" s="2" customFormat="1" ht="15" customHeight="1" x14ac:dyDescent="0.25">
      <c r="A561" s="33">
        <v>599</v>
      </c>
      <c r="B561" s="3" t="s">
        <v>1060</v>
      </c>
      <c r="C561" s="3" t="s">
        <v>1061</v>
      </c>
      <c r="D561" s="33" t="s">
        <v>1344</v>
      </c>
    </row>
    <row r="562" spans="1:4" s="2" customFormat="1" ht="15" customHeight="1" x14ac:dyDescent="0.25">
      <c r="A562" s="33">
        <v>600</v>
      </c>
      <c r="B562" s="3" t="s">
        <v>1062</v>
      </c>
      <c r="C562" s="3" t="s">
        <v>1063</v>
      </c>
      <c r="D562" s="33" t="s">
        <v>1344</v>
      </c>
    </row>
    <row r="563" spans="1:4" s="2" customFormat="1" ht="15" customHeight="1" x14ac:dyDescent="0.25">
      <c r="A563" s="33">
        <v>601</v>
      </c>
      <c r="B563" s="3" t="s">
        <v>1064</v>
      </c>
      <c r="C563" s="3" t="s">
        <v>1065</v>
      </c>
      <c r="D563" s="33" t="s">
        <v>178</v>
      </c>
    </row>
    <row r="564" spans="1:4" s="2" customFormat="1" ht="15" customHeight="1" x14ac:dyDescent="0.25">
      <c r="A564" s="33">
        <v>602</v>
      </c>
      <c r="B564" s="3" t="s">
        <v>1066</v>
      </c>
      <c r="C564" s="3" t="s">
        <v>1067</v>
      </c>
      <c r="D564" s="33" t="s">
        <v>1344</v>
      </c>
    </row>
    <row r="565" spans="1:4" s="2" customFormat="1" ht="15" customHeight="1" x14ac:dyDescent="0.25">
      <c r="A565" s="33">
        <v>603</v>
      </c>
      <c r="B565" s="3" t="s">
        <v>1068</v>
      </c>
      <c r="C565" s="3" t="s">
        <v>1069</v>
      </c>
      <c r="D565" s="33" t="s">
        <v>178</v>
      </c>
    </row>
    <row r="566" spans="1:4" s="2" customFormat="1" ht="30" customHeight="1" x14ac:dyDescent="0.25">
      <c r="A566" s="33">
        <v>604</v>
      </c>
      <c r="B566" s="3" t="s">
        <v>1070</v>
      </c>
      <c r="C566" s="3" t="s">
        <v>1071</v>
      </c>
      <c r="D566" s="33" t="s">
        <v>1344</v>
      </c>
    </row>
    <row r="567" spans="1:4" s="2" customFormat="1" ht="15" customHeight="1" x14ac:dyDescent="0.25">
      <c r="A567" s="33">
        <v>605</v>
      </c>
      <c r="B567" s="3" t="s">
        <v>1072</v>
      </c>
      <c r="C567" s="3" t="s">
        <v>1073</v>
      </c>
      <c r="D567" s="33" t="s">
        <v>1344</v>
      </c>
    </row>
    <row r="568" spans="1:4" s="2" customFormat="1" ht="15" customHeight="1" x14ac:dyDescent="0.25">
      <c r="A568" s="33">
        <v>534</v>
      </c>
      <c r="B568" s="3" t="s">
        <v>1074</v>
      </c>
      <c r="C568" s="3" t="s">
        <v>1202</v>
      </c>
      <c r="D568" s="33" t="s">
        <v>1344</v>
      </c>
    </row>
    <row r="569" spans="1:4" s="2" customFormat="1" ht="15" customHeight="1" x14ac:dyDescent="0.25">
      <c r="A569" s="33">
        <v>535</v>
      </c>
      <c r="B569" s="3" t="s">
        <v>1075</v>
      </c>
      <c r="C569" s="3" t="s">
        <v>1203</v>
      </c>
      <c r="D569" s="33" t="s">
        <v>1344</v>
      </c>
    </row>
    <row r="570" spans="1:4" s="2" customFormat="1" ht="15" customHeight="1" x14ac:dyDescent="0.25">
      <c r="A570" s="33">
        <v>536</v>
      </c>
      <c r="B570" s="3" t="s">
        <v>1076</v>
      </c>
      <c r="C570" s="3" t="s">
        <v>1204</v>
      </c>
      <c r="D570" s="33" t="s">
        <v>1344</v>
      </c>
    </row>
    <row r="571" spans="1:4" s="2" customFormat="1" ht="30" customHeight="1" x14ac:dyDescent="0.25">
      <c r="A571" s="33">
        <v>537</v>
      </c>
      <c r="B571" s="3" t="s">
        <v>1077</v>
      </c>
      <c r="C571" s="3" t="s">
        <v>1205</v>
      </c>
      <c r="D571" s="33" t="s">
        <v>1344</v>
      </c>
    </row>
    <row r="572" spans="1:4" s="2" customFormat="1" ht="30" customHeight="1" x14ac:dyDescent="0.25">
      <c r="A572" s="33">
        <v>549</v>
      </c>
      <c r="B572" s="3" t="s">
        <v>1078</v>
      </c>
      <c r="C572" s="3" t="s">
        <v>1206</v>
      </c>
      <c r="D572" s="33" t="s">
        <v>1344</v>
      </c>
    </row>
    <row r="573" spans="1:4" s="2" customFormat="1" ht="30" customHeight="1" x14ac:dyDescent="0.25">
      <c r="A573" s="33">
        <v>550</v>
      </c>
      <c r="B573" s="3" t="s">
        <v>1079</v>
      </c>
      <c r="C573" s="3" t="s">
        <v>1207</v>
      </c>
      <c r="D573" s="33" t="s">
        <v>1344</v>
      </c>
    </row>
    <row r="574" spans="1:4" s="2" customFormat="1" ht="30" customHeight="1" x14ac:dyDescent="0.25">
      <c r="A574" s="33">
        <v>551</v>
      </c>
      <c r="B574" s="3" t="s">
        <v>1080</v>
      </c>
      <c r="C574" s="3" t="s">
        <v>1208</v>
      </c>
      <c r="D574" s="33" t="s">
        <v>1344</v>
      </c>
    </row>
    <row r="575" spans="1:4" s="2" customFormat="1" ht="15" customHeight="1" x14ac:dyDescent="0.25">
      <c r="A575" s="33">
        <v>552</v>
      </c>
      <c r="B575" s="3" t="s">
        <v>1081</v>
      </c>
      <c r="C575" s="3" t="s">
        <v>1209</v>
      </c>
      <c r="D575" s="33" t="s">
        <v>1344</v>
      </c>
    </row>
    <row r="576" spans="1:4" s="2" customFormat="1" ht="15" customHeight="1" x14ac:dyDescent="0.25">
      <c r="A576" s="33">
        <v>606</v>
      </c>
      <c r="B576" s="3" t="s">
        <v>1082</v>
      </c>
      <c r="C576" s="3" t="s">
        <v>1083</v>
      </c>
      <c r="D576" s="33" t="s">
        <v>1344</v>
      </c>
    </row>
    <row r="577" spans="1:4" s="2" customFormat="1" ht="15" customHeight="1" x14ac:dyDescent="0.25">
      <c r="A577" s="33">
        <v>512</v>
      </c>
      <c r="B577" s="3" t="s">
        <v>1084</v>
      </c>
      <c r="C577" s="3" t="s">
        <v>1085</v>
      </c>
      <c r="D577" s="33" t="s">
        <v>178</v>
      </c>
    </row>
    <row r="578" spans="1:4" s="2" customFormat="1" ht="15" customHeight="1" x14ac:dyDescent="0.25">
      <c r="A578" s="33">
        <v>113</v>
      </c>
      <c r="B578" s="3" t="s">
        <v>1086</v>
      </c>
      <c r="C578" s="3" t="s">
        <v>1087</v>
      </c>
      <c r="D578" s="33" t="s">
        <v>1344</v>
      </c>
    </row>
    <row r="579" spans="1:4" s="2" customFormat="1" ht="30" customHeight="1" x14ac:dyDescent="0.25">
      <c r="A579" s="33">
        <v>326</v>
      </c>
      <c r="B579" s="3" t="s">
        <v>1088</v>
      </c>
      <c r="C579" s="3" t="s">
        <v>1089</v>
      </c>
      <c r="D579" s="33" t="s">
        <v>1344</v>
      </c>
    </row>
    <row r="580" spans="1:4" s="2" customFormat="1" ht="15" customHeight="1" x14ac:dyDescent="0.25">
      <c r="A580" s="33">
        <v>607</v>
      </c>
      <c r="B580" s="3" t="s">
        <v>1090</v>
      </c>
      <c r="C580" s="3" t="s">
        <v>1091</v>
      </c>
      <c r="D580" s="33" t="s">
        <v>1344</v>
      </c>
    </row>
    <row r="581" spans="1:4" s="2" customFormat="1" ht="15" customHeight="1" x14ac:dyDescent="0.25">
      <c r="A581" s="33">
        <v>608</v>
      </c>
      <c r="B581" s="3" t="s">
        <v>1092</v>
      </c>
      <c r="C581" s="3" t="s">
        <v>1093</v>
      </c>
      <c r="D581" s="33" t="s">
        <v>1344</v>
      </c>
    </row>
    <row r="582" spans="1:4" s="2" customFormat="1" ht="30" customHeight="1" x14ac:dyDescent="0.25">
      <c r="A582" s="33">
        <v>249</v>
      </c>
      <c r="B582" s="3" t="s">
        <v>1094</v>
      </c>
      <c r="C582" s="3" t="s">
        <v>1095</v>
      </c>
      <c r="D582" s="33" t="s">
        <v>178</v>
      </c>
    </row>
    <row r="583" spans="1:4" s="2" customFormat="1" ht="30" customHeight="1" x14ac:dyDescent="0.25">
      <c r="A583" s="33">
        <v>125</v>
      </c>
      <c r="B583" s="3" t="s">
        <v>1096</v>
      </c>
      <c r="C583" s="3" t="s">
        <v>1097</v>
      </c>
      <c r="D583" s="33" t="s">
        <v>1344</v>
      </c>
    </row>
    <row r="584" spans="1:4" s="2" customFormat="1" ht="30" customHeight="1" x14ac:dyDescent="0.25">
      <c r="A584" s="33">
        <v>126</v>
      </c>
      <c r="B584" s="3" t="s">
        <v>1098</v>
      </c>
      <c r="C584" s="3" t="s">
        <v>1099</v>
      </c>
      <c r="D584" s="33" t="s">
        <v>1344</v>
      </c>
    </row>
    <row r="585" spans="1:4" s="2" customFormat="1" ht="30" customHeight="1" x14ac:dyDescent="0.25">
      <c r="A585" s="33">
        <v>609</v>
      </c>
      <c r="B585" s="3" t="s">
        <v>1100</v>
      </c>
      <c r="C585" s="3" t="s">
        <v>1101</v>
      </c>
      <c r="D585" s="33" t="s">
        <v>178</v>
      </c>
    </row>
    <row r="586" spans="1:4" s="2" customFormat="1" ht="15" customHeight="1" x14ac:dyDescent="0.25">
      <c r="A586" s="33">
        <v>513</v>
      </c>
      <c r="B586" s="3" t="s">
        <v>1102</v>
      </c>
      <c r="C586" s="3" t="s">
        <v>1103</v>
      </c>
      <c r="D586" s="33" t="s">
        <v>178</v>
      </c>
    </row>
    <row r="587" spans="1:4" s="2" customFormat="1" ht="15" customHeight="1" x14ac:dyDescent="0.25">
      <c r="A587" s="33">
        <v>610</v>
      </c>
      <c r="B587" s="3" t="s">
        <v>1104</v>
      </c>
      <c r="C587" s="3" t="s">
        <v>1105</v>
      </c>
      <c r="D587" s="33" t="s">
        <v>1344</v>
      </c>
    </row>
    <row r="588" spans="1:4" s="2" customFormat="1" ht="15" customHeight="1" x14ac:dyDescent="0.25">
      <c r="A588" s="33">
        <v>275</v>
      </c>
      <c r="B588" s="3" t="s">
        <v>1106</v>
      </c>
      <c r="C588" s="3" t="s">
        <v>1107</v>
      </c>
      <c r="D588" s="33" t="s">
        <v>1344</v>
      </c>
    </row>
    <row r="589" spans="1:4" s="2" customFormat="1" ht="15" customHeight="1" x14ac:dyDescent="0.25">
      <c r="A589" s="33">
        <v>514</v>
      </c>
      <c r="B589" s="3" t="s">
        <v>1108</v>
      </c>
      <c r="C589" s="3" t="s">
        <v>1109</v>
      </c>
      <c r="D589" s="33" t="s">
        <v>178</v>
      </c>
    </row>
    <row r="590" spans="1:4" s="2" customFormat="1" ht="15" customHeight="1" x14ac:dyDescent="0.25">
      <c r="A590" s="33">
        <v>515</v>
      </c>
      <c r="B590" s="3" t="s">
        <v>1110</v>
      </c>
      <c r="C590" s="3" t="s">
        <v>1210</v>
      </c>
      <c r="D590" s="33" t="s">
        <v>178</v>
      </c>
    </row>
    <row r="591" spans="1:4" s="2" customFormat="1" ht="15" customHeight="1" x14ac:dyDescent="0.25">
      <c r="A591" s="33">
        <v>516</v>
      </c>
      <c r="B591" s="3" t="s">
        <v>1111</v>
      </c>
      <c r="C591" s="3" t="s">
        <v>1211</v>
      </c>
      <c r="D591" s="33" t="s">
        <v>178</v>
      </c>
    </row>
    <row r="592" spans="1:4" s="2" customFormat="1" ht="15" customHeight="1" x14ac:dyDescent="0.25">
      <c r="A592" s="33">
        <v>517</v>
      </c>
      <c r="B592" s="3" t="s">
        <v>1112</v>
      </c>
      <c r="C592" s="3" t="s">
        <v>1212</v>
      </c>
      <c r="D592" s="33" t="s">
        <v>178</v>
      </c>
    </row>
    <row r="593" spans="1:4" s="2" customFormat="1" ht="15" customHeight="1" x14ac:dyDescent="0.25">
      <c r="A593" s="33">
        <v>611</v>
      </c>
      <c r="B593" s="3" t="s">
        <v>1113</v>
      </c>
      <c r="C593" s="3" t="s">
        <v>1114</v>
      </c>
      <c r="D593" s="33" t="s">
        <v>1344</v>
      </c>
    </row>
    <row r="594" spans="1:4" s="2" customFormat="1" ht="15" customHeight="1" x14ac:dyDescent="0.25">
      <c r="A594" s="33">
        <v>613</v>
      </c>
      <c r="B594" s="3" t="s">
        <v>1115</v>
      </c>
      <c r="C594" s="3" t="s">
        <v>1116</v>
      </c>
      <c r="D594" s="33" t="s">
        <v>178</v>
      </c>
    </row>
    <row r="595" spans="1:4" s="2" customFormat="1" ht="15" customHeight="1" x14ac:dyDescent="0.25">
      <c r="A595" s="33">
        <v>614</v>
      </c>
      <c r="B595" s="3" t="s">
        <v>1117</v>
      </c>
      <c r="C595" s="3" t="s">
        <v>1118</v>
      </c>
      <c r="D595" s="33" t="s">
        <v>178</v>
      </c>
    </row>
    <row r="596" spans="1:4" s="2" customFormat="1" ht="15" customHeight="1" x14ac:dyDescent="0.25">
      <c r="A596" s="33">
        <v>615</v>
      </c>
      <c r="B596" s="3" t="s">
        <v>1119</v>
      </c>
      <c r="C596" s="3" t="s">
        <v>1120</v>
      </c>
      <c r="D596" s="33" t="s">
        <v>178</v>
      </c>
    </row>
    <row r="597" spans="1:4" s="2" customFormat="1" ht="15" customHeight="1" x14ac:dyDescent="0.25">
      <c r="A597" s="33">
        <v>616</v>
      </c>
      <c r="B597" s="3" t="s">
        <v>1121</v>
      </c>
      <c r="C597" s="3" t="s">
        <v>1122</v>
      </c>
      <c r="D597" s="33" t="s">
        <v>1344</v>
      </c>
    </row>
    <row r="598" spans="1:4" s="2" customFormat="1" ht="15" customHeight="1" x14ac:dyDescent="0.25">
      <c r="A598" s="33">
        <v>617</v>
      </c>
      <c r="B598" s="3" t="s">
        <v>1123</v>
      </c>
      <c r="C598" s="3" t="s">
        <v>1124</v>
      </c>
      <c r="D598" s="33" t="s">
        <v>178</v>
      </c>
    </row>
    <row r="599" spans="1:4" s="2" customFormat="1" ht="15" customHeight="1" x14ac:dyDescent="0.25">
      <c r="A599" s="33">
        <v>618</v>
      </c>
      <c r="B599" s="3" t="s">
        <v>1125</v>
      </c>
      <c r="C599" s="3" t="s">
        <v>1126</v>
      </c>
      <c r="D599" s="33" t="s">
        <v>178</v>
      </c>
    </row>
    <row r="600" spans="1:4" s="2" customFormat="1" ht="15" customHeight="1" x14ac:dyDescent="0.25">
      <c r="A600" s="33">
        <v>619</v>
      </c>
      <c r="B600" s="3" t="s">
        <v>1127</v>
      </c>
      <c r="C600" s="3" t="s">
        <v>1128</v>
      </c>
      <c r="D600" s="33" t="s">
        <v>1344</v>
      </c>
    </row>
    <row r="601" spans="1:4" s="2" customFormat="1" ht="15" customHeight="1" x14ac:dyDescent="0.25">
      <c r="A601" s="33">
        <v>620</v>
      </c>
      <c r="B601" s="3" t="s">
        <v>1129</v>
      </c>
      <c r="C601" s="3" t="s">
        <v>1130</v>
      </c>
      <c r="D601" s="33" t="s">
        <v>178</v>
      </c>
    </row>
    <row r="602" spans="1:4" s="2" customFormat="1" ht="15" customHeight="1" x14ac:dyDescent="0.25">
      <c r="A602" s="33">
        <v>621</v>
      </c>
      <c r="B602" s="3" t="s">
        <v>1131</v>
      </c>
      <c r="C602" s="3" t="s">
        <v>1132</v>
      </c>
      <c r="D602" s="33" t="s">
        <v>178</v>
      </c>
    </row>
    <row r="603" spans="1:4" s="2" customFormat="1" ht="15" customHeight="1" x14ac:dyDescent="0.25">
      <c r="A603" s="33">
        <v>622</v>
      </c>
      <c r="B603" s="3" t="s">
        <v>1133</v>
      </c>
      <c r="C603" s="3" t="s">
        <v>1134</v>
      </c>
      <c r="D603" s="33" t="s">
        <v>1344</v>
      </c>
    </row>
    <row r="604" spans="1:4" s="2" customFormat="1" ht="15" customHeight="1" x14ac:dyDescent="0.25">
      <c r="A604" s="33">
        <v>623</v>
      </c>
      <c r="B604" s="3" t="s">
        <v>1135</v>
      </c>
      <c r="C604" s="3" t="s">
        <v>1136</v>
      </c>
      <c r="D604" s="33" t="s">
        <v>1344</v>
      </c>
    </row>
    <row r="605" spans="1:4" s="2" customFormat="1" ht="15" customHeight="1" x14ac:dyDescent="0.25">
      <c r="A605" s="33">
        <v>624</v>
      </c>
      <c r="B605" s="3" t="s">
        <v>1137</v>
      </c>
      <c r="C605" s="3" t="s">
        <v>1138</v>
      </c>
      <c r="D605" s="33" t="s">
        <v>1344</v>
      </c>
    </row>
    <row r="606" spans="1:4" s="2" customFormat="1" ht="15" customHeight="1" x14ac:dyDescent="0.25">
      <c r="A606" s="33">
        <v>625</v>
      </c>
      <c r="B606" s="3" t="s">
        <v>1139</v>
      </c>
      <c r="C606" s="3" t="s">
        <v>1140</v>
      </c>
      <c r="D606" s="33" t="s">
        <v>178</v>
      </c>
    </row>
    <row r="607" spans="1:4" s="2" customFormat="1" ht="15" customHeight="1" x14ac:dyDescent="0.25">
      <c r="A607" s="33">
        <v>626</v>
      </c>
      <c r="B607" s="3" t="s">
        <v>1141</v>
      </c>
      <c r="C607" s="3" t="s">
        <v>1142</v>
      </c>
      <c r="D607" s="33" t="s">
        <v>178</v>
      </c>
    </row>
    <row r="608" spans="1:4" s="2" customFormat="1" ht="15" customHeight="1" x14ac:dyDescent="0.25">
      <c r="A608" s="33">
        <v>627</v>
      </c>
      <c r="B608" s="3" t="s">
        <v>1143</v>
      </c>
      <c r="C608" s="3" t="s">
        <v>1144</v>
      </c>
      <c r="D608" s="33" t="s">
        <v>1344</v>
      </c>
    </row>
    <row r="609" spans="1:4" s="2" customFormat="1" ht="15" customHeight="1" x14ac:dyDescent="0.25">
      <c r="A609" s="33">
        <v>628</v>
      </c>
      <c r="B609" s="3" t="s">
        <v>1145</v>
      </c>
      <c r="C609" s="3" t="s">
        <v>1146</v>
      </c>
      <c r="D609" s="33" t="s">
        <v>1344</v>
      </c>
    </row>
    <row r="610" spans="1:4" s="2" customFormat="1" ht="15" customHeight="1" x14ac:dyDescent="0.25">
      <c r="A610" s="33">
        <v>629</v>
      </c>
      <c r="B610" s="3" t="s">
        <v>1147</v>
      </c>
      <c r="C610" s="3" t="s">
        <v>1213</v>
      </c>
      <c r="D610" s="33" t="s">
        <v>1344</v>
      </c>
    </row>
    <row r="611" spans="1:4" s="2" customFormat="1" ht="15" customHeight="1" x14ac:dyDescent="0.25">
      <c r="A611" s="33">
        <v>630</v>
      </c>
      <c r="B611" s="3" t="s">
        <v>1148</v>
      </c>
      <c r="C611" s="3" t="s">
        <v>1214</v>
      </c>
      <c r="D611" s="33" t="s">
        <v>1344</v>
      </c>
    </row>
    <row r="612" spans="1:4" s="2" customFormat="1" ht="30" customHeight="1" x14ac:dyDescent="0.25">
      <c r="A612" s="33">
        <v>631</v>
      </c>
      <c r="B612" s="3" t="s">
        <v>1149</v>
      </c>
      <c r="C612" s="3" t="s">
        <v>1215</v>
      </c>
      <c r="D612" s="33" t="s">
        <v>1344</v>
      </c>
    </row>
    <row r="613" spans="1:4" s="2" customFormat="1" ht="15" customHeight="1" x14ac:dyDescent="0.25">
      <c r="A613" s="33">
        <v>632</v>
      </c>
      <c r="B613" s="3" t="s">
        <v>1150</v>
      </c>
      <c r="C613" s="3" t="s">
        <v>1151</v>
      </c>
      <c r="D613" s="33" t="s">
        <v>178</v>
      </c>
    </row>
    <row r="614" spans="1:4" s="2" customFormat="1" ht="15" customHeight="1" x14ac:dyDescent="0.25">
      <c r="A614" s="33">
        <v>633</v>
      </c>
      <c r="B614" s="3" t="s">
        <v>1152</v>
      </c>
      <c r="C614" s="3" t="s">
        <v>1153</v>
      </c>
      <c r="D614" s="33" t="s">
        <v>178</v>
      </c>
    </row>
    <row r="615" spans="1:4" s="2" customFormat="1" ht="15" customHeight="1" x14ac:dyDescent="0.25">
      <c r="A615" s="1"/>
      <c r="B615"/>
      <c r="C615" s="36"/>
      <c r="D615" s="33" t="s">
        <v>178</v>
      </c>
    </row>
    <row r="616" spans="1:4" s="2" customFormat="1" ht="15" customHeight="1" x14ac:dyDescent="0.25">
      <c r="A616" s="1"/>
      <c r="B616"/>
      <c r="C616" s="36"/>
      <c r="D616" s="33" t="s">
        <v>178</v>
      </c>
    </row>
    <row r="617" spans="1:4" s="2" customFormat="1" ht="15" customHeight="1" x14ac:dyDescent="0.25">
      <c r="A617" s="1"/>
      <c r="B617"/>
      <c r="C617" s="36"/>
      <c r="D617" s="33" t="s">
        <v>1346</v>
      </c>
    </row>
    <row r="618" spans="1:4" x14ac:dyDescent="0.25">
      <c r="D618" s="1" t="s">
        <v>1347</v>
      </c>
    </row>
    <row r="619" spans="1:4" x14ac:dyDescent="0.25">
      <c r="D619" s="1" t="s">
        <v>1348</v>
      </c>
    </row>
    <row r="620" spans="1:4" x14ac:dyDescent="0.25">
      <c r="D620" s="1" t="s">
        <v>1349</v>
      </c>
    </row>
    <row r="621" spans="1:4" x14ac:dyDescent="0.25">
      <c r="D621" s="1" t="s">
        <v>1350</v>
      </c>
    </row>
    <row r="622" spans="1:4" x14ac:dyDescent="0.25">
      <c r="D622" s="1" t="s">
        <v>1351</v>
      </c>
    </row>
    <row r="623" spans="1:4" x14ac:dyDescent="0.25">
      <c r="D623" s="1" t="s">
        <v>1354</v>
      </c>
    </row>
    <row r="624" spans="1:4" x14ac:dyDescent="0.25">
      <c r="D624" s="1" t="s">
        <v>1352</v>
      </c>
    </row>
    <row r="625" spans="4:4" x14ac:dyDescent="0.25">
      <c r="D625" s="1" t="s">
        <v>1353</v>
      </c>
    </row>
  </sheetData>
  <sheetProtection algorithmName="SHA-512" hashValue="yWuZeY+qSw6zIm4CCKSwVhekHDlfgzpu5f7WqzEpTiu9ZkyQQyjrM22zE4kPaXFX0dhg/rus4uTBN0V7w46L5A==" saltValue="uTCRJKWgUgSChSQebuYnow==" spinCount="100000" sheet="1" autoFilter="0"/>
  <autoFilter ref="B6:D617"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0"/>
  <sheetViews>
    <sheetView workbookViewId="0">
      <selection activeCell="E13" sqref="E13"/>
    </sheetView>
  </sheetViews>
  <sheetFormatPr defaultRowHeight="15" x14ac:dyDescent="0.25"/>
  <cols>
    <col min="3" max="3" width="9.140625" style="50"/>
    <col min="4" max="4" width="24" bestFit="1" customWidth="1"/>
    <col min="5" max="5" width="106.7109375" customWidth="1"/>
  </cols>
  <sheetData>
    <row r="3" spans="3:5" s="52" customFormat="1" x14ac:dyDescent="0.25">
      <c r="C3" s="51" t="s">
        <v>1223</v>
      </c>
      <c r="D3" s="52" t="s">
        <v>1224</v>
      </c>
      <c r="E3" s="52" t="s">
        <v>1225</v>
      </c>
    </row>
    <row r="4" spans="3:5" x14ac:dyDescent="0.25">
      <c r="C4" s="50">
        <v>0</v>
      </c>
      <c r="D4" t="s">
        <v>1226</v>
      </c>
      <c r="E4" t="s">
        <v>1227</v>
      </c>
    </row>
    <row r="5" spans="3:5" ht="45" x14ac:dyDescent="0.25">
      <c r="C5" s="50">
        <v>1</v>
      </c>
      <c r="D5" t="s">
        <v>1228</v>
      </c>
      <c r="E5" s="2" t="s">
        <v>1229</v>
      </c>
    </row>
    <row r="6" spans="3:5" ht="30" x14ac:dyDescent="0.25">
      <c r="C6" s="50">
        <v>2</v>
      </c>
      <c r="D6" t="s">
        <v>1228</v>
      </c>
      <c r="E6" s="2" t="s">
        <v>1231</v>
      </c>
    </row>
    <row r="7" spans="3:5" ht="75" x14ac:dyDescent="0.25">
      <c r="C7" s="50">
        <v>3</v>
      </c>
      <c r="D7" t="s">
        <v>1230</v>
      </c>
      <c r="E7" s="2" t="s">
        <v>1234</v>
      </c>
    </row>
    <row r="8" spans="3:5" x14ac:dyDescent="0.25">
      <c r="C8" s="50">
        <v>4</v>
      </c>
      <c r="D8" t="s">
        <v>1226</v>
      </c>
      <c r="E8" s="2" t="s">
        <v>1283</v>
      </c>
    </row>
    <row r="9" spans="3:5" ht="45" x14ac:dyDescent="0.25">
      <c r="C9" s="50">
        <v>5</v>
      </c>
      <c r="D9" t="s">
        <v>1341</v>
      </c>
      <c r="E9" s="2" t="s">
        <v>1342</v>
      </c>
    </row>
    <row r="10" spans="3:5" x14ac:dyDescent="0.25">
      <c r="C10" s="50">
        <v>5.0999999999999996</v>
      </c>
      <c r="D10" t="s">
        <v>1226</v>
      </c>
      <c r="E10" s="2" t="s">
        <v>1345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Facility xmlns="89cdaa30-7b22-4a6a-9ff8-e919efaf11cd">ChemWaste</Fac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E7C1A-F09D-4C7D-9ECF-E5055ED4412B}">
  <ds:schemaRefs>
    <ds:schemaRef ds:uri="http://schemas.microsoft.com/sharepoint/v3/contenttype/forms"/>
  </ds:schemaRefs>
</ds:datastoreItem>
</file>

<file path=customXml/itemProps2.xml><?xml version="1.0" encoding="utf-8"?>
<ds:datastoreItem xmlns:ds="http://schemas.openxmlformats.org/officeDocument/2006/customXml" ds:itemID="{32350365-5A51-4962-8C29-36E610DCD3E5}">
  <ds:schemaRefs>
    <ds:schemaRef ds:uri="http://schemas.microsoft.com/office/2006/metadata/properties"/>
    <ds:schemaRef ds:uri="http://schemas.microsoft.com/office/infopath/2007/PartnerControls"/>
    <ds:schemaRef ds:uri="13c68978-3c73-4e1d-a5d3-3a2046316ef0"/>
    <ds:schemaRef ds:uri="308e743b-274b-486f-b30d-099d714ba672"/>
    <ds:schemaRef ds:uri="1f9f35f2-f0cf-49ec-81fb-637d34c42406"/>
    <ds:schemaRef ds:uri="http://schemas.microsoft.com/sharepoint/v3"/>
  </ds:schemaRefs>
</ds:datastoreItem>
</file>

<file path=customXml/itemProps3.xml><?xml version="1.0" encoding="utf-8"?>
<ds:datastoreItem xmlns:ds="http://schemas.openxmlformats.org/officeDocument/2006/customXml" ds:itemID="{0E040635-0C53-4D2C-BAE5-DE10002BD9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AQ405 cao</dc:title>
  <dc:creator>GISKA Jonathan</dc:creator>
  <cp:lastModifiedBy>Rana, Matthew</cp:lastModifiedBy>
  <cp:lastPrinted>2018-12-14T23:57:06Z</cp:lastPrinted>
  <dcterms:created xsi:type="dcterms:W3CDTF">2018-11-29T22:27:46Z</dcterms:created>
  <dcterms:modified xsi:type="dcterms:W3CDTF">2019-05-29T16:51:48Z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4" name="_NewReviewCycle">
    <vt:lpwstr/>
  </property>
</Properties>
</file>