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N:\Portland\Projects\Columbia Steel Casting Co., Inc\Cleaner Air Oregon\DEQ Response Data\DEQ Response_due 2021-11-30\"/>
    </mc:Choice>
  </mc:AlternateContent>
  <xr:revisionPtr revIDLastSave="0" documentId="8_{524374A0-4765-4437-9B8D-96528206FA23}" xr6:coauthVersionLast="47" xr6:coauthVersionMax="47" xr10:uidLastSave="{00000000-0000-0000-0000-000000000000}"/>
  <bookViews>
    <workbookView xWindow="-120" yWindow="-120" windowWidth="29040" windowHeight="15840" tabRatio="925" activeTab="5"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1" l="1"/>
  <c r="J82" i="11"/>
  <c r="K82" i="11"/>
  <c r="L82" i="11"/>
  <c r="M82" i="11"/>
  <c r="N82" i="11"/>
  <c r="D82" i="11"/>
  <c r="J880" i="9" l="1"/>
  <c r="K880" i="9"/>
  <c r="L880" i="9"/>
  <c r="M880" i="9"/>
  <c r="N880" i="9"/>
  <c r="O880" i="9"/>
  <c r="J881" i="9"/>
  <c r="K881" i="9"/>
  <c r="L881" i="9"/>
  <c r="M881" i="9"/>
  <c r="N881" i="9"/>
  <c r="O881" i="9"/>
  <c r="J882" i="9"/>
  <c r="K882" i="9"/>
  <c r="L882" i="9"/>
  <c r="M882" i="9"/>
  <c r="N882" i="9"/>
  <c r="O882" i="9"/>
  <c r="J883" i="9"/>
  <c r="K883" i="9"/>
  <c r="L883" i="9"/>
  <c r="M883" i="9"/>
  <c r="N883" i="9"/>
  <c r="O883" i="9"/>
  <c r="J884" i="9"/>
  <c r="K884" i="9"/>
  <c r="L884" i="9"/>
  <c r="M884" i="9"/>
  <c r="N884" i="9"/>
  <c r="O884" i="9"/>
  <c r="J885" i="9"/>
  <c r="K885" i="9"/>
  <c r="L885" i="9"/>
  <c r="M885" i="9"/>
  <c r="N885" i="9"/>
  <c r="O885" i="9"/>
  <c r="J886" i="9"/>
  <c r="K886" i="9"/>
  <c r="L886" i="9"/>
  <c r="M886" i="9"/>
  <c r="N886" i="9"/>
  <c r="O886" i="9"/>
  <c r="J887" i="9"/>
  <c r="K887" i="9"/>
  <c r="L887" i="9"/>
  <c r="M887" i="9"/>
  <c r="N887" i="9"/>
  <c r="O887" i="9"/>
  <c r="J888" i="9"/>
  <c r="K888" i="9"/>
  <c r="L888" i="9"/>
  <c r="M888" i="9"/>
  <c r="N888" i="9"/>
  <c r="O888" i="9"/>
  <c r="J889" i="9"/>
  <c r="K889" i="9"/>
  <c r="L889" i="9"/>
  <c r="M889" i="9"/>
  <c r="N889" i="9"/>
  <c r="O889" i="9"/>
  <c r="J890" i="9"/>
  <c r="K890" i="9"/>
  <c r="L890" i="9"/>
  <c r="M890" i="9"/>
  <c r="N890" i="9"/>
  <c r="O890" i="9"/>
  <c r="J891" i="9"/>
  <c r="K891" i="9"/>
  <c r="L891" i="9"/>
  <c r="M891" i="9"/>
  <c r="N891" i="9"/>
  <c r="O891" i="9"/>
  <c r="J892" i="9"/>
  <c r="K892" i="9"/>
  <c r="L892" i="9"/>
  <c r="M892" i="9"/>
  <c r="N892" i="9"/>
  <c r="O892" i="9"/>
  <c r="J893" i="9"/>
  <c r="K893" i="9"/>
  <c r="L893" i="9"/>
  <c r="M893" i="9"/>
  <c r="N893" i="9"/>
  <c r="O893" i="9"/>
  <c r="J894" i="9"/>
  <c r="K894" i="9"/>
  <c r="L894" i="9"/>
  <c r="M894" i="9"/>
  <c r="N894" i="9"/>
  <c r="O894" i="9"/>
  <c r="J895" i="9"/>
  <c r="K895" i="9"/>
  <c r="L895" i="9"/>
  <c r="M895" i="9"/>
  <c r="N895" i="9"/>
  <c r="O895" i="9"/>
  <c r="J896" i="9"/>
  <c r="K896" i="9"/>
  <c r="L896" i="9"/>
  <c r="M896" i="9"/>
  <c r="N896" i="9"/>
  <c r="O896" i="9"/>
  <c r="J897" i="9"/>
  <c r="K897" i="9"/>
  <c r="L897" i="9"/>
  <c r="M897" i="9"/>
  <c r="N897" i="9"/>
  <c r="O897" i="9"/>
  <c r="J898" i="9"/>
  <c r="K898" i="9"/>
  <c r="L898" i="9"/>
  <c r="M898" i="9"/>
  <c r="N898" i="9"/>
  <c r="O898" i="9"/>
  <c r="J899" i="9"/>
  <c r="K899" i="9"/>
  <c r="L899" i="9"/>
  <c r="M899" i="9"/>
  <c r="N899" i="9"/>
  <c r="O899" i="9"/>
  <c r="J900" i="9"/>
  <c r="K900" i="9"/>
  <c r="L900" i="9"/>
  <c r="M900" i="9"/>
  <c r="N900" i="9"/>
  <c r="O900" i="9"/>
  <c r="J901" i="9"/>
  <c r="K901" i="9"/>
  <c r="L901" i="9"/>
  <c r="M901" i="9"/>
  <c r="N901" i="9"/>
  <c r="O901" i="9"/>
  <c r="J902" i="9"/>
  <c r="K902" i="9"/>
  <c r="L902" i="9"/>
  <c r="M902" i="9"/>
  <c r="N902" i="9"/>
  <c r="O902" i="9"/>
  <c r="J903" i="9"/>
  <c r="K903" i="9"/>
  <c r="L903" i="9"/>
  <c r="M903" i="9"/>
  <c r="N903" i="9"/>
  <c r="O903" i="9"/>
  <c r="J904" i="9"/>
  <c r="K904" i="9"/>
  <c r="L904" i="9"/>
  <c r="M904" i="9"/>
  <c r="N904" i="9"/>
  <c r="O904" i="9"/>
  <c r="J905" i="9"/>
  <c r="K905" i="9"/>
  <c r="L905" i="9"/>
  <c r="M905" i="9"/>
  <c r="N905" i="9"/>
  <c r="O905" i="9"/>
  <c r="J906" i="9"/>
  <c r="K906" i="9"/>
  <c r="L906" i="9"/>
  <c r="M906" i="9"/>
  <c r="N906" i="9"/>
  <c r="O906" i="9"/>
  <c r="J907" i="9"/>
  <c r="K907" i="9"/>
  <c r="L907" i="9"/>
  <c r="M907" i="9"/>
  <c r="N907" i="9"/>
  <c r="O907" i="9"/>
  <c r="J908" i="9"/>
  <c r="K908" i="9"/>
  <c r="L908" i="9"/>
  <c r="M908" i="9"/>
  <c r="N908" i="9"/>
  <c r="O908" i="9"/>
  <c r="J909" i="9"/>
  <c r="K909" i="9"/>
  <c r="L909" i="9"/>
  <c r="M909" i="9"/>
  <c r="N909" i="9"/>
  <c r="O909" i="9"/>
  <c r="J910" i="9"/>
  <c r="K910" i="9"/>
  <c r="L910" i="9"/>
  <c r="M910" i="9"/>
  <c r="N910" i="9"/>
  <c r="O910" i="9"/>
  <c r="J911" i="9"/>
  <c r="K911" i="9"/>
  <c r="L911" i="9"/>
  <c r="M911" i="9"/>
  <c r="N911" i="9"/>
  <c r="O911" i="9"/>
  <c r="J912" i="9"/>
  <c r="K912" i="9"/>
  <c r="L912" i="9"/>
  <c r="M912" i="9"/>
  <c r="N912" i="9"/>
  <c r="O912" i="9"/>
  <c r="J913" i="9"/>
  <c r="K913" i="9"/>
  <c r="L913" i="9"/>
  <c r="M913" i="9"/>
  <c r="N913" i="9"/>
  <c r="O913" i="9"/>
  <c r="J914" i="9"/>
  <c r="K914" i="9"/>
  <c r="L914" i="9"/>
  <c r="M914" i="9"/>
  <c r="N914" i="9"/>
  <c r="O914" i="9"/>
  <c r="J915" i="9"/>
  <c r="K915" i="9"/>
  <c r="L915" i="9"/>
  <c r="M915" i="9"/>
  <c r="N915" i="9"/>
  <c r="O915" i="9"/>
  <c r="J916" i="9"/>
  <c r="K916" i="9"/>
  <c r="L916" i="9"/>
  <c r="M916" i="9"/>
  <c r="N916" i="9"/>
  <c r="O916" i="9"/>
  <c r="J917" i="9"/>
  <c r="K917" i="9"/>
  <c r="L917" i="9"/>
  <c r="M917" i="9"/>
  <c r="N917" i="9"/>
  <c r="O917" i="9"/>
  <c r="J918" i="9"/>
  <c r="K918" i="9"/>
  <c r="L918" i="9"/>
  <c r="M918" i="9"/>
  <c r="N918" i="9"/>
  <c r="O918" i="9"/>
  <c r="J919" i="9"/>
  <c r="K919" i="9"/>
  <c r="L919" i="9"/>
  <c r="M919" i="9"/>
  <c r="N919" i="9"/>
  <c r="O919" i="9"/>
  <c r="J920" i="9"/>
  <c r="K920" i="9"/>
  <c r="L920" i="9"/>
  <c r="M920" i="9"/>
  <c r="N920" i="9"/>
  <c r="O920" i="9"/>
  <c r="J921" i="9"/>
  <c r="K921" i="9"/>
  <c r="L921" i="9"/>
  <c r="M921" i="9"/>
  <c r="N921" i="9"/>
  <c r="O921" i="9"/>
  <c r="J922" i="9"/>
  <c r="K922" i="9"/>
  <c r="L922" i="9"/>
  <c r="M922" i="9"/>
  <c r="N922" i="9"/>
  <c r="O922" i="9"/>
  <c r="J923" i="9"/>
  <c r="K923" i="9"/>
  <c r="L923" i="9"/>
  <c r="M923" i="9"/>
  <c r="N923" i="9"/>
  <c r="O923" i="9"/>
  <c r="J924" i="9"/>
  <c r="K924" i="9"/>
  <c r="L924" i="9"/>
  <c r="M924" i="9"/>
  <c r="N924" i="9"/>
  <c r="O924" i="9"/>
  <c r="J925" i="9"/>
  <c r="K925" i="9"/>
  <c r="L925" i="9"/>
  <c r="M925" i="9"/>
  <c r="N925" i="9"/>
  <c r="O925" i="9"/>
  <c r="J926" i="9"/>
  <c r="K926" i="9"/>
  <c r="L926" i="9"/>
  <c r="M926" i="9"/>
  <c r="N926" i="9"/>
  <c r="O926" i="9"/>
  <c r="J927" i="9"/>
  <c r="K927" i="9"/>
  <c r="L927" i="9"/>
  <c r="M927" i="9"/>
  <c r="N927" i="9"/>
  <c r="O927" i="9"/>
  <c r="J928" i="9"/>
  <c r="K928" i="9"/>
  <c r="L928" i="9"/>
  <c r="M928" i="9"/>
  <c r="N928" i="9"/>
  <c r="O928" i="9"/>
  <c r="J929" i="9"/>
  <c r="K929" i="9"/>
  <c r="L929" i="9"/>
  <c r="M929" i="9"/>
  <c r="N929" i="9"/>
  <c r="O929" i="9"/>
  <c r="J930" i="9"/>
  <c r="K930" i="9"/>
  <c r="L930" i="9"/>
  <c r="M930" i="9"/>
  <c r="N930" i="9"/>
  <c r="O930" i="9"/>
  <c r="J931" i="9"/>
  <c r="K931" i="9"/>
  <c r="L931" i="9"/>
  <c r="M931" i="9"/>
  <c r="N931" i="9"/>
  <c r="O931" i="9"/>
  <c r="J932" i="9"/>
  <c r="K932" i="9"/>
  <c r="L932" i="9"/>
  <c r="M932" i="9"/>
  <c r="N932" i="9"/>
  <c r="O932" i="9"/>
  <c r="J933" i="9"/>
  <c r="K933" i="9"/>
  <c r="L933" i="9"/>
  <c r="M933" i="9"/>
  <c r="N933" i="9"/>
  <c r="O933" i="9"/>
  <c r="J934" i="9"/>
  <c r="K934" i="9"/>
  <c r="L934" i="9"/>
  <c r="M934" i="9"/>
  <c r="N934" i="9"/>
  <c r="O934" i="9"/>
  <c r="J935" i="9"/>
  <c r="K935" i="9"/>
  <c r="L935" i="9"/>
  <c r="M935" i="9"/>
  <c r="N935" i="9"/>
  <c r="O935" i="9"/>
  <c r="J936" i="9"/>
  <c r="K936" i="9"/>
  <c r="L936" i="9"/>
  <c r="M936" i="9"/>
  <c r="N936" i="9"/>
  <c r="O936" i="9"/>
  <c r="J937" i="9"/>
  <c r="K937" i="9"/>
  <c r="L937" i="9"/>
  <c r="M937" i="9"/>
  <c r="N937" i="9"/>
  <c r="O937" i="9"/>
  <c r="J938" i="9"/>
  <c r="K938" i="9"/>
  <c r="L938" i="9"/>
  <c r="M938" i="9"/>
  <c r="N938" i="9"/>
  <c r="O938" i="9"/>
  <c r="J939" i="9"/>
  <c r="K939" i="9"/>
  <c r="L939" i="9"/>
  <c r="M939" i="9"/>
  <c r="N939" i="9"/>
  <c r="O939" i="9"/>
  <c r="J940" i="9"/>
  <c r="K940" i="9"/>
  <c r="L940" i="9"/>
  <c r="M940" i="9"/>
  <c r="N940" i="9"/>
  <c r="O940" i="9"/>
  <c r="J941" i="9"/>
  <c r="K941" i="9"/>
  <c r="L941" i="9"/>
  <c r="M941" i="9"/>
  <c r="N941" i="9"/>
  <c r="O941" i="9"/>
  <c r="J942" i="9"/>
  <c r="K942" i="9"/>
  <c r="L942" i="9"/>
  <c r="M942" i="9"/>
  <c r="N942" i="9"/>
  <c r="O942" i="9"/>
  <c r="J943" i="9"/>
  <c r="K943" i="9"/>
  <c r="L943" i="9"/>
  <c r="M943" i="9"/>
  <c r="N943" i="9"/>
  <c r="O943" i="9"/>
  <c r="J944" i="9"/>
  <c r="K944" i="9"/>
  <c r="L944" i="9"/>
  <c r="M944" i="9"/>
  <c r="N944" i="9"/>
  <c r="O944" i="9"/>
  <c r="J945" i="9"/>
  <c r="K945" i="9"/>
  <c r="L945" i="9"/>
  <c r="M945" i="9"/>
  <c r="N945" i="9"/>
  <c r="O945" i="9"/>
  <c r="J946" i="9"/>
  <c r="K946" i="9"/>
  <c r="L946" i="9"/>
  <c r="M946" i="9"/>
  <c r="N946" i="9"/>
  <c r="O946" i="9"/>
  <c r="J947" i="9"/>
  <c r="K947" i="9"/>
  <c r="L947" i="9"/>
  <c r="M947" i="9"/>
  <c r="N947" i="9"/>
  <c r="O947" i="9"/>
  <c r="J948" i="9"/>
  <c r="K948" i="9"/>
  <c r="L948" i="9"/>
  <c r="M948" i="9"/>
  <c r="N948" i="9"/>
  <c r="O948" i="9"/>
  <c r="J949" i="9"/>
  <c r="K949" i="9"/>
  <c r="L949" i="9"/>
  <c r="M949" i="9"/>
  <c r="N949" i="9"/>
  <c r="O949" i="9"/>
  <c r="J950" i="9"/>
  <c r="K950" i="9"/>
  <c r="L950" i="9"/>
  <c r="M950" i="9"/>
  <c r="N950" i="9"/>
  <c r="O950" i="9"/>
  <c r="J951" i="9"/>
  <c r="K951" i="9"/>
  <c r="L951" i="9"/>
  <c r="M951" i="9"/>
  <c r="N951" i="9"/>
  <c r="O951" i="9"/>
  <c r="J952" i="9"/>
  <c r="K952" i="9"/>
  <c r="L952" i="9"/>
  <c r="M952" i="9"/>
  <c r="N952" i="9"/>
  <c r="O952" i="9"/>
  <c r="J953" i="9"/>
  <c r="K953" i="9"/>
  <c r="L953" i="9"/>
  <c r="M953" i="9"/>
  <c r="N953" i="9"/>
  <c r="O953" i="9"/>
  <c r="J954" i="9"/>
  <c r="K954" i="9"/>
  <c r="L954" i="9"/>
  <c r="M954" i="9"/>
  <c r="N954" i="9"/>
  <c r="O954" i="9"/>
  <c r="J955" i="9"/>
  <c r="K955" i="9"/>
  <c r="L955" i="9"/>
  <c r="M955" i="9"/>
  <c r="N955" i="9"/>
  <c r="O955" i="9"/>
  <c r="J956" i="9"/>
  <c r="K956" i="9"/>
  <c r="L956" i="9"/>
  <c r="M956" i="9"/>
  <c r="N956" i="9"/>
  <c r="O956" i="9"/>
  <c r="J957" i="9"/>
  <c r="K957" i="9"/>
  <c r="L957" i="9"/>
  <c r="M957" i="9"/>
  <c r="N957" i="9"/>
  <c r="O957" i="9"/>
  <c r="J958" i="9"/>
  <c r="K958" i="9"/>
  <c r="L958" i="9"/>
  <c r="M958" i="9"/>
  <c r="N958" i="9"/>
  <c r="O958" i="9"/>
  <c r="J959" i="9"/>
  <c r="K959" i="9"/>
  <c r="L959" i="9"/>
  <c r="M959" i="9"/>
  <c r="N959" i="9"/>
  <c r="O959" i="9"/>
  <c r="J960" i="9"/>
  <c r="K960" i="9"/>
  <c r="L960" i="9"/>
  <c r="M960" i="9"/>
  <c r="N960" i="9"/>
  <c r="O960" i="9"/>
  <c r="J961" i="9"/>
  <c r="K961" i="9"/>
  <c r="L961" i="9"/>
  <c r="M961" i="9"/>
  <c r="N961" i="9"/>
  <c r="O961" i="9"/>
  <c r="J962" i="9"/>
  <c r="K962" i="9"/>
  <c r="L962" i="9"/>
  <c r="M962" i="9"/>
  <c r="N962" i="9"/>
  <c r="O962" i="9"/>
  <c r="J963" i="9"/>
  <c r="K963" i="9"/>
  <c r="L963" i="9"/>
  <c r="M963" i="9"/>
  <c r="N963" i="9"/>
  <c r="O963" i="9"/>
  <c r="J964" i="9"/>
  <c r="K964" i="9"/>
  <c r="L964" i="9"/>
  <c r="M964" i="9"/>
  <c r="N964" i="9"/>
  <c r="O964" i="9"/>
  <c r="J965" i="9"/>
  <c r="K965" i="9"/>
  <c r="L965" i="9"/>
  <c r="M965" i="9"/>
  <c r="N965" i="9"/>
  <c r="O965" i="9"/>
  <c r="J966" i="9"/>
  <c r="K966" i="9"/>
  <c r="L966" i="9"/>
  <c r="M966" i="9"/>
  <c r="N966" i="9"/>
  <c r="O966" i="9"/>
  <c r="J967" i="9"/>
  <c r="K967" i="9"/>
  <c r="L967" i="9"/>
  <c r="M967" i="9"/>
  <c r="N967" i="9"/>
  <c r="O967" i="9"/>
  <c r="J968" i="9"/>
  <c r="K968" i="9"/>
  <c r="L968" i="9"/>
  <c r="M968" i="9"/>
  <c r="N968" i="9"/>
  <c r="O968" i="9"/>
  <c r="J969" i="9"/>
  <c r="K969" i="9"/>
  <c r="L969" i="9"/>
  <c r="M969" i="9"/>
  <c r="N969" i="9"/>
  <c r="O969" i="9"/>
  <c r="J970" i="9"/>
  <c r="K970" i="9"/>
  <c r="L970" i="9"/>
  <c r="M970" i="9"/>
  <c r="N970" i="9"/>
  <c r="O970" i="9"/>
  <c r="J971" i="9"/>
  <c r="K971" i="9"/>
  <c r="L971" i="9"/>
  <c r="M971" i="9"/>
  <c r="N971" i="9"/>
  <c r="O971" i="9"/>
  <c r="J972" i="9"/>
  <c r="K972" i="9"/>
  <c r="L972" i="9"/>
  <c r="M972" i="9"/>
  <c r="N972" i="9"/>
  <c r="O972" i="9"/>
  <c r="J973" i="9"/>
  <c r="K973" i="9"/>
  <c r="L973" i="9"/>
  <c r="M973" i="9"/>
  <c r="N973" i="9"/>
  <c r="O973" i="9"/>
  <c r="J974" i="9"/>
  <c r="K974" i="9"/>
  <c r="L974" i="9"/>
  <c r="M974" i="9"/>
  <c r="N974" i="9"/>
  <c r="O974" i="9"/>
  <c r="J975" i="9"/>
  <c r="K975" i="9"/>
  <c r="L975" i="9"/>
  <c r="M975" i="9"/>
  <c r="N975" i="9"/>
  <c r="O975" i="9"/>
  <c r="J976" i="9"/>
  <c r="K976" i="9"/>
  <c r="L976" i="9"/>
  <c r="M976" i="9"/>
  <c r="N976" i="9"/>
  <c r="O976" i="9"/>
  <c r="J977" i="9"/>
  <c r="K977" i="9"/>
  <c r="L977" i="9"/>
  <c r="M977" i="9"/>
  <c r="N977" i="9"/>
  <c r="O977" i="9"/>
  <c r="J978" i="9"/>
  <c r="K978" i="9"/>
  <c r="L978" i="9"/>
  <c r="M978" i="9"/>
  <c r="N978" i="9"/>
  <c r="O978" i="9"/>
  <c r="J979" i="9"/>
  <c r="K979" i="9"/>
  <c r="L979" i="9"/>
  <c r="M979" i="9"/>
  <c r="N979" i="9"/>
  <c r="O979" i="9"/>
  <c r="J980" i="9"/>
  <c r="K980" i="9"/>
  <c r="L980" i="9"/>
  <c r="M980" i="9"/>
  <c r="N980" i="9"/>
  <c r="O980" i="9"/>
  <c r="J981" i="9"/>
  <c r="K981" i="9"/>
  <c r="L981" i="9"/>
  <c r="M981" i="9"/>
  <c r="N981" i="9"/>
  <c r="O981" i="9"/>
  <c r="J982" i="9"/>
  <c r="K982" i="9"/>
  <c r="L982" i="9"/>
  <c r="M982" i="9"/>
  <c r="N982" i="9"/>
  <c r="O982" i="9"/>
  <c r="J983" i="9"/>
  <c r="K983" i="9"/>
  <c r="L983" i="9"/>
  <c r="M983" i="9"/>
  <c r="N983" i="9"/>
  <c r="O983" i="9"/>
  <c r="J984" i="9"/>
  <c r="K984" i="9"/>
  <c r="L984" i="9"/>
  <c r="M984" i="9"/>
  <c r="N984" i="9"/>
  <c r="O984" i="9"/>
  <c r="J985" i="9"/>
  <c r="K985" i="9"/>
  <c r="L985" i="9"/>
  <c r="M985" i="9"/>
  <c r="N985" i="9"/>
  <c r="O985" i="9"/>
  <c r="J986" i="9"/>
  <c r="K986" i="9"/>
  <c r="L986" i="9"/>
  <c r="M986" i="9"/>
  <c r="N986" i="9"/>
  <c r="O986" i="9"/>
  <c r="J987" i="9"/>
  <c r="K987" i="9"/>
  <c r="L987" i="9"/>
  <c r="M987" i="9"/>
  <c r="N987" i="9"/>
  <c r="O987" i="9"/>
  <c r="J988" i="9"/>
  <c r="K988" i="9"/>
  <c r="L988" i="9"/>
  <c r="M988" i="9"/>
  <c r="N988" i="9"/>
  <c r="O988" i="9"/>
  <c r="J989" i="9"/>
  <c r="K989" i="9"/>
  <c r="L989" i="9"/>
  <c r="M989" i="9"/>
  <c r="N989" i="9"/>
  <c r="O989" i="9"/>
  <c r="J990" i="9"/>
  <c r="K990" i="9"/>
  <c r="L990" i="9"/>
  <c r="M990" i="9"/>
  <c r="N990" i="9"/>
  <c r="O990" i="9"/>
  <c r="J991" i="9"/>
  <c r="K991" i="9"/>
  <c r="L991" i="9"/>
  <c r="M991" i="9"/>
  <c r="N991" i="9"/>
  <c r="O991" i="9"/>
  <c r="J992" i="9"/>
  <c r="K992" i="9"/>
  <c r="L992" i="9"/>
  <c r="M992" i="9"/>
  <c r="N992" i="9"/>
  <c r="O992" i="9"/>
  <c r="J993" i="9"/>
  <c r="K993" i="9"/>
  <c r="L993" i="9"/>
  <c r="M993" i="9"/>
  <c r="N993" i="9"/>
  <c r="O993" i="9"/>
  <c r="J994" i="9"/>
  <c r="K994" i="9"/>
  <c r="L994" i="9"/>
  <c r="M994" i="9"/>
  <c r="N994" i="9"/>
  <c r="O994" i="9"/>
  <c r="J995" i="9"/>
  <c r="K995" i="9"/>
  <c r="L995" i="9"/>
  <c r="M995" i="9"/>
  <c r="N995" i="9"/>
  <c r="O995" i="9"/>
  <c r="J996" i="9"/>
  <c r="K996" i="9"/>
  <c r="L996" i="9"/>
  <c r="M996" i="9"/>
  <c r="N996" i="9"/>
  <c r="O996" i="9"/>
  <c r="J997" i="9"/>
  <c r="K997" i="9"/>
  <c r="L997" i="9"/>
  <c r="M997" i="9"/>
  <c r="N997" i="9"/>
  <c r="O997" i="9"/>
  <c r="J998" i="9"/>
  <c r="K998" i="9"/>
  <c r="L998" i="9"/>
  <c r="M998" i="9"/>
  <c r="N998" i="9"/>
  <c r="O998" i="9"/>
  <c r="J999" i="9"/>
  <c r="K999" i="9"/>
  <c r="L999" i="9"/>
  <c r="M999" i="9"/>
  <c r="N999" i="9"/>
  <c r="O999" i="9"/>
  <c r="J1000" i="9"/>
  <c r="K1000" i="9"/>
  <c r="L1000" i="9"/>
  <c r="M1000" i="9"/>
  <c r="N1000" i="9"/>
  <c r="O1000" i="9"/>
  <c r="J1001" i="9"/>
  <c r="K1001" i="9"/>
  <c r="L1001" i="9"/>
  <c r="M1001" i="9"/>
  <c r="N1001" i="9"/>
  <c r="O1001" i="9"/>
  <c r="J1002" i="9"/>
  <c r="K1002" i="9"/>
  <c r="L1002" i="9"/>
  <c r="M1002" i="9"/>
  <c r="N1002" i="9"/>
  <c r="O1002" i="9"/>
  <c r="J1003" i="9"/>
  <c r="K1003" i="9"/>
  <c r="L1003" i="9"/>
  <c r="M1003" i="9"/>
  <c r="N1003" i="9"/>
  <c r="O1003" i="9"/>
  <c r="J1004" i="9"/>
  <c r="K1004" i="9"/>
  <c r="L1004" i="9"/>
  <c r="M1004" i="9"/>
  <c r="N1004" i="9"/>
  <c r="O1004" i="9"/>
  <c r="J1005" i="9"/>
  <c r="K1005" i="9"/>
  <c r="L1005" i="9"/>
  <c r="M1005" i="9"/>
  <c r="N1005" i="9"/>
  <c r="O1005" i="9"/>
  <c r="J1006" i="9"/>
  <c r="K1006" i="9"/>
  <c r="L1006" i="9"/>
  <c r="M1006" i="9"/>
  <c r="N1006" i="9"/>
  <c r="O1006" i="9"/>
  <c r="J1007" i="9"/>
  <c r="K1007" i="9"/>
  <c r="L1007" i="9"/>
  <c r="M1007" i="9"/>
  <c r="N1007" i="9"/>
  <c r="O1007" i="9"/>
  <c r="J1008" i="9"/>
  <c r="K1008" i="9"/>
  <c r="L1008" i="9"/>
  <c r="M1008" i="9"/>
  <c r="N1008" i="9"/>
  <c r="O1008" i="9"/>
  <c r="J1009" i="9"/>
  <c r="K1009" i="9"/>
  <c r="L1009" i="9"/>
  <c r="M1009" i="9"/>
  <c r="N1009" i="9"/>
  <c r="O1009" i="9"/>
  <c r="J1010" i="9"/>
  <c r="K1010" i="9"/>
  <c r="L1010" i="9"/>
  <c r="M1010" i="9"/>
  <c r="N1010" i="9"/>
  <c r="O1010" i="9"/>
  <c r="J1011" i="9"/>
  <c r="K1011" i="9"/>
  <c r="L1011" i="9"/>
  <c r="M1011" i="9"/>
  <c r="N1011" i="9"/>
  <c r="O1011" i="9"/>
  <c r="J1012" i="9"/>
  <c r="K1012" i="9"/>
  <c r="L1012" i="9"/>
  <c r="M1012" i="9"/>
  <c r="N1012" i="9"/>
  <c r="O1012" i="9"/>
  <c r="J1013" i="9"/>
  <c r="K1013" i="9"/>
  <c r="L1013" i="9"/>
  <c r="M1013" i="9"/>
  <c r="N1013" i="9"/>
  <c r="O1013" i="9"/>
  <c r="J1014" i="9"/>
  <c r="K1014" i="9"/>
  <c r="L1014" i="9"/>
  <c r="M1014" i="9"/>
  <c r="N1014" i="9"/>
  <c r="O1014" i="9"/>
  <c r="J1015" i="9"/>
  <c r="K1015" i="9"/>
  <c r="L1015" i="9"/>
  <c r="M1015" i="9"/>
  <c r="N1015" i="9"/>
  <c r="O1015" i="9"/>
  <c r="J1016" i="9"/>
  <c r="K1016" i="9"/>
  <c r="L1016" i="9"/>
  <c r="M1016" i="9"/>
  <c r="N1016" i="9"/>
  <c r="O1016" i="9"/>
  <c r="J1017" i="9"/>
  <c r="K1017" i="9"/>
  <c r="L1017" i="9"/>
  <c r="M1017" i="9"/>
  <c r="N1017" i="9"/>
  <c r="O1017" i="9"/>
  <c r="J1018" i="9"/>
  <c r="K1018" i="9"/>
  <c r="L1018" i="9"/>
  <c r="M1018" i="9"/>
  <c r="N1018" i="9"/>
  <c r="O1018" i="9"/>
  <c r="J1019" i="9"/>
  <c r="K1019" i="9"/>
  <c r="L1019" i="9"/>
  <c r="M1019" i="9"/>
  <c r="N1019" i="9"/>
  <c r="O1019" i="9"/>
  <c r="J1020" i="9"/>
  <c r="K1020" i="9"/>
  <c r="L1020" i="9"/>
  <c r="M1020" i="9"/>
  <c r="N1020" i="9"/>
  <c r="O1020" i="9"/>
  <c r="J1021" i="9"/>
  <c r="K1021" i="9"/>
  <c r="L1021" i="9"/>
  <c r="M1021" i="9"/>
  <c r="N1021" i="9"/>
  <c r="O1021" i="9"/>
  <c r="J1022" i="9"/>
  <c r="K1022" i="9"/>
  <c r="L1022" i="9"/>
  <c r="M1022" i="9"/>
  <c r="N1022" i="9"/>
  <c r="O1022" i="9"/>
  <c r="J1023" i="9"/>
  <c r="K1023" i="9"/>
  <c r="L1023" i="9"/>
  <c r="M1023" i="9"/>
  <c r="N1023" i="9"/>
  <c r="O1023" i="9"/>
  <c r="J1024" i="9"/>
  <c r="K1024" i="9"/>
  <c r="L1024" i="9"/>
  <c r="M1024" i="9"/>
  <c r="N1024" i="9"/>
  <c r="O1024" i="9"/>
  <c r="J1025" i="9"/>
  <c r="K1025" i="9"/>
  <c r="L1025" i="9"/>
  <c r="M1025" i="9"/>
  <c r="N1025" i="9"/>
  <c r="O1025" i="9"/>
  <c r="J1026" i="9"/>
  <c r="K1026" i="9"/>
  <c r="L1026" i="9"/>
  <c r="M1026" i="9"/>
  <c r="N1026" i="9"/>
  <c r="O1026" i="9"/>
  <c r="J1027" i="9"/>
  <c r="K1027" i="9"/>
  <c r="L1027" i="9"/>
  <c r="M1027" i="9"/>
  <c r="N1027" i="9"/>
  <c r="O1027" i="9"/>
  <c r="J1028" i="9"/>
  <c r="K1028" i="9"/>
  <c r="L1028" i="9"/>
  <c r="M1028" i="9"/>
  <c r="N1028" i="9"/>
  <c r="O1028" i="9"/>
  <c r="J1029" i="9"/>
  <c r="K1029" i="9"/>
  <c r="L1029" i="9"/>
  <c r="M1029" i="9"/>
  <c r="N1029" i="9"/>
  <c r="O1029" i="9"/>
  <c r="J1030" i="9"/>
  <c r="K1030" i="9"/>
  <c r="L1030" i="9"/>
  <c r="M1030" i="9"/>
  <c r="N1030" i="9"/>
  <c r="O1030" i="9"/>
  <c r="J1031" i="9"/>
  <c r="K1031" i="9"/>
  <c r="L1031" i="9"/>
  <c r="M1031" i="9"/>
  <c r="N1031" i="9"/>
  <c r="O1031" i="9"/>
  <c r="J1032" i="9"/>
  <c r="K1032" i="9"/>
  <c r="L1032" i="9"/>
  <c r="M1032" i="9"/>
  <c r="N1032" i="9"/>
  <c r="O1032" i="9"/>
  <c r="J1033" i="9"/>
  <c r="K1033" i="9"/>
  <c r="L1033" i="9"/>
  <c r="M1033" i="9"/>
  <c r="N1033" i="9"/>
  <c r="O1033" i="9"/>
  <c r="J1034" i="9"/>
  <c r="K1034" i="9"/>
  <c r="L1034" i="9"/>
  <c r="M1034" i="9"/>
  <c r="N1034" i="9"/>
  <c r="O1034" i="9"/>
  <c r="J1035" i="9"/>
  <c r="K1035" i="9"/>
  <c r="L1035" i="9"/>
  <c r="M1035" i="9"/>
  <c r="N1035" i="9"/>
  <c r="O1035" i="9"/>
  <c r="J1036" i="9"/>
  <c r="K1036" i="9"/>
  <c r="L1036" i="9"/>
  <c r="M1036" i="9"/>
  <c r="N1036" i="9"/>
  <c r="O1036" i="9"/>
  <c r="J1037" i="9"/>
  <c r="K1037" i="9"/>
  <c r="L1037" i="9"/>
  <c r="M1037" i="9"/>
  <c r="N1037" i="9"/>
  <c r="O1037" i="9"/>
  <c r="J1038" i="9"/>
  <c r="K1038" i="9"/>
  <c r="L1038" i="9"/>
  <c r="M1038" i="9"/>
  <c r="N1038" i="9"/>
  <c r="O1038" i="9"/>
  <c r="J1039" i="9"/>
  <c r="K1039" i="9"/>
  <c r="L1039" i="9"/>
  <c r="M1039" i="9"/>
  <c r="N1039" i="9"/>
  <c r="O1039" i="9"/>
  <c r="J1040" i="9"/>
  <c r="K1040" i="9"/>
  <c r="L1040" i="9"/>
  <c r="M1040" i="9"/>
  <c r="N1040" i="9"/>
  <c r="O1040" i="9"/>
  <c r="J1041" i="9"/>
  <c r="K1041" i="9"/>
  <c r="L1041" i="9"/>
  <c r="M1041" i="9"/>
  <c r="N1041" i="9"/>
  <c r="O1041" i="9"/>
  <c r="J1042" i="9"/>
  <c r="K1042" i="9"/>
  <c r="L1042" i="9"/>
  <c r="M1042" i="9"/>
  <c r="N1042" i="9"/>
  <c r="O1042" i="9"/>
  <c r="J1043" i="9"/>
  <c r="K1043" i="9"/>
  <c r="L1043" i="9"/>
  <c r="M1043" i="9"/>
  <c r="N1043" i="9"/>
  <c r="O1043" i="9"/>
  <c r="J1044" i="9"/>
  <c r="K1044" i="9"/>
  <c r="L1044" i="9"/>
  <c r="M1044" i="9"/>
  <c r="N1044" i="9"/>
  <c r="O1044" i="9"/>
  <c r="J1045" i="9"/>
  <c r="K1045" i="9"/>
  <c r="L1045" i="9"/>
  <c r="M1045" i="9"/>
  <c r="N1045" i="9"/>
  <c r="O1045" i="9"/>
  <c r="J1046" i="9"/>
  <c r="K1046" i="9"/>
  <c r="L1046" i="9"/>
  <c r="M1046" i="9"/>
  <c r="N1046" i="9"/>
  <c r="O1046" i="9"/>
  <c r="J1047" i="9"/>
  <c r="K1047" i="9"/>
  <c r="L1047" i="9"/>
  <c r="M1047" i="9"/>
  <c r="N1047" i="9"/>
  <c r="O1047" i="9"/>
  <c r="J1048" i="9"/>
  <c r="K1048" i="9"/>
  <c r="L1048" i="9"/>
  <c r="M1048" i="9"/>
  <c r="N1048" i="9"/>
  <c r="O1048" i="9"/>
  <c r="J1049" i="9"/>
  <c r="K1049" i="9"/>
  <c r="L1049" i="9"/>
  <c r="M1049" i="9"/>
  <c r="N1049" i="9"/>
  <c r="O1049" i="9"/>
  <c r="J1050" i="9"/>
  <c r="K1050" i="9"/>
  <c r="L1050" i="9"/>
  <c r="M1050" i="9"/>
  <c r="N1050" i="9"/>
  <c r="O1050" i="9"/>
  <c r="J1051" i="9"/>
  <c r="K1051" i="9"/>
  <c r="L1051" i="9"/>
  <c r="M1051" i="9"/>
  <c r="N1051" i="9"/>
  <c r="O1051" i="9"/>
  <c r="J1052" i="9"/>
  <c r="K1052" i="9"/>
  <c r="L1052" i="9"/>
  <c r="M1052" i="9"/>
  <c r="N1052" i="9"/>
  <c r="O1052" i="9"/>
  <c r="J1053" i="9"/>
  <c r="K1053" i="9"/>
  <c r="L1053" i="9"/>
  <c r="M1053" i="9"/>
  <c r="N1053" i="9"/>
  <c r="O1053" i="9"/>
  <c r="J1054" i="9"/>
  <c r="K1054" i="9"/>
  <c r="L1054" i="9"/>
  <c r="M1054" i="9"/>
  <c r="N1054" i="9"/>
  <c r="O1054" i="9"/>
  <c r="J1055" i="9"/>
  <c r="K1055" i="9"/>
  <c r="L1055" i="9"/>
  <c r="M1055" i="9"/>
  <c r="N1055" i="9"/>
  <c r="O1055" i="9"/>
  <c r="J1056" i="9"/>
  <c r="K1056" i="9"/>
  <c r="L1056" i="9"/>
  <c r="M1056" i="9"/>
  <c r="N1056" i="9"/>
  <c r="O1056" i="9"/>
  <c r="J1057" i="9"/>
  <c r="K1057" i="9"/>
  <c r="L1057" i="9"/>
  <c r="M1057" i="9"/>
  <c r="N1057" i="9"/>
  <c r="O1057" i="9"/>
  <c r="J1058" i="9"/>
  <c r="K1058" i="9"/>
  <c r="L1058" i="9"/>
  <c r="M1058" i="9"/>
  <c r="N1058" i="9"/>
  <c r="O1058" i="9"/>
  <c r="J1059" i="9"/>
  <c r="K1059" i="9"/>
  <c r="L1059" i="9"/>
  <c r="M1059" i="9"/>
  <c r="N1059" i="9"/>
  <c r="O1059" i="9"/>
  <c r="J1060" i="9"/>
  <c r="K1060" i="9"/>
  <c r="L1060" i="9"/>
  <c r="M1060" i="9"/>
  <c r="N1060" i="9"/>
  <c r="O1060" i="9"/>
  <c r="J1061" i="9"/>
  <c r="K1061" i="9"/>
  <c r="L1061" i="9"/>
  <c r="M1061" i="9"/>
  <c r="N1061" i="9"/>
  <c r="O1061" i="9"/>
  <c r="J1062" i="9"/>
  <c r="K1062" i="9"/>
  <c r="L1062" i="9"/>
  <c r="M1062" i="9"/>
  <c r="N1062" i="9"/>
  <c r="O1062" i="9"/>
  <c r="J1063" i="9"/>
  <c r="K1063" i="9"/>
  <c r="L1063" i="9"/>
  <c r="M1063" i="9"/>
  <c r="N1063" i="9"/>
  <c r="O1063" i="9"/>
  <c r="J1064" i="9"/>
  <c r="K1064" i="9"/>
  <c r="L1064" i="9"/>
  <c r="M1064" i="9"/>
  <c r="N1064" i="9"/>
  <c r="O1064" i="9"/>
  <c r="J1065" i="9"/>
  <c r="K1065" i="9"/>
  <c r="L1065" i="9"/>
  <c r="M1065" i="9"/>
  <c r="N1065" i="9"/>
  <c r="O1065" i="9"/>
  <c r="J1066" i="9"/>
  <c r="K1066" i="9"/>
  <c r="L1066" i="9"/>
  <c r="M1066" i="9"/>
  <c r="N1066" i="9"/>
  <c r="O1066" i="9"/>
  <c r="J1067" i="9"/>
  <c r="K1067" i="9"/>
  <c r="L1067" i="9"/>
  <c r="M1067" i="9"/>
  <c r="N1067" i="9"/>
  <c r="O1067" i="9"/>
  <c r="J1068" i="9"/>
  <c r="K1068" i="9"/>
  <c r="L1068" i="9"/>
  <c r="M1068" i="9"/>
  <c r="N1068" i="9"/>
  <c r="O1068" i="9"/>
  <c r="J1069" i="9"/>
  <c r="K1069" i="9"/>
  <c r="L1069" i="9"/>
  <c r="M1069" i="9"/>
  <c r="N1069" i="9"/>
  <c r="O1069" i="9"/>
  <c r="J1070" i="9"/>
  <c r="K1070" i="9"/>
  <c r="L1070" i="9"/>
  <c r="M1070" i="9"/>
  <c r="N1070" i="9"/>
  <c r="O1070" i="9"/>
  <c r="J1071" i="9"/>
  <c r="K1071" i="9"/>
  <c r="L1071" i="9"/>
  <c r="M1071" i="9"/>
  <c r="N1071" i="9"/>
  <c r="O1071" i="9"/>
  <c r="J1072" i="9"/>
  <c r="K1072" i="9"/>
  <c r="L1072" i="9"/>
  <c r="M1072" i="9"/>
  <c r="N1072" i="9"/>
  <c r="O1072" i="9"/>
  <c r="J1073" i="9"/>
  <c r="K1073" i="9"/>
  <c r="L1073" i="9"/>
  <c r="M1073" i="9"/>
  <c r="N1073" i="9"/>
  <c r="O1073" i="9"/>
  <c r="J1074" i="9"/>
  <c r="K1074" i="9"/>
  <c r="L1074" i="9"/>
  <c r="M1074" i="9"/>
  <c r="N1074" i="9"/>
  <c r="O1074" i="9"/>
  <c r="J1075" i="9"/>
  <c r="K1075" i="9"/>
  <c r="L1075" i="9"/>
  <c r="M1075" i="9"/>
  <c r="N1075" i="9"/>
  <c r="O1075" i="9"/>
  <c r="J1076" i="9"/>
  <c r="K1076" i="9"/>
  <c r="L1076" i="9"/>
  <c r="M1076" i="9"/>
  <c r="N1076" i="9"/>
  <c r="O1076" i="9"/>
  <c r="J1077" i="9"/>
  <c r="K1077" i="9"/>
  <c r="L1077" i="9"/>
  <c r="M1077" i="9"/>
  <c r="N1077" i="9"/>
  <c r="O1077" i="9"/>
  <c r="J1078" i="9"/>
  <c r="K1078" i="9"/>
  <c r="L1078" i="9"/>
  <c r="M1078" i="9"/>
  <c r="N1078" i="9"/>
  <c r="O1078" i="9"/>
  <c r="J1079" i="9"/>
  <c r="K1079" i="9"/>
  <c r="L1079" i="9"/>
  <c r="M1079" i="9"/>
  <c r="N1079" i="9"/>
  <c r="O1079" i="9"/>
  <c r="J1080" i="9"/>
  <c r="K1080" i="9"/>
  <c r="L1080" i="9"/>
  <c r="M1080" i="9"/>
  <c r="N1080" i="9"/>
  <c r="O1080" i="9"/>
  <c r="J1081" i="9"/>
  <c r="K1081" i="9"/>
  <c r="L1081" i="9"/>
  <c r="M1081" i="9"/>
  <c r="N1081" i="9"/>
  <c r="O1081" i="9"/>
  <c r="J1082" i="9"/>
  <c r="K1082" i="9"/>
  <c r="L1082" i="9"/>
  <c r="M1082" i="9"/>
  <c r="N1082" i="9"/>
  <c r="O1082" i="9"/>
  <c r="J1083" i="9"/>
  <c r="K1083" i="9"/>
  <c r="L1083" i="9"/>
  <c r="M1083" i="9"/>
  <c r="N1083" i="9"/>
  <c r="O1083" i="9"/>
  <c r="J1084" i="9"/>
  <c r="K1084" i="9"/>
  <c r="L1084" i="9"/>
  <c r="M1084" i="9"/>
  <c r="N1084" i="9"/>
  <c r="O1084" i="9"/>
  <c r="J1085" i="9"/>
  <c r="K1085" i="9"/>
  <c r="L1085" i="9"/>
  <c r="M1085" i="9"/>
  <c r="N1085" i="9"/>
  <c r="O1085" i="9"/>
  <c r="J1086" i="9"/>
  <c r="K1086" i="9"/>
  <c r="L1086" i="9"/>
  <c r="M1086" i="9"/>
  <c r="N1086" i="9"/>
  <c r="O1086" i="9"/>
  <c r="J1087" i="9"/>
  <c r="K1087" i="9"/>
  <c r="L1087" i="9"/>
  <c r="M1087" i="9"/>
  <c r="N1087" i="9"/>
  <c r="O1087" i="9"/>
  <c r="J1088" i="9"/>
  <c r="K1088" i="9"/>
  <c r="L1088" i="9"/>
  <c r="M1088" i="9"/>
  <c r="N1088" i="9"/>
  <c r="O1088" i="9"/>
  <c r="J1089" i="9"/>
  <c r="K1089" i="9"/>
  <c r="L1089" i="9"/>
  <c r="M1089" i="9"/>
  <c r="N1089" i="9"/>
  <c r="O1089" i="9"/>
  <c r="J1090" i="9"/>
  <c r="K1090" i="9"/>
  <c r="L1090" i="9"/>
  <c r="M1090" i="9"/>
  <c r="N1090" i="9"/>
  <c r="O1090" i="9"/>
  <c r="J1091" i="9"/>
  <c r="K1091" i="9"/>
  <c r="L1091" i="9"/>
  <c r="M1091" i="9"/>
  <c r="N1091" i="9"/>
  <c r="O1091" i="9"/>
  <c r="J1092" i="9"/>
  <c r="K1092" i="9"/>
  <c r="L1092" i="9"/>
  <c r="M1092" i="9"/>
  <c r="N1092" i="9"/>
  <c r="O1092" i="9"/>
  <c r="J1093" i="9"/>
  <c r="K1093" i="9"/>
  <c r="L1093" i="9"/>
  <c r="M1093" i="9"/>
  <c r="N1093" i="9"/>
  <c r="O1093" i="9"/>
  <c r="J1094" i="9"/>
  <c r="K1094" i="9"/>
  <c r="L1094" i="9"/>
  <c r="M1094" i="9"/>
  <c r="N1094" i="9"/>
  <c r="O1094" i="9"/>
  <c r="J1095" i="9"/>
  <c r="K1095" i="9"/>
  <c r="L1095" i="9"/>
  <c r="M1095" i="9"/>
  <c r="N1095" i="9"/>
  <c r="O1095" i="9"/>
  <c r="J1096" i="9"/>
  <c r="K1096" i="9"/>
  <c r="L1096" i="9"/>
  <c r="M1096" i="9"/>
  <c r="N1096" i="9"/>
  <c r="O1096" i="9"/>
  <c r="J1097" i="9"/>
  <c r="K1097" i="9"/>
  <c r="L1097" i="9"/>
  <c r="M1097" i="9"/>
  <c r="N1097" i="9"/>
  <c r="O1097" i="9"/>
  <c r="J1098" i="9"/>
  <c r="K1098" i="9"/>
  <c r="L1098" i="9"/>
  <c r="M1098" i="9"/>
  <c r="N1098" i="9"/>
  <c r="O1098" i="9"/>
  <c r="J1099" i="9"/>
  <c r="K1099" i="9"/>
  <c r="L1099" i="9"/>
  <c r="M1099" i="9"/>
  <c r="N1099" i="9"/>
  <c r="O1099" i="9"/>
  <c r="J1100" i="9"/>
  <c r="K1100" i="9"/>
  <c r="L1100" i="9"/>
  <c r="M1100" i="9"/>
  <c r="N1100" i="9"/>
  <c r="O1100" i="9"/>
  <c r="J1101" i="9"/>
  <c r="K1101" i="9"/>
  <c r="L1101" i="9"/>
  <c r="M1101" i="9"/>
  <c r="N1101" i="9"/>
  <c r="O1101" i="9"/>
  <c r="J1102" i="9"/>
  <c r="K1102" i="9"/>
  <c r="L1102" i="9"/>
  <c r="M1102" i="9"/>
  <c r="N1102" i="9"/>
  <c r="O1102" i="9"/>
  <c r="J1103" i="9"/>
  <c r="K1103" i="9"/>
  <c r="L1103" i="9"/>
  <c r="M1103" i="9"/>
  <c r="N1103" i="9"/>
  <c r="O1103" i="9"/>
  <c r="J1104" i="9"/>
  <c r="K1104" i="9"/>
  <c r="L1104" i="9"/>
  <c r="M1104" i="9"/>
  <c r="N1104" i="9"/>
  <c r="O1104" i="9"/>
  <c r="J1105" i="9"/>
  <c r="K1105" i="9"/>
  <c r="L1105" i="9"/>
  <c r="M1105" i="9"/>
  <c r="N1105" i="9"/>
  <c r="O1105" i="9"/>
  <c r="J1106" i="9"/>
  <c r="K1106" i="9"/>
  <c r="L1106" i="9"/>
  <c r="M1106" i="9"/>
  <c r="N1106" i="9"/>
  <c r="O1106" i="9"/>
  <c r="J1107" i="9"/>
  <c r="K1107" i="9"/>
  <c r="L1107" i="9"/>
  <c r="M1107" i="9"/>
  <c r="N1107" i="9"/>
  <c r="O1107" i="9"/>
  <c r="J1108" i="9"/>
  <c r="K1108" i="9"/>
  <c r="L1108" i="9"/>
  <c r="M1108" i="9"/>
  <c r="N1108" i="9"/>
  <c r="O1108" i="9"/>
  <c r="J1109" i="9"/>
  <c r="K1109" i="9"/>
  <c r="L1109" i="9"/>
  <c r="M1109" i="9"/>
  <c r="N1109" i="9"/>
  <c r="O1109" i="9"/>
  <c r="J1110" i="9"/>
  <c r="K1110" i="9"/>
  <c r="L1110" i="9"/>
  <c r="M1110" i="9"/>
  <c r="N1110" i="9"/>
  <c r="O1110" i="9"/>
  <c r="J1111" i="9"/>
  <c r="K1111" i="9"/>
  <c r="L1111" i="9"/>
  <c r="M1111" i="9"/>
  <c r="N1111" i="9"/>
  <c r="O1111" i="9"/>
  <c r="J1112" i="9"/>
  <c r="K1112" i="9"/>
  <c r="L1112" i="9"/>
  <c r="M1112" i="9"/>
  <c r="N1112" i="9"/>
  <c r="O1112" i="9"/>
  <c r="J1113" i="9"/>
  <c r="K1113" i="9"/>
  <c r="L1113" i="9"/>
  <c r="M1113" i="9"/>
  <c r="N1113" i="9"/>
  <c r="O1113" i="9"/>
  <c r="J1114" i="9"/>
  <c r="K1114" i="9"/>
  <c r="L1114" i="9"/>
  <c r="M1114" i="9"/>
  <c r="N1114" i="9"/>
  <c r="O1114" i="9"/>
  <c r="J1115" i="9"/>
  <c r="K1115" i="9"/>
  <c r="L1115" i="9"/>
  <c r="M1115" i="9"/>
  <c r="N1115" i="9"/>
  <c r="O1115" i="9"/>
  <c r="J1116" i="9"/>
  <c r="K1116" i="9"/>
  <c r="L1116" i="9"/>
  <c r="M1116" i="9"/>
  <c r="N1116" i="9"/>
  <c r="O1116" i="9"/>
  <c r="J1117" i="9"/>
  <c r="K1117" i="9"/>
  <c r="L1117" i="9"/>
  <c r="M1117" i="9"/>
  <c r="N1117" i="9"/>
  <c r="O1117" i="9"/>
  <c r="J1118" i="9"/>
  <c r="K1118" i="9"/>
  <c r="L1118" i="9"/>
  <c r="M1118" i="9"/>
  <c r="N1118" i="9"/>
  <c r="O1118" i="9"/>
  <c r="J1119" i="9"/>
  <c r="K1119" i="9"/>
  <c r="L1119" i="9"/>
  <c r="M1119" i="9"/>
  <c r="N1119" i="9"/>
  <c r="O1119" i="9"/>
  <c r="J1120" i="9"/>
  <c r="K1120" i="9"/>
  <c r="L1120" i="9"/>
  <c r="M1120" i="9"/>
  <c r="N1120" i="9"/>
  <c r="O1120" i="9"/>
  <c r="J1121" i="9"/>
  <c r="K1121" i="9"/>
  <c r="L1121" i="9"/>
  <c r="M1121" i="9"/>
  <c r="N1121" i="9"/>
  <c r="O1121" i="9"/>
  <c r="J1122" i="9"/>
  <c r="K1122" i="9"/>
  <c r="L1122" i="9"/>
  <c r="M1122" i="9"/>
  <c r="N1122" i="9"/>
  <c r="O1122" i="9"/>
  <c r="J1123" i="9"/>
  <c r="K1123" i="9"/>
  <c r="L1123" i="9"/>
  <c r="M1123" i="9"/>
  <c r="N1123" i="9"/>
  <c r="O1123" i="9"/>
  <c r="J1124" i="9"/>
  <c r="K1124" i="9"/>
  <c r="L1124" i="9"/>
  <c r="M1124" i="9"/>
  <c r="N1124" i="9"/>
  <c r="O1124" i="9"/>
  <c r="J1125" i="9"/>
  <c r="K1125" i="9"/>
  <c r="L1125" i="9"/>
  <c r="M1125" i="9"/>
  <c r="N1125" i="9"/>
  <c r="O1125" i="9"/>
  <c r="J1126" i="9"/>
  <c r="K1126" i="9"/>
  <c r="L1126" i="9"/>
  <c r="M1126" i="9"/>
  <c r="N1126" i="9"/>
  <c r="O1126" i="9"/>
  <c r="J1127" i="9"/>
  <c r="K1127" i="9"/>
  <c r="L1127" i="9"/>
  <c r="M1127" i="9"/>
  <c r="N1127" i="9"/>
  <c r="O1127" i="9"/>
  <c r="J1128" i="9"/>
  <c r="K1128" i="9"/>
  <c r="L1128" i="9"/>
  <c r="M1128" i="9"/>
  <c r="N1128" i="9"/>
  <c r="O1128" i="9"/>
  <c r="J1129" i="9"/>
  <c r="K1129" i="9"/>
  <c r="L1129" i="9"/>
  <c r="M1129" i="9"/>
  <c r="N1129" i="9"/>
  <c r="O1129" i="9"/>
  <c r="J1130" i="9"/>
  <c r="K1130" i="9"/>
  <c r="L1130" i="9"/>
  <c r="M1130" i="9"/>
  <c r="N1130" i="9"/>
  <c r="O1130" i="9"/>
  <c r="J1131" i="9"/>
  <c r="K1131" i="9"/>
  <c r="L1131" i="9"/>
  <c r="M1131" i="9"/>
  <c r="N1131" i="9"/>
  <c r="O1131" i="9"/>
  <c r="J1132" i="9"/>
  <c r="K1132" i="9"/>
  <c r="L1132" i="9"/>
  <c r="M1132" i="9"/>
  <c r="N1132" i="9"/>
  <c r="O1132" i="9"/>
  <c r="J1133" i="9"/>
  <c r="K1133" i="9"/>
  <c r="L1133" i="9"/>
  <c r="M1133" i="9"/>
  <c r="N1133" i="9"/>
  <c r="O1133" i="9"/>
  <c r="J1134" i="9"/>
  <c r="K1134" i="9"/>
  <c r="L1134" i="9"/>
  <c r="M1134" i="9"/>
  <c r="N1134" i="9"/>
  <c r="O1134" i="9"/>
  <c r="J1135" i="9"/>
  <c r="K1135" i="9"/>
  <c r="L1135" i="9"/>
  <c r="M1135" i="9"/>
  <c r="N1135" i="9"/>
  <c r="O1135" i="9"/>
  <c r="J1136" i="9"/>
  <c r="K1136" i="9"/>
  <c r="L1136" i="9"/>
  <c r="M1136" i="9"/>
  <c r="N1136" i="9"/>
  <c r="O1136" i="9"/>
  <c r="J1137" i="9"/>
  <c r="K1137" i="9"/>
  <c r="L1137" i="9"/>
  <c r="M1137" i="9"/>
  <c r="N1137" i="9"/>
  <c r="O1137" i="9"/>
  <c r="J1138" i="9"/>
  <c r="K1138" i="9"/>
  <c r="L1138" i="9"/>
  <c r="M1138" i="9"/>
  <c r="N1138" i="9"/>
  <c r="O1138" i="9"/>
  <c r="J1139" i="9"/>
  <c r="K1139" i="9"/>
  <c r="L1139" i="9"/>
  <c r="M1139" i="9"/>
  <c r="N1139" i="9"/>
  <c r="O1139" i="9"/>
  <c r="J1140" i="9"/>
  <c r="K1140" i="9"/>
  <c r="L1140" i="9"/>
  <c r="M1140" i="9"/>
  <c r="N1140" i="9"/>
  <c r="O1140" i="9"/>
  <c r="J1141" i="9"/>
  <c r="K1141" i="9"/>
  <c r="L1141" i="9"/>
  <c r="M1141" i="9"/>
  <c r="N1141" i="9"/>
  <c r="O1141" i="9"/>
  <c r="J1142" i="9"/>
  <c r="K1142" i="9"/>
  <c r="L1142" i="9"/>
  <c r="M1142" i="9"/>
  <c r="N1142" i="9"/>
  <c r="O1142" i="9"/>
  <c r="J1143" i="9"/>
  <c r="K1143" i="9"/>
  <c r="L1143" i="9"/>
  <c r="M1143" i="9"/>
  <c r="N1143" i="9"/>
  <c r="O1143" i="9"/>
  <c r="J1144" i="9"/>
  <c r="K1144" i="9"/>
  <c r="L1144" i="9"/>
  <c r="M1144" i="9"/>
  <c r="N1144" i="9"/>
  <c r="O1144" i="9"/>
  <c r="J1145" i="9"/>
  <c r="K1145" i="9"/>
  <c r="L1145" i="9"/>
  <c r="M1145" i="9"/>
  <c r="N1145" i="9"/>
  <c r="O1145" i="9"/>
  <c r="J1146" i="9"/>
  <c r="K1146" i="9"/>
  <c r="L1146" i="9"/>
  <c r="M1146" i="9"/>
  <c r="N1146" i="9"/>
  <c r="O1146" i="9"/>
  <c r="J1147" i="9"/>
  <c r="K1147" i="9"/>
  <c r="L1147" i="9"/>
  <c r="M1147" i="9"/>
  <c r="N1147" i="9"/>
  <c r="O1147" i="9"/>
  <c r="J1148" i="9"/>
  <c r="K1148" i="9"/>
  <c r="L1148" i="9"/>
  <c r="M1148" i="9"/>
  <c r="N1148" i="9"/>
  <c r="O1148" i="9"/>
  <c r="J1149" i="9"/>
  <c r="K1149" i="9"/>
  <c r="L1149" i="9"/>
  <c r="M1149" i="9"/>
  <c r="N1149" i="9"/>
  <c r="O1149" i="9"/>
  <c r="J1150" i="9"/>
  <c r="K1150" i="9"/>
  <c r="L1150" i="9"/>
  <c r="M1150" i="9"/>
  <c r="N1150" i="9"/>
  <c r="O1150" i="9"/>
  <c r="J1151" i="9"/>
  <c r="K1151" i="9"/>
  <c r="L1151" i="9"/>
  <c r="M1151" i="9"/>
  <c r="N1151" i="9"/>
  <c r="O1151" i="9"/>
  <c r="J1152" i="9"/>
  <c r="K1152" i="9"/>
  <c r="L1152" i="9"/>
  <c r="M1152" i="9"/>
  <c r="N1152" i="9"/>
  <c r="O1152" i="9"/>
  <c r="J1153" i="9"/>
  <c r="K1153" i="9"/>
  <c r="L1153" i="9"/>
  <c r="M1153" i="9"/>
  <c r="N1153" i="9"/>
  <c r="O1153" i="9"/>
  <c r="J1154" i="9"/>
  <c r="K1154" i="9"/>
  <c r="L1154" i="9"/>
  <c r="M1154" i="9"/>
  <c r="N1154" i="9"/>
  <c r="O1154" i="9"/>
  <c r="J1155" i="9"/>
  <c r="K1155" i="9"/>
  <c r="L1155" i="9"/>
  <c r="M1155" i="9"/>
  <c r="N1155" i="9"/>
  <c r="O1155" i="9"/>
  <c r="J1156" i="9"/>
  <c r="K1156" i="9"/>
  <c r="L1156" i="9"/>
  <c r="M1156" i="9"/>
  <c r="N1156" i="9"/>
  <c r="O1156" i="9"/>
  <c r="J1157" i="9"/>
  <c r="K1157" i="9"/>
  <c r="L1157" i="9"/>
  <c r="M1157" i="9"/>
  <c r="N1157" i="9"/>
  <c r="O1157" i="9"/>
  <c r="J1158" i="9"/>
  <c r="K1158" i="9"/>
  <c r="L1158" i="9"/>
  <c r="M1158" i="9"/>
  <c r="N1158" i="9"/>
  <c r="O1158" i="9"/>
  <c r="J1159" i="9"/>
  <c r="K1159" i="9"/>
  <c r="L1159" i="9"/>
  <c r="M1159" i="9"/>
  <c r="N1159" i="9"/>
  <c r="O1159" i="9"/>
  <c r="J1160" i="9"/>
  <c r="K1160" i="9"/>
  <c r="L1160" i="9"/>
  <c r="M1160" i="9"/>
  <c r="N1160" i="9"/>
  <c r="O1160" i="9"/>
  <c r="J1161" i="9"/>
  <c r="K1161" i="9"/>
  <c r="L1161" i="9"/>
  <c r="M1161" i="9"/>
  <c r="N1161" i="9"/>
  <c r="O1161" i="9"/>
  <c r="J1162" i="9"/>
  <c r="K1162" i="9"/>
  <c r="L1162" i="9"/>
  <c r="M1162" i="9"/>
  <c r="N1162" i="9"/>
  <c r="O1162" i="9"/>
  <c r="J1163" i="9"/>
  <c r="K1163" i="9"/>
  <c r="L1163" i="9"/>
  <c r="M1163" i="9"/>
  <c r="N1163" i="9"/>
  <c r="O1163" i="9"/>
  <c r="J1164" i="9"/>
  <c r="K1164" i="9"/>
  <c r="L1164" i="9"/>
  <c r="M1164" i="9"/>
  <c r="N1164" i="9"/>
  <c r="O1164" i="9"/>
  <c r="J1165" i="9"/>
  <c r="K1165" i="9"/>
  <c r="L1165" i="9"/>
  <c r="M1165" i="9"/>
  <c r="N1165" i="9"/>
  <c r="O1165" i="9"/>
  <c r="J1166" i="9"/>
  <c r="K1166" i="9"/>
  <c r="L1166" i="9"/>
  <c r="M1166" i="9"/>
  <c r="N1166" i="9"/>
  <c r="O1166" i="9"/>
  <c r="J1167" i="9"/>
  <c r="K1167" i="9"/>
  <c r="L1167" i="9"/>
  <c r="M1167" i="9"/>
  <c r="N1167" i="9"/>
  <c r="O1167" i="9"/>
  <c r="J1168" i="9"/>
  <c r="K1168" i="9"/>
  <c r="L1168" i="9"/>
  <c r="M1168" i="9"/>
  <c r="N1168" i="9"/>
  <c r="O1168" i="9"/>
  <c r="J1169" i="9"/>
  <c r="K1169" i="9"/>
  <c r="L1169" i="9"/>
  <c r="M1169" i="9"/>
  <c r="N1169" i="9"/>
  <c r="O1169" i="9"/>
  <c r="J1170" i="9"/>
  <c r="K1170" i="9"/>
  <c r="L1170" i="9"/>
  <c r="M1170" i="9"/>
  <c r="N1170" i="9"/>
  <c r="O1170" i="9"/>
  <c r="J1171" i="9"/>
  <c r="K1171" i="9"/>
  <c r="L1171" i="9"/>
  <c r="M1171" i="9"/>
  <c r="N1171" i="9"/>
  <c r="O1171" i="9"/>
  <c r="J1172" i="9"/>
  <c r="K1172" i="9"/>
  <c r="L1172" i="9"/>
  <c r="M1172" i="9"/>
  <c r="N1172" i="9"/>
  <c r="O1172" i="9"/>
  <c r="J1173" i="9"/>
  <c r="K1173" i="9"/>
  <c r="L1173" i="9"/>
  <c r="M1173" i="9"/>
  <c r="N1173" i="9"/>
  <c r="O1173" i="9"/>
  <c r="J1174" i="9"/>
  <c r="K1174" i="9"/>
  <c r="L1174" i="9"/>
  <c r="M1174" i="9"/>
  <c r="N1174" i="9"/>
  <c r="O1174" i="9"/>
  <c r="J1175" i="9"/>
  <c r="K1175" i="9"/>
  <c r="L1175" i="9"/>
  <c r="M1175" i="9"/>
  <c r="N1175" i="9"/>
  <c r="O1175" i="9"/>
  <c r="J1176" i="9"/>
  <c r="K1176" i="9"/>
  <c r="L1176" i="9"/>
  <c r="M1176" i="9"/>
  <c r="N1176" i="9"/>
  <c r="O1176" i="9"/>
  <c r="J1177" i="9"/>
  <c r="K1177" i="9"/>
  <c r="L1177" i="9"/>
  <c r="M1177" i="9"/>
  <c r="N1177" i="9"/>
  <c r="O1177" i="9"/>
  <c r="J1178" i="9"/>
  <c r="K1178" i="9"/>
  <c r="L1178" i="9"/>
  <c r="M1178" i="9"/>
  <c r="N1178" i="9"/>
  <c r="O1178" i="9"/>
  <c r="J1179" i="9"/>
  <c r="K1179" i="9"/>
  <c r="L1179" i="9"/>
  <c r="M1179" i="9"/>
  <c r="N1179" i="9"/>
  <c r="O1179" i="9"/>
  <c r="J1180" i="9"/>
  <c r="K1180" i="9"/>
  <c r="L1180" i="9"/>
  <c r="M1180" i="9"/>
  <c r="N1180" i="9"/>
  <c r="O1180" i="9"/>
  <c r="J1181" i="9"/>
  <c r="K1181" i="9"/>
  <c r="L1181" i="9"/>
  <c r="M1181" i="9"/>
  <c r="N1181" i="9"/>
  <c r="O1181" i="9"/>
  <c r="J1182" i="9"/>
  <c r="K1182" i="9"/>
  <c r="L1182" i="9"/>
  <c r="M1182" i="9"/>
  <c r="N1182" i="9"/>
  <c r="O1182" i="9"/>
  <c r="J1183" i="9"/>
  <c r="K1183" i="9"/>
  <c r="L1183" i="9"/>
  <c r="M1183" i="9"/>
  <c r="N1183" i="9"/>
  <c r="O1183" i="9"/>
  <c r="J1184" i="9"/>
  <c r="K1184" i="9"/>
  <c r="L1184" i="9"/>
  <c r="M1184" i="9"/>
  <c r="N1184" i="9"/>
  <c r="O1184" i="9"/>
  <c r="J1185" i="9"/>
  <c r="K1185" i="9"/>
  <c r="L1185" i="9"/>
  <c r="M1185" i="9"/>
  <c r="N1185" i="9"/>
  <c r="O1185" i="9"/>
  <c r="J1186" i="9"/>
  <c r="K1186" i="9"/>
  <c r="L1186" i="9"/>
  <c r="M1186" i="9"/>
  <c r="N1186" i="9"/>
  <c r="O1186" i="9"/>
  <c r="J1187" i="9"/>
  <c r="K1187" i="9"/>
  <c r="L1187" i="9"/>
  <c r="M1187" i="9"/>
  <c r="N1187" i="9"/>
  <c r="O1187" i="9"/>
  <c r="J1188" i="9"/>
  <c r="K1188" i="9"/>
  <c r="L1188" i="9"/>
  <c r="M1188" i="9"/>
  <c r="N1188" i="9"/>
  <c r="O1188" i="9"/>
  <c r="J1189" i="9"/>
  <c r="K1189" i="9"/>
  <c r="L1189" i="9"/>
  <c r="M1189" i="9"/>
  <c r="N1189" i="9"/>
  <c r="O1189" i="9"/>
  <c r="J1190" i="9"/>
  <c r="K1190" i="9"/>
  <c r="L1190" i="9"/>
  <c r="M1190" i="9"/>
  <c r="N1190" i="9"/>
  <c r="O1190" i="9"/>
  <c r="J1191" i="9"/>
  <c r="K1191" i="9"/>
  <c r="L1191" i="9"/>
  <c r="M1191" i="9"/>
  <c r="N1191" i="9"/>
  <c r="O1191" i="9"/>
  <c r="J1192" i="9"/>
  <c r="K1192" i="9"/>
  <c r="L1192" i="9"/>
  <c r="M1192" i="9"/>
  <c r="N1192" i="9"/>
  <c r="O1192" i="9"/>
  <c r="J1193" i="9"/>
  <c r="K1193" i="9"/>
  <c r="L1193" i="9"/>
  <c r="M1193" i="9"/>
  <c r="N1193" i="9"/>
  <c r="O1193" i="9"/>
  <c r="J1194" i="9"/>
  <c r="K1194" i="9"/>
  <c r="L1194" i="9"/>
  <c r="M1194" i="9"/>
  <c r="N1194" i="9"/>
  <c r="O1194" i="9"/>
  <c r="J1195" i="9"/>
  <c r="K1195" i="9"/>
  <c r="L1195" i="9"/>
  <c r="M1195" i="9"/>
  <c r="N1195" i="9"/>
  <c r="O1195" i="9"/>
  <c r="J1196" i="9"/>
  <c r="K1196" i="9"/>
  <c r="L1196" i="9"/>
  <c r="M1196" i="9"/>
  <c r="N1196" i="9"/>
  <c r="O1196" i="9"/>
  <c r="J1197" i="9"/>
  <c r="K1197" i="9"/>
  <c r="L1197" i="9"/>
  <c r="M1197" i="9"/>
  <c r="N1197" i="9"/>
  <c r="O1197" i="9"/>
  <c r="J1198" i="9"/>
  <c r="K1198" i="9"/>
  <c r="L1198" i="9"/>
  <c r="M1198" i="9"/>
  <c r="N1198" i="9"/>
  <c r="O1198" i="9"/>
  <c r="J1199" i="9"/>
  <c r="K1199" i="9"/>
  <c r="L1199" i="9"/>
  <c r="M1199" i="9"/>
  <c r="N1199" i="9"/>
  <c r="O1199" i="9"/>
  <c r="J1200" i="9"/>
  <c r="K1200" i="9"/>
  <c r="L1200" i="9"/>
  <c r="M1200" i="9"/>
  <c r="N1200" i="9"/>
  <c r="O1200" i="9"/>
  <c r="J1201" i="9"/>
  <c r="K1201" i="9"/>
  <c r="L1201" i="9"/>
  <c r="M1201" i="9"/>
  <c r="N1201" i="9"/>
  <c r="O1201" i="9"/>
  <c r="J1202" i="9"/>
  <c r="K1202" i="9"/>
  <c r="L1202" i="9"/>
  <c r="M1202" i="9"/>
  <c r="N1202" i="9"/>
  <c r="O1202" i="9"/>
  <c r="J1203" i="9"/>
  <c r="K1203" i="9"/>
  <c r="L1203" i="9"/>
  <c r="M1203" i="9"/>
  <c r="N1203" i="9"/>
  <c r="O1203" i="9"/>
  <c r="J1204" i="9"/>
  <c r="K1204" i="9"/>
  <c r="L1204" i="9"/>
  <c r="M1204" i="9"/>
  <c r="N1204" i="9"/>
  <c r="O1204" i="9"/>
  <c r="J1205" i="9"/>
  <c r="K1205" i="9"/>
  <c r="L1205" i="9"/>
  <c r="M1205" i="9"/>
  <c r="N1205" i="9"/>
  <c r="O1205" i="9"/>
  <c r="J1206" i="9"/>
  <c r="K1206" i="9"/>
  <c r="L1206" i="9"/>
  <c r="M1206" i="9"/>
  <c r="N1206" i="9"/>
  <c r="O1206" i="9"/>
  <c r="J1207" i="9"/>
  <c r="K1207" i="9"/>
  <c r="L1207" i="9"/>
  <c r="M1207" i="9"/>
  <c r="N1207" i="9"/>
  <c r="O1207" i="9"/>
  <c r="J1208" i="9"/>
  <c r="K1208" i="9"/>
  <c r="L1208" i="9"/>
  <c r="M1208" i="9"/>
  <c r="N1208" i="9"/>
  <c r="O1208" i="9"/>
  <c r="J1209" i="9"/>
  <c r="K1209" i="9"/>
  <c r="L1209" i="9"/>
  <c r="M1209" i="9"/>
  <c r="N1209" i="9"/>
  <c r="O1209" i="9"/>
  <c r="J1210" i="9"/>
  <c r="K1210" i="9"/>
  <c r="L1210" i="9"/>
  <c r="M1210" i="9"/>
  <c r="N1210" i="9"/>
  <c r="O1210" i="9"/>
  <c r="J1211" i="9"/>
  <c r="K1211" i="9"/>
  <c r="L1211" i="9"/>
  <c r="M1211" i="9"/>
  <c r="N1211" i="9"/>
  <c r="O1211" i="9"/>
  <c r="J1212" i="9"/>
  <c r="K1212" i="9"/>
  <c r="L1212" i="9"/>
  <c r="M1212" i="9"/>
  <c r="N1212" i="9"/>
  <c r="O1212" i="9"/>
  <c r="J1213" i="9"/>
  <c r="K1213" i="9"/>
  <c r="L1213" i="9"/>
  <c r="M1213" i="9"/>
  <c r="N1213" i="9"/>
  <c r="O1213" i="9"/>
  <c r="J1214" i="9"/>
  <c r="K1214" i="9"/>
  <c r="L1214" i="9"/>
  <c r="M1214" i="9"/>
  <c r="N1214" i="9"/>
  <c r="O1214" i="9"/>
  <c r="J1215" i="9"/>
  <c r="K1215" i="9"/>
  <c r="L1215" i="9"/>
  <c r="M1215" i="9"/>
  <c r="N1215" i="9"/>
  <c r="O1215" i="9"/>
  <c r="J1216" i="9"/>
  <c r="K1216" i="9"/>
  <c r="L1216" i="9"/>
  <c r="M1216" i="9"/>
  <c r="N1216" i="9"/>
  <c r="O1216" i="9"/>
  <c r="J1217" i="9"/>
  <c r="K1217" i="9"/>
  <c r="L1217" i="9"/>
  <c r="M1217" i="9"/>
  <c r="N1217" i="9"/>
  <c r="O1217" i="9"/>
  <c r="J1218" i="9"/>
  <c r="K1218" i="9"/>
  <c r="L1218" i="9"/>
  <c r="M1218" i="9"/>
  <c r="N1218" i="9"/>
  <c r="O1218" i="9"/>
  <c r="J1219" i="9"/>
  <c r="K1219" i="9"/>
  <c r="L1219" i="9"/>
  <c r="M1219" i="9"/>
  <c r="N1219" i="9"/>
  <c r="O1219" i="9"/>
  <c r="J1220" i="9"/>
  <c r="K1220" i="9"/>
  <c r="L1220" i="9"/>
  <c r="M1220" i="9"/>
  <c r="N1220" i="9"/>
  <c r="O1220" i="9"/>
  <c r="J1221" i="9"/>
  <c r="K1221" i="9"/>
  <c r="L1221" i="9"/>
  <c r="M1221" i="9"/>
  <c r="N1221" i="9"/>
  <c r="O1221" i="9"/>
  <c r="J1222" i="9"/>
  <c r="K1222" i="9"/>
  <c r="L1222" i="9"/>
  <c r="M1222" i="9"/>
  <c r="N1222" i="9"/>
  <c r="O1222" i="9"/>
  <c r="J1223" i="9"/>
  <c r="K1223" i="9"/>
  <c r="L1223" i="9"/>
  <c r="M1223" i="9"/>
  <c r="N1223" i="9"/>
  <c r="O1223" i="9"/>
  <c r="J1224" i="9"/>
  <c r="K1224" i="9"/>
  <c r="L1224" i="9"/>
  <c r="M1224" i="9"/>
  <c r="N1224" i="9"/>
  <c r="O1224" i="9"/>
  <c r="J1225" i="9"/>
  <c r="K1225" i="9"/>
  <c r="L1225" i="9"/>
  <c r="M1225" i="9"/>
  <c r="N1225" i="9"/>
  <c r="O1225" i="9"/>
  <c r="J1226" i="9"/>
  <c r="K1226" i="9"/>
  <c r="L1226" i="9"/>
  <c r="M1226" i="9"/>
  <c r="N1226" i="9"/>
  <c r="O1226" i="9"/>
  <c r="J1227" i="9"/>
  <c r="K1227" i="9"/>
  <c r="L1227" i="9"/>
  <c r="M1227" i="9"/>
  <c r="N1227" i="9"/>
  <c r="O1227" i="9"/>
  <c r="J1228" i="9"/>
  <c r="K1228" i="9"/>
  <c r="L1228" i="9"/>
  <c r="M1228" i="9"/>
  <c r="N1228" i="9"/>
  <c r="O1228" i="9"/>
  <c r="J1229" i="9"/>
  <c r="K1229" i="9"/>
  <c r="L1229" i="9"/>
  <c r="M1229" i="9"/>
  <c r="N1229" i="9"/>
  <c r="O1229" i="9"/>
  <c r="J1230" i="9"/>
  <c r="K1230" i="9"/>
  <c r="L1230" i="9"/>
  <c r="M1230" i="9"/>
  <c r="N1230" i="9"/>
  <c r="O1230" i="9"/>
  <c r="J1231" i="9"/>
  <c r="K1231" i="9"/>
  <c r="L1231" i="9"/>
  <c r="M1231" i="9"/>
  <c r="N1231" i="9"/>
  <c r="O1231" i="9"/>
  <c r="J1232" i="9"/>
  <c r="K1232" i="9"/>
  <c r="L1232" i="9"/>
  <c r="M1232" i="9"/>
  <c r="N1232" i="9"/>
  <c r="O1232" i="9"/>
  <c r="J1233" i="9"/>
  <c r="K1233" i="9"/>
  <c r="L1233" i="9"/>
  <c r="M1233" i="9"/>
  <c r="N1233" i="9"/>
  <c r="O1233" i="9"/>
  <c r="J1234" i="9"/>
  <c r="K1234" i="9"/>
  <c r="L1234" i="9"/>
  <c r="M1234" i="9"/>
  <c r="N1234" i="9"/>
  <c r="O1234" i="9"/>
  <c r="J1235" i="9"/>
  <c r="K1235" i="9"/>
  <c r="L1235" i="9"/>
  <c r="M1235" i="9"/>
  <c r="N1235" i="9"/>
  <c r="O1235" i="9"/>
  <c r="J1236" i="9"/>
  <c r="K1236" i="9"/>
  <c r="L1236" i="9"/>
  <c r="M1236" i="9"/>
  <c r="N1236" i="9"/>
  <c r="O1236" i="9"/>
  <c r="J1237" i="9"/>
  <c r="K1237" i="9"/>
  <c r="L1237" i="9"/>
  <c r="M1237" i="9"/>
  <c r="N1237" i="9"/>
  <c r="O1237" i="9"/>
  <c r="J1238" i="9"/>
  <c r="K1238" i="9"/>
  <c r="L1238" i="9"/>
  <c r="M1238" i="9"/>
  <c r="N1238" i="9"/>
  <c r="O1238" i="9"/>
  <c r="J1239" i="9"/>
  <c r="K1239" i="9"/>
  <c r="L1239" i="9"/>
  <c r="M1239" i="9"/>
  <c r="N1239" i="9"/>
  <c r="O1239" i="9"/>
  <c r="J1240" i="9"/>
  <c r="K1240" i="9"/>
  <c r="L1240" i="9"/>
  <c r="M1240" i="9"/>
  <c r="N1240" i="9"/>
  <c r="O1240" i="9"/>
  <c r="J1241" i="9"/>
  <c r="K1241" i="9"/>
  <c r="L1241" i="9"/>
  <c r="M1241" i="9"/>
  <c r="N1241" i="9"/>
  <c r="O1241" i="9"/>
  <c r="J1242" i="9"/>
  <c r="K1242" i="9"/>
  <c r="L1242" i="9"/>
  <c r="M1242" i="9"/>
  <c r="N1242" i="9"/>
  <c r="O1242" i="9"/>
  <c r="J1243" i="9"/>
  <c r="K1243" i="9"/>
  <c r="L1243" i="9"/>
  <c r="M1243" i="9"/>
  <c r="N1243" i="9"/>
  <c r="O1243" i="9"/>
  <c r="J1244" i="9"/>
  <c r="K1244" i="9"/>
  <c r="L1244" i="9"/>
  <c r="M1244" i="9"/>
  <c r="N1244" i="9"/>
  <c r="O1244" i="9"/>
  <c r="J1245" i="9"/>
  <c r="K1245" i="9"/>
  <c r="L1245" i="9"/>
  <c r="M1245" i="9"/>
  <c r="N1245" i="9"/>
  <c r="O1245" i="9"/>
  <c r="J1246" i="9"/>
  <c r="K1246" i="9"/>
  <c r="L1246" i="9"/>
  <c r="M1246" i="9"/>
  <c r="N1246" i="9"/>
  <c r="O1246" i="9"/>
  <c r="J1247" i="9"/>
  <c r="K1247" i="9"/>
  <c r="L1247" i="9"/>
  <c r="M1247" i="9"/>
  <c r="N1247" i="9"/>
  <c r="O1247" i="9"/>
  <c r="J1248" i="9"/>
  <c r="K1248" i="9"/>
  <c r="L1248" i="9"/>
  <c r="M1248" i="9"/>
  <c r="N1248" i="9"/>
  <c r="O1248" i="9"/>
  <c r="J1249" i="9"/>
  <c r="K1249" i="9"/>
  <c r="L1249" i="9"/>
  <c r="M1249" i="9"/>
  <c r="N1249" i="9"/>
  <c r="O1249" i="9"/>
  <c r="J1250" i="9"/>
  <c r="K1250" i="9"/>
  <c r="L1250" i="9"/>
  <c r="M1250" i="9"/>
  <c r="N1250" i="9"/>
  <c r="O1250" i="9"/>
  <c r="J1251" i="9"/>
  <c r="K1251" i="9"/>
  <c r="L1251" i="9"/>
  <c r="M1251" i="9"/>
  <c r="N1251" i="9"/>
  <c r="O1251" i="9"/>
  <c r="J1252" i="9"/>
  <c r="K1252" i="9"/>
  <c r="L1252" i="9"/>
  <c r="M1252" i="9"/>
  <c r="N1252" i="9"/>
  <c r="O1252" i="9"/>
  <c r="J1253" i="9"/>
  <c r="K1253" i="9"/>
  <c r="L1253" i="9"/>
  <c r="M1253" i="9"/>
  <c r="N1253" i="9"/>
  <c r="O1253" i="9"/>
  <c r="J1254" i="9"/>
  <c r="K1254" i="9"/>
  <c r="L1254" i="9"/>
  <c r="M1254" i="9"/>
  <c r="N1254" i="9"/>
  <c r="O1254" i="9"/>
  <c r="J1255" i="9"/>
  <c r="K1255" i="9"/>
  <c r="L1255" i="9"/>
  <c r="M1255" i="9"/>
  <c r="N1255" i="9"/>
  <c r="O1255" i="9"/>
  <c r="J1256" i="9"/>
  <c r="K1256" i="9"/>
  <c r="L1256" i="9"/>
  <c r="M1256" i="9"/>
  <c r="N1256" i="9"/>
  <c r="O1256" i="9"/>
  <c r="J1257" i="9"/>
  <c r="K1257" i="9"/>
  <c r="L1257" i="9"/>
  <c r="M1257" i="9"/>
  <c r="N1257" i="9"/>
  <c r="O1257" i="9"/>
  <c r="J1258" i="9"/>
  <c r="K1258" i="9"/>
  <c r="L1258" i="9"/>
  <c r="M1258" i="9"/>
  <c r="N1258" i="9"/>
  <c r="O1258" i="9"/>
  <c r="J1259" i="9"/>
  <c r="K1259" i="9"/>
  <c r="L1259" i="9"/>
  <c r="M1259" i="9"/>
  <c r="N1259" i="9"/>
  <c r="O1259" i="9"/>
  <c r="J1260" i="9"/>
  <c r="K1260" i="9"/>
  <c r="L1260" i="9"/>
  <c r="M1260" i="9"/>
  <c r="N1260" i="9"/>
  <c r="O1260" i="9"/>
  <c r="J1261" i="9"/>
  <c r="K1261" i="9"/>
  <c r="L1261" i="9"/>
  <c r="M1261" i="9"/>
  <c r="N1261" i="9"/>
  <c r="O1261" i="9"/>
  <c r="J1262" i="9"/>
  <c r="K1262" i="9"/>
  <c r="L1262" i="9"/>
  <c r="M1262" i="9"/>
  <c r="N1262" i="9"/>
  <c r="O1262" i="9"/>
  <c r="J1263" i="9"/>
  <c r="K1263" i="9"/>
  <c r="L1263" i="9"/>
  <c r="M1263" i="9"/>
  <c r="N1263" i="9"/>
  <c r="O1263" i="9"/>
  <c r="J1264" i="9"/>
  <c r="K1264" i="9"/>
  <c r="L1264" i="9"/>
  <c r="M1264" i="9"/>
  <c r="N1264" i="9"/>
  <c r="O1264" i="9"/>
  <c r="J1265" i="9"/>
  <c r="K1265" i="9"/>
  <c r="L1265" i="9"/>
  <c r="M1265" i="9"/>
  <c r="N1265" i="9"/>
  <c r="O1265" i="9"/>
  <c r="J1266" i="9"/>
  <c r="K1266" i="9"/>
  <c r="L1266" i="9"/>
  <c r="M1266" i="9"/>
  <c r="N1266" i="9"/>
  <c r="O1266" i="9"/>
  <c r="J1267" i="9"/>
  <c r="K1267" i="9"/>
  <c r="L1267" i="9"/>
  <c r="M1267" i="9"/>
  <c r="N1267" i="9"/>
  <c r="O1267" i="9"/>
  <c r="J1268" i="9"/>
  <c r="K1268" i="9"/>
  <c r="L1268" i="9"/>
  <c r="M1268" i="9"/>
  <c r="N1268" i="9"/>
  <c r="O1268" i="9"/>
  <c r="J1269" i="9"/>
  <c r="K1269" i="9"/>
  <c r="L1269" i="9"/>
  <c r="M1269" i="9"/>
  <c r="N1269" i="9"/>
  <c r="O1269" i="9"/>
  <c r="J1270" i="9"/>
  <c r="K1270" i="9"/>
  <c r="L1270" i="9"/>
  <c r="M1270" i="9"/>
  <c r="N1270" i="9"/>
  <c r="O1270" i="9"/>
  <c r="J1271" i="9"/>
  <c r="K1271" i="9"/>
  <c r="L1271" i="9"/>
  <c r="M1271" i="9"/>
  <c r="N1271" i="9"/>
  <c r="O1271" i="9"/>
  <c r="J1272" i="9"/>
  <c r="K1272" i="9"/>
  <c r="L1272" i="9"/>
  <c r="M1272" i="9"/>
  <c r="N1272" i="9"/>
  <c r="O1272" i="9"/>
  <c r="J1273" i="9"/>
  <c r="K1273" i="9"/>
  <c r="L1273" i="9"/>
  <c r="M1273" i="9"/>
  <c r="N1273" i="9"/>
  <c r="O1273" i="9"/>
  <c r="J1274" i="9"/>
  <c r="K1274" i="9"/>
  <c r="L1274" i="9"/>
  <c r="M1274" i="9"/>
  <c r="N1274" i="9"/>
  <c r="O1274" i="9"/>
  <c r="J1275" i="9"/>
  <c r="K1275" i="9"/>
  <c r="L1275" i="9"/>
  <c r="M1275" i="9"/>
  <c r="N1275" i="9"/>
  <c r="O1275" i="9"/>
  <c r="J1276" i="9"/>
  <c r="K1276" i="9"/>
  <c r="L1276" i="9"/>
  <c r="M1276" i="9"/>
  <c r="N1276" i="9"/>
  <c r="O1276" i="9"/>
  <c r="J1277" i="9"/>
  <c r="K1277" i="9"/>
  <c r="L1277" i="9"/>
  <c r="M1277" i="9"/>
  <c r="N1277" i="9"/>
  <c r="O1277" i="9"/>
  <c r="J1278" i="9"/>
  <c r="K1278" i="9"/>
  <c r="L1278" i="9"/>
  <c r="M1278" i="9"/>
  <c r="N1278" i="9"/>
  <c r="O1278" i="9"/>
  <c r="J1279" i="9"/>
  <c r="K1279" i="9"/>
  <c r="L1279" i="9"/>
  <c r="M1279" i="9"/>
  <c r="N1279" i="9"/>
  <c r="O1279" i="9"/>
  <c r="J1280" i="9"/>
  <c r="K1280" i="9"/>
  <c r="L1280" i="9"/>
  <c r="M1280" i="9"/>
  <c r="N1280" i="9"/>
  <c r="O1280" i="9"/>
  <c r="J1281" i="9"/>
  <c r="K1281" i="9"/>
  <c r="L1281" i="9"/>
  <c r="M1281" i="9"/>
  <c r="N1281" i="9"/>
  <c r="O1281" i="9"/>
  <c r="J1282" i="9"/>
  <c r="K1282" i="9"/>
  <c r="L1282" i="9"/>
  <c r="M1282" i="9"/>
  <c r="N1282" i="9"/>
  <c r="O1282" i="9"/>
  <c r="J1283" i="9"/>
  <c r="K1283" i="9"/>
  <c r="L1283" i="9"/>
  <c r="M1283" i="9"/>
  <c r="N1283" i="9"/>
  <c r="O1283" i="9"/>
  <c r="J1284" i="9"/>
  <c r="K1284" i="9"/>
  <c r="L1284" i="9"/>
  <c r="M1284" i="9"/>
  <c r="N1284" i="9"/>
  <c r="O1284" i="9"/>
  <c r="J1285" i="9"/>
  <c r="K1285" i="9"/>
  <c r="L1285" i="9"/>
  <c r="M1285" i="9"/>
  <c r="N1285" i="9"/>
  <c r="O1285" i="9"/>
  <c r="J1286" i="9"/>
  <c r="K1286" i="9"/>
  <c r="L1286" i="9"/>
  <c r="M1286" i="9"/>
  <c r="N1286" i="9"/>
  <c r="O1286" i="9"/>
  <c r="J1287" i="9"/>
  <c r="K1287" i="9"/>
  <c r="L1287" i="9"/>
  <c r="M1287" i="9"/>
  <c r="N1287" i="9"/>
  <c r="O1287" i="9"/>
  <c r="J1288" i="9"/>
  <c r="K1288" i="9"/>
  <c r="L1288" i="9"/>
  <c r="M1288" i="9"/>
  <c r="N1288" i="9"/>
  <c r="O1288" i="9"/>
  <c r="J1289" i="9"/>
  <c r="K1289" i="9"/>
  <c r="L1289" i="9"/>
  <c r="M1289" i="9"/>
  <c r="N1289" i="9"/>
  <c r="O1289" i="9"/>
  <c r="J1290" i="9"/>
  <c r="K1290" i="9"/>
  <c r="L1290" i="9"/>
  <c r="M1290" i="9"/>
  <c r="N1290" i="9"/>
  <c r="O1290" i="9"/>
  <c r="J1291" i="9"/>
  <c r="K1291" i="9"/>
  <c r="L1291" i="9"/>
  <c r="M1291" i="9"/>
  <c r="N1291" i="9"/>
  <c r="O1291" i="9"/>
  <c r="J1292" i="9"/>
  <c r="K1292" i="9"/>
  <c r="L1292" i="9"/>
  <c r="M1292" i="9"/>
  <c r="N1292" i="9"/>
  <c r="O1292" i="9"/>
  <c r="J1293" i="9"/>
  <c r="K1293" i="9"/>
  <c r="L1293" i="9"/>
  <c r="M1293" i="9"/>
  <c r="N1293" i="9"/>
  <c r="O1293" i="9"/>
  <c r="J1294" i="9"/>
  <c r="K1294" i="9"/>
  <c r="L1294" i="9"/>
  <c r="M1294" i="9"/>
  <c r="N1294" i="9"/>
  <c r="O1294" i="9"/>
  <c r="J1295" i="9"/>
  <c r="K1295" i="9"/>
  <c r="L1295" i="9"/>
  <c r="M1295" i="9"/>
  <c r="N1295" i="9"/>
  <c r="O1295" i="9"/>
  <c r="J1296" i="9"/>
  <c r="K1296" i="9"/>
  <c r="L1296" i="9"/>
  <c r="M1296" i="9"/>
  <c r="N1296" i="9"/>
  <c r="O1296" i="9"/>
  <c r="J1297" i="9"/>
  <c r="K1297" i="9"/>
  <c r="L1297" i="9"/>
  <c r="M1297" i="9"/>
  <c r="N1297" i="9"/>
  <c r="O1297" i="9"/>
  <c r="J1298" i="9"/>
  <c r="K1298" i="9"/>
  <c r="L1298" i="9"/>
  <c r="M1298" i="9"/>
  <c r="N1298" i="9"/>
  <c r="O1298" i="9"/>
  <c r="J1299" i="9"/>
  <c r="K1299" i="9"/>
  <c r="L1299" i="9"/>
  <c r="M1299" i="9"/>
  <c r="N1299" i="9"/>
  <c r="O1299" i="9"/>
  <c r="J1300" i="9"/>
  <c r="K1300" i="9"/>
  <c r="L1300" i="9"/>
  <c r="M1300" i="9"/>
  <c r="N1300" i="9"/>
  <c r="O1300" i="9"/>
  <c r="J1301" i="9"/>
  <c r="K1301" i="9"/>
  <c r="L1301" i="9"/>
  <c r="M1301" i="9"/>
  <c r="N1301" i="9"/>
  <c r="O1301" i="9"/>
  <c r="J1302" i="9"/>
  <c r="K1302" i="9"/>
  <c r="L1302" i="9"/>
  <c r="M1302" i="9"/>
  <c r="N1302" i="9"/>
  <c r="O1302" i="9"/>
  <c r="J1303" i="9"/>
  <c r="K1303" i="9"/>
  <c r="L1303" i="9"/>
  <c r="M1303" i="9"/>
  <c r="N1303" i="9"/>
  <c r="O1303" i="9"/>
  <c r="J1304" i="9"/>
  <c r="K1304" i="9"/>
  <c r="L1304" i="9"/>
  <c r="M1304" i="9"/>
  <c r="N1304" i="9"/>
  <c r="O1304" i="9"/>
  <c r="J1305" i="9"/>
  <c r="K1305" i="9"/>
  <c r="L1305" i="9"/>
  <c r="M1305" i="9"/>
  <c r="N1305" i="9"/>
  <c r="O1305" i="9"/>
  <c r="J1306" i="9"/>
  <c r="K1306" i="9"/>
  <c r="L1306" i="9"/>
  <c r="M1306" i="9"/>
  <c r="N1306" i="9"/>
  <c r="O1306" i="9"/>
  <c r="J1307" i="9"/>
  <c r="K1307" i="9"/>
  <c r="L1307" i="9"/>
  <c r="M1307" i="9"/>
  <c r="N1307" i="9"/>
  <c r="O1307" i="9"/>
  <c r="J1308" i="9"/>
  <c r="K1308" i="9"/>
  <c r="L1308" i="9"/>
  <c r="M1308" i="9"/>
  <c r="N1308" i="9"/>
  <c r="O1308" i="9"/>
  <c r="J1309" i="9"/>
  <c r="K1309" i="9"/>
  <c r="L1309" i="9"/>
  <c r="M1309" i="9"/>
  <c r="N1309" i="9"/>
  <c r="O1309" i="9"/>
  <c r="J1310" i="9"/>
  <c r="K1310" i="9"/>
  <c r="L1310" i="9"/>
  <c r="M1310" i="9"/>
  <c r="N1310" i="9"/>
  <c r="O1310" i="9"/>
  <c r="J1311" i="9"/>
  <c r="K1311" i="9"/>
  <c r="L1311" i="9"/>
  <c r="M1311" i="9"/>
  <c r="N1311" i="9"/>
  <c r="O1311" i="9"/>
  <c r="J1312" i="9"/>
  <c r="K1312" i="9"/>
  <c r="L1312" i="9"/>
  <c r="M1312" i="9"/>
  <c r="N1312" i="9"/>
  <c r="O1312" i="9"/>
  <c r="J1313" i="9"/>
  <c r="K1313" i="9"/>
  <c r="L1313" i="9"/>
  <c r="M1313" i="9"/>
  <c r="N1313" i="9"/>
  <c r="O1313" i="9"/>
  <c r="J1314" i="9"/>
  <c r="K1314" i="9"/>
  <c r="L1314" i="9"/>
  <c r="M1314" i="9"/>
  <c r="N1314" i="9"/>
  <c r="O1314" i="9"/>
  <c r="J1315" i="9"/>
  <c r="K1315" i="9"/>
  <c r="L1315" i="9"/>
  <c r="M1315" i="9"/>
  <c r="N1315" i="9"/>
  <c r="O1315" i="9"/>
  <c r="J1316" i="9"/>
  <c r="K1316" i="9"/>
  <c r="L1316" i="9"/>
  <c r="M1316" i="9"/>
  <c r="N1316" i="9"/>
  <c r="O1316" i="9"/>
  <c r="J1317" i="9"/>
  <c r="K1317" i="9"/>
  <c r="L1317" i="9"/>
  <c r="M1317" i="9"/>
  <c r="N1317" i="9"/>
  <c r="O1317" i="9"/>
  <c r="J1318" i="9"/>
  <c r="K1318" i="9"/>
  <c r="L1318" i="9"/>
  <c r="M1318" i="9"/>
  <c r="N1318" i="9"/>
  <c r="O1318" i="9"/>
  <c r="J1319" i="9"/>
  <c r="K1319" i="9"/>
  <c r="L1319" i="9"/>
  <c r="M1319" i="9"/>
  <c r="N1319" i="9"/>
  <c r="O1319" i="9"/>
  <c r="J1320" i="9"/>
  <c r="K1320" i="9"/>
  <c r="L1320" i="9"/>
  <c r="M1320" i="9"/>
  <c r="N1320" i="9"/>
  <c r="O1320" i="9"/>
  <c r="J1321" i="9"/>
  <c r="K1321" i="9"/>
  <c r="L1321" i="9"/>
  <c r="M1321" i="9"/>
  <c r="N1321" i="9"/>
  <c r="O1321" i="9"/>
  <c r="J1322" i="9"/>
  <c r="K1322" i="9"/>
  <c r="L1322" i="9"/>
  <c r="M1322" i="9"/>
  <c r="N1322" i="9"/>
  <c r="O1322" i="9"/>
  <c r="J1323" i="9"/>
  <c r="K1323" i="9"/>
  <c r="L1323" i="9"/>
  <c r="M1323" i="9"/>
  <c r="N1323" i="9"/>
  <c r="O1323" i="9"/>
  <c r="J1324" i="9"/>
  <c r="K1324" i="9"/>
  <c r="L1324" i="9"/>
  <c r="M1324" i="9"/>
  <c r="N1324" i="9"/>
  <c r="O1324" i="9"/>
  <c r="J1325" i="9"/>
  <c r="K1325" i="9"/>
  <c r="L1325" i="9"/>
  <c r="M1325" i="9"/>
  <c r="N1325" i="9"/>
  <c r="O1325" i="9"/>
  <c r="J1326" i="9"/>
  <c r="K1326" i="9"/>
  <c r="L1326" i="9"/>
  <c r="M1326" i="9"/>
  <c r="N1326" i="9"/>
  <c r="O1326" i="9"/>
  <c r="J1327" i="9"/>
  <c r="K1327" i="9"/>
  <c r="L1327" i="9"/>
  <c r="M1327" i="9"/>
  <c r="N1327" i="9"/>
  <c r="O1327" i="9"/>
  <c r="J1328" i="9"/>
  <c r="K1328" i="9"/>
  <c r="L1328" i="9"/>
  <c r="M1328" i="9"/>
  <c r="N1328" i="9"/>
  <c r="O1328" i="9"/>
  <c r="J1329" i="9"/>
  <c r="K1329" i="9"/>
  <c r="L1329" i="9"/>
  <c r="M1329" i="9"/>
  <c r="N1329" i="9"/>
  <c r="O1329" i="9"/>
  <c r="J1330" i="9"/>
  <c r="K1330" i="9"/>
  <c r="L1330" i="9"/>
  <c r="M1330" i="9"/>
  <c r="N1330" i="9"/>
  <c r="O1330" i="9"/>
  <c r="J1331" i="9"/>
  <c r="K1331" i="9"/>
  <c r="L1331" i="9"/>
  <c r="M1331" i="9"/>
  <c r="N1331" i="9"/>
  <c r="O1331" i="9"/>
  <c r="J1332" i="9"/>
  <c r="K1332" i="9"/>
  <c r="L1332" i="9"/>
  <c r="M1332" i="9"/>
  <c r="N1332" i="9"/>
  <c r="O1332" i="9"/>
  <c r="J1333" i="9"/>
  <c r="K1333" i="9"/>
  <c r="L1333" i="9"/>
  <c r="M1333" i="9"/>
  <c r="N1333" i="9"/>
  <c r="O1333" i="9"/>
  <c r="J1334" i="9"/>
  <c r="K1334" i="9"/>
  <c r="L1334" i="9"/>
  <c r="M1334" i="9"/>
  <c r="N1334" i="9"/>
  <c r="O1334" i="9"/>
  <c r="J1335" i="9"/>
  <c r="K1335" i="9"/>
  <c r="L1335" i="9"/>
  <c r="M1335" i="9"/>
  <c r="N1335" i="9"/>
  <c r="O1335" i="9"/>
  <c r="J1336" i="9"/>
  <c r="K1336" i="9"/>
  <c r="L1336" i="9"/>
  <c r="M1336" i="9"/>
  <c r="N1336" i="9"/>
  <c r="O1336" i="9"/>
  <c r="J1337" i="9"/>
  <c r="K1337" i="9"/>
  <c r="L1337" i="9"/>
  <c r="M1337" i="9"/>
  <c r="N1337" i="9"/>
  <c r="O1337" i="9"/>
  <c r="J1338" i="9"/>
  <c r="K1338" i="9"/>
  <c r="L1338" i="9"/>
  <c r="M1338" i="9"/>
  <c r="N1338" i="9"/>
  <c r="O1338" i="9"/>
  <c r="J1339" i="9"/>
  <c r="K1339" i="9"/>
  <c r="L1339" i="9"/>
  <c r="M1339" i="9"/>
  <c r="N1339" i="9"/>
  <c r="O1339" i="9"/>
  <c r="J1340" i="9"/>
  <c r="K1340" i="9"/>
  <c r="L1340" i="9"/>
  <c r="M1340" i="9"/>
  <c r="N1340" i="9"/>
  <c r="O1340" i="9"/>
  <c r="J1341" i="9"/>
  <c r="K1341" i="9"/>
  <c r="L1341" i="9"/>
  <c r="M1341" i="9"/>
  <c r="N1341" i="9"/>
  <c r="O1341" i="9"/>
  <c r="J1342" i="9"/>
  <c r="K1342" i="9"/>
  <c r="L1342" i="9"/>
  <c r="M1342" i="9"/>
  <c r="N1342" i="9"/>
  <c r="O1342" i="9"/>
  <c r="J1343" i="9"/>
  <c r="K1343" i="9"/>
  <c r="L1343" i="9"/>
  <c r="M1343" i="9"/>
  <c r="N1343" i="9"/>
  <c r="O1343" i="9"/>
  <c r="J1344" i="9"/>
  <c r="K1344" i="9"/>
  <c r="L1344" i="9"/>
  <c r="M1344" i="9"/>
  <c r="N1344" i="9"/>
  <c r="O1344" i="9"/>
  <c r="J1345" i="9"/>
  <c r="K1345" i="9"/>
  <c r="L1345" i="9"/>
  <c r="M1345" i="9"/>
  <c r="N1345" i="9"/>
  <c r="O1345" i="9"/>
  <c r="J1346" i="9"/>
  <c r="K1346" i="9"/>
  <c r="L1346" i="9"/>
  <c r="M1346" i="9"/>
  <c r="N1346" i="9"/>
  <c r="O1346" i="9"/>
  <c r="J1347" i="9"/>
  <c r="K1347" i="9"/>
  <c r="L1347" i="9"/>
  <c r="M1347" i="9"/>
  <c r="N1347" i="9"/>
  <c r="O1347" i="9"/>
  <c r="J1348" i="9"/>
  <c r="K1348" i="9"/>
  <c r="L1348" i="9"/>
  <c r="M1348" i="9"/>
  <c r="N1348" i="9"/>
  <c r="O1348" i="9"/>
  <c r="J1349" i="9"/>
  <c r="K1349" i="9"/>
  <c r="L1349" i="9"/>
  <c r="M1349" i="9"/>
  <c r="N1349" i="9"/>
  <c r="O1349" i="9"/>
  <c r="J1350" i="9"/>
  <c r="K1350" i="9"/>
  <c r="L1350" i="9"/>
  <c r="M1350" i="9"/>
  <c r="N1350" i="9"/>
  <c r="O1350" i="9"/>
  <c r="J1351" i="9"/>
  <c r="K1351" i="9"/>
  <c r="L1351" i="9"/>
  <c r="M1351" i="9"/>
  <c r="N1351" i="9"/>
  <c r="O1351" i="9"/>
  <c r="J1352" i="9"/>
  <c r="K1352" i="9"/>
  <c r="L1352" i="9"/>
  <c r="M1352" i="9"/>
  <c r="N1352" i="9"/>
  <c r="O1352" i="9"/>
  <c r="J1353" i="9"/>
  <c r="K1353" i="9"/>
  <c r="L1353" i="9"/>
  <c r="M1353" i="9"/>
  <c r="N1353" i="9"/>
  <c r="O1353" i="9"/>
  <c r="J1354" i="9"/>
  <c r="K1354" i="9"/>
  <c r="L1354" i="9"/>
  <c r="M1354" i="9"/>
  <c r="N1354" i="9"/>
  <c r="O1354" i="9"/>
  <c r="J1355" i="9"/>
  <c r="K1355" i="9"/>
  <c r="L1355" i="9"/>
  <c r="M1355" i="9"/>
  <c r="N1355" i="9"/>
  <c r="O1355" i="9"/>
  <c r="J1356" i="9"/>
  <c r="K1356" i="9"/>
  <c r="L1356" i="9"/>
  <c r="M1356" i="9"/>
  <c r="N1356" i="9"/>
  <c r="O1356" i="9"/>
  <c r="J1357" i="9"/>
  <c r="K1357" i="9"/>
  <c r="L1357" i="9"/>
  <c r="M1357" i="9"/>
  <c r="N1357" i="9"/>
  <c r="O1357" i="9"/>
  <c r="J1358" i="9"/>
  <c r="K1358" i="9"/>
  <c r="L1358" i="9"/>
  <c r="M1358" i="9"/>
  <c r="N1358" i="9"/>
  <c r="O1358" i="9"/>
  <c r="J1359" i="9"/>
  <c r="K1359" i="9"/>
  <c r="L1359" i="9"/>
  <c r="M1359" i="9"/>
  <c r="N1359" i="9"/>
  <c r="O1359" i="9"/>
  <c r="J1360" i="9"/>
  <c r="K1360" i="9"/>
  <c r="L1360" i="9"/>
  <c r="M1360" i="9"/>
  <c r="N1360" i="9"/>
  <c r="O1360" i="9"/>
  <c r="J1361" i="9"/>
  <c r="K1361" i="9"/>
  <c r="L1361" i="9"/>
  <c r="M1361" i="9"/>
  <c r="N1361" i="9"/>
  <c r="O1361" i="9"/>
  <c r="J1362" i="9"/>
  <c r="K1362" i="9"/>
  <c r="L1362" i="9"/>
  <c r="M1362" i="9"/>
  <c r="N1362" i="9"/>
  <c r="O1362" i="9"/>
  <c r="J1363" i="9"/>
  <c r="K1363" i="9"/>
  <c r="L1363" i="9"/>
  <c r="M1363" i="9"/>
  <c r="N1363" i="9"/>
  <c r="O1363" i="9"/>
  <c r="J1364" i="9"/>
  <c r="K1364" i="9"/>
  <c r="L1364" i="9"/>
  <c r="M1364" i="9"/>
  <c r="N1364" i="9"/>
  <c r="O1364" i="9"/>
  <c r="J1365" i="9"/>
  <c r="K1365" i="9"/>
  <c r="L1365" i="9"/>
  <c r="M1365" i="9"/>
  <c r="N1365" i="9"/>
  <c r="O1365" i="9"/>
  <c r="J1366" i="9"/>
  <c r="K1366" i="9"/>
  <c r="L1366" i="9"/>
  <c r="M1366" i="9"/>
  <c r="N1366" i="9"/>
  <c r="O1366" i="9"/>
  <c r="J1367" i="9"/>
  <c r="K1367" i="9"/>
  <c r="L1367" i="9"/>
  <c r="M1367" i="9"/>
  <c r="N1367" i="9"/>
  <c r="O1367" i="9"/>
  <c r="J1368" i="9"/>
  <c r="K1368" i="9"/>
  <c r="L1368" i="9"/>
  <c r="M1368" i="9"/>
  <c r="N1368" i="9"/>
  <c r="O1368" i="9"/>
  <c r="J1369" i="9"/>
  <c r="K1369" i="9"/>
  <c r="L1369" i="9"/>
  <c r="M1369" i="9"/>
  <c r="N1369" i="9"/>
  <c r="O1369" i="9"/>
  <c r="J1370" i="9"/>
  <c r="K1370" i="9"/>
  <c r="L1370" i="9"/>
  <c r="M1370" i="9"/>
  <c r="N1370" i="9"/>
  <c r="O1370" i="9"/>
  <c r="J1371" i="9"/>
  <c r="K1371" i="9"/>
  <c r="L1371" i="9"/>
  <c r="M1371" i="9"/>
  <c r="N1371" i="9"/>
  <c r="O1371" i="9"/>
  <c r="J1372" i="9"/>
  <c r="K1372" i="9"/>
  <c r="L1372" i="9"/>
  <c r="M1372" i="9"/>
  <c r="N1372" i="9"/>
  <c r="O1372" i="9"/>
  <c r="J1373" i="9"/>
  <c r="K1373" i="9"/>
  <c r="L1373" i="9"/>
  <c r="M1373" i="9"/>
  <c r="N1373" i="9"/>
  <c r="O1373" i="9"/>
  <c r="J1374" i="9"/>
  <c r="K1374" i="9"/>
  <c r="L1374" i="9"/>
  <c r="M1374" i="9"/>
  <c r="N1374" i="9"/>
  <c r="O1374" i="9"/>
  <c r="J1375" i="9"/>
  <c r="K1375" i="9"/>
  <c r="L1375" i="9"/>
  <c r="M1375" i="9"/>
  <c r="N1375" i="9"/>
  <c r="O1375" i="9"/>
  <c r="J1376" i="9"/>
  <c r="K1376" i="9"/>
  <c r="L1376" i="9"/>
  <c r="M1376" i="9"/>
  <c r="N1376" i="9"/>
  <c r="O1376" i="9"/>
  <c r="J1377" i="9"/>
  <c r="K1377" i="9"/>
  <c r="L1377" i="9"/>
  <c r="M1377" i="9"/>
  <c r="N1377" i="9"/>
  <c r="O1377" i="9"/>
  <c r="J1378" i="9"/>
  <c r="K1378" i="9"/>
  <c r="L1378" i="9"/>
  <c r="M1378" i="9"/>
  <c r="N1378" i="9"/>
  <c r="O1378" i="9"/>
  <c r="J1379" i="9"/>
  <c r="K1379" i="9"/>
  <c r="L1379" i="9"/>
  <c r="M1379" i="9"/>
  <c r="N1379" i="9"/>
  <c r="O1379" i="9"/>
  <c r="J1380" i="9"/>
  <c r="K1380" i="9"/>
  <c r="L1380" i="9"/>
  <c r="M1380" i="9"/>
  <c r="N1380" i="9"/>
  <c r="O1380" i="9"/>
  <c r="J1381" i="9"/>
  <c r="K1381" i="9"/>
  <c r="L1381" i="9"/>
  <c r="M1381" i="9"/>
  <c r="N1381" i="9"/>
  <c r="O1381" i="9"/>
  <c r="J1382" i="9"/>
  <c r="K1382" i="9"/>
  <c r="L1382" i="9"/>
  <c r="M1382" i="9"/>
  <c r="N1382" i="9"/>
  <c r="O1382" i="9"/>
  <c r="J1383" i="9"/>
  <c r="K1383" i="9"/>
  <c r="L1383" i="9"/>
  <c r="M1383" i="9"/>
  <c r="N1383" i="9"/>
  <c r="O1383" i="9"/>
  <c r="J1384" i="9"/>
  <c r="K1384" i="9"/>
  <c r="L1384" i="9"/>
  <c r="M1384" i="9"/>
  <c r="N1384" i="9"/>
  <c r="O1384" i="9"/>
  <c r="J1385" i="9"/>
  <c r="K1385" i="9"/>
  <c r="L1385" i="9"/>
  <c r="M1385" i="9"/>
  <c r="N1385" i="9"/>
  <c r="O1385" i="9"/>
  <c r="J1386" i="9"/>
  <c r="K1386" i="9"/>
  <c r="L1386" i="9"/>
  <c r="M1386" i="9"/>
  <c r="N1386" i="9"/>
  <c r="O1386" i="9"/>
  <c r="J1387" i="9"/>
  <c r="K1387" i="9"/>
  <c r="L1387" i="9"/>
  <c r="M1387" i="9"/>
  <c r="N1387" i="9"/>
  <c r="O1387" i="9"/>
  <c r="J1388" i="9"/>
  <c r="K1388" i="9"/>
  <c r="L1388" i="9"/>
  <c r="M1388" i="9"/>
  <c r="N1388" i="9"/>
  <c r="O1388" i="9"/>
  <c r="J1389" i="9"/>
  <c r="K1389" i="9"/>
  <c r="L1389" i="9"/>
  <c r="M1389" i="9"/>
  <c r="N1389" i="9"/>
  <c r="O1389" i="9"/>
  <c r="J1390" i="9"/>
  <c r="K1390" i="9"/>
  <c r="L1390" i="9"/>
  <c r="M1390" i="9"/>
  <c r="N1390" i="9"/>
  <c r="O1390" i="9"/>
  <c r="J1391" i="9"/>
  <c r="K1391" i="9"/>
  <c r="L1391" i="9"/>
  <c r="M1391" i="9"/>
  <c r="N1391" i="9"/>
  <c r="O1391" i="9"/>
  <c r="J1392" i="9"/>
  <c r="K1392" i="9"/>
  <c r="L1392" i="9"/>
  <c r="M1392" i="9"/>
  <c r="N1392" i="9"/>
  <c r="O1392" i="9"/>
  <c r="J1393" i="9"/>
  <c r="K1393" i="9"/>
  <c r="L1393" i="9"/>
  <c r="M1393" i="9"/>
  <c r="N1393" i="9"/>
  <c r="O1393" i="9"/>
  <c r="J1394" i="9"/>
  <c r="K1394" i="9"/>
  <c r="L1394" i="9"/>
  <c r="M1394" i="9"/>
  <c r="N1394" i="9"/>
  <c r="O1394" i="9"/>
  <c r="J1395" i="9"/>
  <c r="K1395" i="9"/>
  <c r="L1395" i="9"/>
  <c r="M1395" i="9"/>
  <c r="N1395" i="9"/>
  <c r="O1395" i="9"/>
  <c r="J1396" i="9"/>
  <c r="K1396" i="9"/>
  <c r="L1396" i="9"/>
  <c r="M1396" i="9"/>
  <c r="N1396" i="9"/>
  <c r="O1396" i="9"/>
  <c r="J1397" i="9"/>
  <c r="K1397" i="9"/>
  <c r="L1397" i="9"/>
  <c r="M1397" i="9"/>
  <c r="N1397" i="9"/>
  <c r="O1397" i="9"/>
  <c r="J1398" i="9"/>
  <c r="K1398" i="9"/>
  <c r="L1398" i="9"/>
  <c r="M1398" i="9"/>
  <c r="N1398" i="9"/>
  <c r="O1398" i="9"/>
  <c r="J1399" i="9"/>
  <c r="K1399" i="9"/>
  <c r="L1399" i="9"/>
  <c r="M1399" i="9"/>
  <c r="N1399" i="9"/>
  <c r="O1399" i="9"/>
  <c r="J1400" i="9"/>
  <c r="K1400" i="9"/>
  <c r="L1400" i="9"/>
  <c r="M1400" i="9"/>
  <c r="N1400" i="9"/>
  <c r="O1400" i="9"/>
  <c r="J1401" i="9"/>
  <c r="K1401" i="9"/>
  <c r="L1401" i="9"/>
  <c r="M1401" i="9"/>
  <c r="N1401" i="9"/>
  <c r="O1401" i="9"/>
  <c r="J1402" i="9"/>
  <c r="K1402" i="9"/>
  <c r="L1402" i="9"/>
  <c r="M1402" i="9"/>
  <c r="N1402" i="9"/>
  <c r="O1402" i="9"/>
  <c r="J1403" i="9"/>
  <c r="K1403" i="9"/>
  <c r="L1403" i="9"/>
  <c r="M1403" i="9"/>
  <c r="N1403" i="9"/>
  <c r="O1403" i="9"/>
  <c r="J1404" i="9"/>
  <c r="K1404" i="9"/>
  <c r="L1404" i="9"/>
  <c r="M1404" i="9"/>
  <c r="N1404" i="9"/>
  <c r="O1404" i="9"/>
  <c r="J1405" i="9"/>
  <c r="K1405" i="9"/>
  <c r="L1405" i="9"/>
  <c r="M1405" i="9"/>
  <c r="N1405" i="9"/>
  <c r="O1405" i="9"/>
  <c r="J1406" i="9"/>
  <c r="K1406" i="9"/>
  <c r="L1406" i="9"/>
  <c r="M1406" i="9"/>
  <c r="N1406" i="9"/>
  <c r="O1406" i="9"/>
  <c r="J1407" i="9"/>
  <c r="K1407" i="9"/>
  <c r="L1407" i="9"/>
  <c r="M1407" i="9"/>
  <c r="N1407" i="9"/>
  <c r="O1407" i="9"/>
  <c r="J1408" i="9"/>
  <c r="K1408" i="9"/>
  <c r="L1408" i="9"/>
  <c r="M1408" i="9"/>
  <c r="N1408" i="9"/>
  <c r="O1408" i="9"/>
  <c r="J1409" i="9"/>
  <c r="K1409" i="9"/>
  <c r="L1409" i="9"/>
  <c r="M1409" i="9"/>
  <c r="N1409" i="9"/>
  <c r="O1409" i="9"/>
  <c r="J1410" i="9"/>
  <c r="K1410" i="9"/>
  <c r="L1410" i="9"/>
  <c r="M1410" i="9"/>
  <c r="N1410" i="9"/>
  <c r="O1410" i="9"/>
  <c r="J1411" i="9"/>
  <c r="K1411" i="9"/>
  <c r="L1411" i="9"/>
  <c r="M1411" i="9"/>
  <c r="N1411" i="9"/>
  <c r="O1411" i="9"/>
  <c r="J1412" i="9"/>
  <c r="K1412" i="9"/>
  <c r="L1412" i="9"/>
  <c r="M1412" i="9"/>
  <c r="N1412" i="9"/>
  <c r="O1412" i="9"/>
  <c r="J1413" i="9"/>
  <c r="K1413" i="9"/>
  <c r="L1413" i="9"/>
  <c r="M1413" i="9"/>
  <c r="N1413" i="9"/>
  <c r="O1413" i="9"/>
  <c r="J1414" i="9"/>
  <c r="K1414" i="9"/>
  <c r="L1414" i="9"/>
  <c r="M1414" i="9"/>
  <c r="N1414" i="9"/>
  <c r="O1414" i="9"/>
  <c r="J1415" i="9"/>
  <c r="K1415" i="9"/>
  <c r="L1415" i="9"/>
  <c r="M1415" i="9"/>
  <c r="N1415" i="9"/>
  <c r="O1415" i="9"/>
  <c r="J1416" i="9"/>
  <c r="K1416" i="9"/>
  <c r="L1416" i="9"/>
  <c r="M1416" i="9"/>
  <c r="N1416" i="9"/>
  <c r="O1416" i="9"/>
  <c r="J1417" i="9"/>
  <c r="K1417" i="9"/>
  <c r="L1417" i="9"/>
  <c r="M1417" i="9"/>
  <c r="N1417" i="9"/>
  <c r="O1417" i="9"/>
  <c r="J1418" i="9"/>
  <c r="K1418" i="9"/>
  <c r="L1418" i="9"/>
  <c r="M1418" i="9"/>
  <c r="N1418" i="9"/>
  <c r="O1418" i="9"/>
  <c r="J1419" i="9"/>
  <c r="K1419" i="9"/>
  <c r="L1419" i="9"/>
  <c r="M1419" i="9"/>
  <c r="N1419" i="9"/>
  <c r="O1419" i="9"/>
  <c r="J1420" i="9"/>
  <c r="K1420" i="9"/>
  <c r="L1420" i="9"/>
  <c r="M1420" i="9"/>
  <c r="N1420" i="9"/>
  <c r="O1420" i="9"/>
  <c r="J1421" i="9"/>
  <c r="K1421" i="9"/>
  <c r="L1421" i="9"/>
  <c r="M1421" i="9"/>
  <c r="N1421" i="9"/>
  <c r="O1421" i="9"/>
  <c r="J1422" i="9"/>
  <c r="K1422" i="9"/>
  <c r="L1422" i="9"/>
  <c r="M1422" i="9"/>
  <c r="N1422" i="9"/>
  <c r="O1422" i="9"/>
  <c r="J1423" i="9"/>
  <c r="K1423" i="9"/>
  <c r="L1423" i="9"/>
  <c r="M1423" i="9"/>
  <c r="N1423" i="9"/>
  <c r="O1423" i="9"/>
  <c r="J1424" i="9"/>
  <c r="K1424" i="9"/>
  <c r="L1424" i="9"/>
  <c r="M1424" i="9"/>
  <c r="N1424" i="9"/>
  <c r="O1424" i="9"/>
  <c r="J1425" i="9"/>
  <c r="K1425" i="9"/>
  <c r="L1425" i="9"/>
  <c r="M1425" i="9"/>
  <c r="N1425" i="9"/>
  <c r="O1425" i="9"/>
  <c r="J1426" i="9"/>
  <c r="K1426" i="9"/>
  <c r="L1426" i="9"/>
  <c r="M1426" i="9"/>
  <c r="N1426" i="9"/>
  <c r="O1426" i="9"/>
  <c r="J1427" i="9"/>
  <c r="K1427" i="9"/>
  <c r="L1427" i="9"/>
  <c r="M1427" i="9"/>
  <c r="N1427" i="9"/>
  <c r="O1427" i="9"/>
  <c r="J1428" i="9"/>
  <c r="K1428" i="9"/>
  <c r="L1428" i="9"/>
  <c r="M1428" i="9"/>
  <c r="N1428" i="9"/>
  <c r="O1428" i="9"/>
  <c r="J1429" i="9"/>
  <c r="K1429" i="9"/>
  <c r="L1429" i="9"/>
  <c r="M1429" i="9"/>
  <c r="N1429" i="9"/>
  <c r="O1429" i="9"/>
  <c r="J1430" i="9"/>
  <c r="K1430" i="9"/>
  <c r="L1430" i="9"/>
  <c r="M1430" i="9"/>
  <c r="N1430" i="9"/>
  <c r="O1430" i="9"/>
  <c r="J1431" i="9"/>
  <c r="K1431" i="9"/>
  <c r="L1431" i="9"/>
  <c r="M1431" i="9"/>
  <c r="N1431" i="9"/>
  <c r="O1431" i="9"/>
  <c r="J1432" i="9"/>
  <c r="K1432" i="9"/>
  <c r="L1432" i="9"/>
  <c r="M1432" i="9"/>
  <c r="N1432" i="9"/>
  <c r="O1432" i="9"/>
  <c r="J1433" i="9"/>
  <c r="K1433" i="9"/>
  <c r="L1433" i="9"/>
  <c r="M1433" i="9"/>
  <c r="N1433" i="9"/>
  <c r="O1433" i="9"/>
  <c r="J1434" i="9"/>
  <c r="K1434" i="9"/>
  <c r="L1434" i="9"/>
  <c r="M1434" i="9"/>
  <c r="N1434" i="9"/>
  <c r="O1434" i="9"/>
  <c r="J1435" i="9"/>
  <c r="K1435" i="9"/>
  <c r="L1435" i="9"/>
  <c r="M1435" i="9"/>
  <c r="N1435" i="9"/>
  <c r="O1435" i="9"/>
  <c r="J1436" i="9"/>
  <c r="K1436" i="9"/>
  <c r="L1436" i="9"/>
  <c r="M1436" i="9"/>
  <c r="N1436" i="9"/>
  <c r="O1436" i="9"/>
  <c r="J1437" i="9"/>
  <c r="K1437" i="9"/>
  <c r="L1437" i="9"/>
  <c r="M1437" i="9"/>
  <c r="N1437" i="9"/>
  <c r="O1437" i="9"/>
  <c r="J1438" i="9"/>
  <c r="K1438" i="9"/>
  <c r="L1438" i="9"/>
  <c r="M1438" i="9"/>
  <c r="N1438" i="9"/>
  <c r="O1438" i="9"/>
  <c r="J1439" i="9"/>
  <c r="K1439" i="9"/>
  <c r="L1439" i="9"/>
  <c r="M1439" i="9"/>
  <c r="N1439" i="9"/>
  <c r="O1439" i="9"/>
  <c r="J1440" i="9"/>
  <c r="K1440" i="9"/>
  <c r="L1440" i="9"/>
  <c r="M1440" i="9"/>
  <c r="N1440" i="9"/>
  <c r="O1440" i="9"/>
  <c r="J1441" i="9"/>
  <c r="K1441" i="9"/>
  <c r="L1441" i="9"/>
  <c r="M1441" i="9"/>
  <c r="N1441" i="9"/>
  <c r="O1441" i="9"/>
  <c r="J1442" i="9"/>
  <c r="K1442" i="9"/>
  <c r="L1442" i="9"/>
  <c r="M1442" i="9"/>
  <c r="N1442" i="9"/>
  <c r="O1442" i="9"/>
  <c r="J1443" i="9"/>
  <c r="K1443" i="9"/>
  <c r="L1443" i="9"/>
  <c r="M1443" i="9"/>
  <c r="N1443" i="9"/>
  <c r="O1443" i="9"/>
  <c r="J1444" i="9"/>
  <c r="K1444" i="9"/>
  <c r="L1444" i="9"/>
  <c r="M1444" i="9"/>
  <c r="N1444" i="9"/>
  <c r="O1444" i="9"/>
  <c r="J1445" i="9"/>
  <c r="K1445" i="9"/>
  <c r="L1445" i="9"/>
  <c r="M1445" i="9"/>
  <c r="N1445" i="9"/>
  <c r="O1445" i="9"/>
  <c r="J1446" i="9"/>
  <c r="K1446" i="9"/>
  <c r="L1446" i="9"/>
  <c r="M1446" i="9"/>
  <c r="N1446" i="9"/>
  <c r="O1446" i="9"/>
  <c r="J1447" i="9"/>
  <c r="K1447" i="9"/>
  <c r="L1447" i="9"/>
  <c r="M1447" i="9"/>
  <c r="N1447" i="9"/>
  <c r="O1447" i="9"/>
  <c r="J1448" i="9"/>
  <c r="K1448" i="9"/>
  <c r="L1448" i="9"/>
  <c r="M1448" i="9"/>
  <c r="N1448" i="9"/>
  <c r="O1448" i="9"/>
  <c r="J1449" i="9"/>
  <c r="K1449" i="9"/>
  <c r="L1449" i="9"/>
  <c r="M1449" i="9"/>
  <c r="N1449" i="9"/>
  <c r="O1449" i="9"/>
  <c r="J1450" i="9"/>
  <c r="K1450" i="9"/>
  <c r="L1450" i="9"/>
  <c r="M1450" i="9"/>
  <c r="N1450" i="9"/>
  <c r="O1450" i="9"/>
  <c r="J1451" i="9"/>
  <c r="K1451" i="9"/>
  <c r="L1451" i="9"/>
  <c r="M1451" i="9"/>
  <c r="N1451" i="9"/>
  <c r="O1451" i="9"/>
  <c r="J1452" i="9"/>
  <c r="K1452" i="9"/>
  <c r="L1452" i="9"/>
  <c r="M1452" i="9"/>
  <c r="N1452" i="9"/>
  <c r="O1452" i="9"/>
  <c r="J1453" i="9"/>
  <c r="K1453" i="9"/>
  <c r="L1453" i="9"/>
  <c r="M1453" i="9"/>
  <c r="N1453" i="9"/>
  <c r="O1453" i="9"/>
  <c r="J1454" i="9"/>
  <c r="K1454" i="9"/>
  <c r="L1454" i="9"/>
  <c r="M1454" i="9"/>
  <c r="N1454" i="9"/>
  <c r="O1454" i="9"/>
  <c r="J1455" i="9"/>
  <c r="K1455" i="9"/>
  <c r="L1455" i="9"/>
  <c r="M1455" i="9"/>
  <c r="N1455" i="9"/>
  <c r="O1455" i="9"/>
  <c r="J1456" i="9"/>
  <c r="K1456" i="9"/>
  <c r="L1456" i="9"/>
  <c r="M1456" i="9"/>
  <c r="N1456" i="9"/>
  <c r="O1456" i="9"/>
  <c r="J1457" i="9"/>
  <c r="K1457" i="9"/>
  <c r="L1457" i="9"/>
  <c r="M1457" i="9"/>
  <c r="N1457" i="9"/>
  <c r="O1457" i="9"/>
  <c r="J1458" i="9"/>
  <c r="K1458" i="9"/>
  <c r="L1458" i="9"/>
  <c r="M1458" i="9"/>
  <c r="N1458" i="9"/>
  <c r="O1458" i="9"/>
  <c r="J1459" i="9"/>
  <c r="K1459" i="9"/>
  <c r="L1459" i="9"/>
  <c r="M1459" i="9"/>
  <c r="N1459" i="9"/>
  <c r="O1459" i="9"/>
  <c r="J1460" i="9"/>
  <c r="K1460" i="9"/>
  <c r="L1460" i="9"/>
  <c r="M1460" i="9"/>
  <c r="N1460" i="9"/>
  <c r="O1460" i="9"/>
  <c r="J1461" i="9"/>
  <c r="K1461" i="9"/>
  <c r="L1461" i="9"/>
  <c r="M1461" i="9"/>
  <c r="N1461" i="9"/>
  <c r="O1461" i="9"/>
  <c r="J1462" i="9"/>
  <c r="K1462" i="9"/>
  <c r="L1462" i="9"/>
  <c r="M1462" i="9"/>
  <c r="N1462" i="9"/>
  <c r="O1462" i="9"/>
  <c r="J1463" i="9"/>
  <c r="K1463" i="9"/>
  <c r="L1463" i="9"/>
  <c r="M1463" i="9"/>
  <c r="N1463" i="9"/>
  <c r="O1463" i="9"/>
  <c r="J1464" i="9"/>
  <c r="K1464" i="9"/>
  <c r="L1464" i="9"/>
  <c r="M1464" i="9"/>
  <c r="N1464" i="9"/>
  <c r="O1464" i="9"/>
  <c r="J1465" i="9"/>
  <c r="K1465" i="9"/>
  <c r="L1465" i="9"/>
  <c r="M1465" i="9"/>
  <c r="N1465" i="9"/>
  <c r="O1465" i="9"/>
  <c r="J1466" i="9"/>
  <c r="K1466" i="9"/>
  <c r="L1466" i="9"/>
  <c r="M1466" i="9"/>
  <c r="N1466" i="9"/>
  <c r="O1466" i="9"/>
  <c r="J1467" i="9"/>
  <c r="K1467" i="9"/>
  <c r="L1467" i="9"/>
  <c r="M1467" i="9"/>
  <c r="N1467" i="9"/>
  <c r="O1467" i="9"/>
  <c r="J1468" i="9"/>
  <c r="K1468" i="9"/>
  <c r="L1468" i="9"/>
  <c r="M1468" i="9"/>
  <c r="N1468" i="9"/>
  <c r="O1468" i="9"/>
  <c r="J1469" i="9"/>
  <c r="K1469" i="9"/>
  <c r="L1469" i="9"/>
  <c r="M1469" i="9"/>
  <c r="N1469" i="9"/>
  <c r="O1469" i="9"/>
  <c r="J1470" i="9"/>
  <c r="K1470" i="9"/>
  <c r="L1470" i="9"/>
  <c r="M1470" i="9"/>
  <c r="N1470" i="9"/>
  <c r="O1470" i="9"/>
  <c r="J1471" i="9"/>
  <c r="K1471" i="9"/>
  <c r="L1471" i="9"/>
  <c r="M1471" i="9"/>
  <c r="N1471" i="9"/>
  <c r="O1471" i="9"/>
  <c r="J1472" i="9"/>
  <c r="K1472" i="9"/>
  <c r="L1472" i="9"/>
  <c r="M1472" i="9"/>
  <c r="N1472" i="9"/>
  <c r="O1472" i="9"/>
  <c r="J1473" i="9"/>
  <c r="K1473" i="9"/>
  <c r="L1473" i="9"/>
  <c r="M1473" i="9"/>
  <c r="N1473" i="9"/>
  <c r="O1473" i="9"/>
  <c r="J1474" i="9"/>
  <c r="K1474" i="9"/>
  <c r="L1474" i="9"/>
  <c r="M1474" i="9"/>
  <c r="N1474" i="9"/>
  <c r="O1474" i="9"/>
  <c r="J1475" i="9"/>
  <c r="K1475" i="9"/>
  <c r="L1475" i="9"/>
  <c r="M1475" i="9"/>
  <c r="N1475" i="9"/>
  <c r="O1475" i="9"/>
  <c r="J1476" i="9"/>
  <c r="K1476" i="9"/>
  <c r="L1476" i="9"/>
  <c r="M1476" i="9"/>
  <c r="N1476" i="9"/>
  <c r="O1476" i="9"/>
  <c r="J1477" i="9"/>
  <c r="K1477" i="9"/>
  <c r="L1477" i="9"/>
  <c r="M1477" i="9"/>
  <c r="N1477" i="9"/>
  <c r="O1477" i="9"/>
  <c r="J1478" i="9"/>
  <c r="K1478" i="9"/>
  <c r="L1478" i="9"/>
  <c r="M1478" i="9"/>
  <c r="N1478" i="9"/>
  <c r="O1478" i="9"/>
  <c r="J1479" i="9"/>
  <c r="K1479" i="9"/>
  <c r="L1479" i="9"/>
  <c r="M1479" i="9"/>
  <c r="N1479" i="9"/>
  <c r="O1479" i="9"/>
  <c r="J1480" i="9"/>
  <c r="K1480" i="9"/>
  <c r="L1480" i="9"/>
  <c r="M1480" i="9"/>
  <c r="N1480" i="9"/>
  <c r="O1480" i="9"/>
  <c r="J1481" i="9"/>
  <c r="K1481" i="9"/>
  <c r="L1481" i="9"/>
  <c r="M1481" i="9"/>
  <c r="N1481" i="9"/>
  <c r="O1481" i="9"/>
  <c r="J1482" i="9"/>
  <c r="K1482" i="9"/>
  <c r="L1482" i="9"/>
  <c r="M1482" i="9"/>
  <c r="N1482" i="9"/>
  <c r="O1482" i="9"/>
  <c r="J1483" i="9"/>
  <c r="K1483" i="9"/>
  <c r="L1483" i="9"/>
  <c r="M1483" i="9"/>
  <c r="N1483" i="9"/>
  <c r="O1483" i="9"/>
  <c r="J1484" i="9"/>
  <c r="K1484" i="9"/>
  <c r="L1484" i="9"/>
  <c r="M1484" i="9"/>
  <c r="N1484" i="9"/>
  <c r="O1484" i="9"/>
  <c r="J1485" i="9"/>
  <c r="K1485" i="9"/>
  <c r="L1485" i="9"/>
  <c r="M1485" i="9"/>
  <c r="N1485" i="9"/>
  <c r="O1485" i="9"/>
  <c r="J1486" i="9"/>
  <c r="K1486" i="9"/>
  <c r="L1486" i="9"/>
  <c r="M1486" i="9"/>
  <c r="N1486" i="9"/>
  <c r="O1486" i="9"/>
  <c r="J1487" i="9"/>
  <c r="K1487" i="9"/>
  <c r="L1487" i="9"/>
  <c r="M1487" i="9"/>
  <c r="N1487" i="9"/>
  <c r="O1487" i="9"/>
  <c r="J1488" i="9"/>
  <c r="K1488" i="9"/>
  <c r="L1488" i="9"/>
  <c r="M1488" i="9"/>
  <c r="N1488" i="9"/>
  <c r="O1488" i="9"/>
  <c r="J1489" i="9"/>
  <c r="K1489" i="9"/>
  <c r="L1489" i="9"/>
  <c r="M1489" i="9"/>
  <c r="N1489" i="9"/>
  <c r="O1489" i="9"/>
  <c r="J1490" i="9"/>
  <c r="K1490" i="9"/>
  <c r="L1490" i="9"/>
  <c r="M1490" i="9"/>
  <c r="N1490" i="9"/>
  <c r="O1490" i="9"/>
  <c r="J1491" i="9"/>
  <c r="K1491" i="9"/>
  <c r="L1491" i="9"/>
  <c r="M1491" i="9"/>
  <c r="N1491" i="9"/>
  <c r="O1491" i="9"/>
  <c r="J1492" i="9"/>
  <c r="K1492" i="9"/>
  <c r="L1492" i="9"/>
  <c r="M1492" i="9"/>
  <c r="N1492" i="9"/>
  <c r="O1492" i="9"/>
  <c r="J1493" i="9"/>
  <c r="K1493" i="9"/>
  <c r="L1493" i="9"/>
  <c r="M1493" i="9"/>
  <c r="N1493" i="9"/>
  <c r="O1493" i="9"/>
  <c r="J1494" i="9"/>
  <c r="K1494" i="9"/>
  <c r="L1494" i="9"/>
  <c r="M1494" i="9"/>
  <c r="N1494" i="9"/>
  <c r="O1494" i="9"/>
  <c r="J1495" i="9"/>
  <c r="K1495" i="9"/>
  <c r="L1495" i="9"/>
  <c r="M1495" i="9"/>
  <c r="N1495" i="9"/>
  <c r="O1495" i="9"/>
  <c r="J1496" i="9"/>
  <c r="K1496" i="9"/>
  <c r="L1496" i="9"/>
  <c r="M1496" i="9"/>
  <c r="N1496" i="9"/>
  <c r="O1496" i="9"/>
  <c r="J1497" i="9"/>
  <c r="K1497" i="9"/>
  <c r="L1497" i="9"/>
  <c r="M1497" i="9"/>
  <c r="N1497" i="9"/>
  <c r="O1497" i="9"/>
  <c r="J1498" i="9"/>
  <c r="K1498" i="9"/>
  <c r="L1498" i="9"/>
  <c r="M1498" i="9"/>
  <c r="N1498" i="9"/>
  <c r="O1498" i="9"/>
  <c r="J1499" i="9"/>
  <c r="K1499" i="9"/>
  <c r="L1499" i="9"/>
  <c r="M1499" i="9"/>
  <c r="N1499" i="9"/>
  <c r="O1499" i="9"/>
  <c r="J1500" i="9"/>
  <c r="K1500" i="9"/>
  <c r="L1500" i="9"/>
  <c r="M1500" i="9"/>
  <c r="N1500" i="9"/>
  <c r="O1500" i="9"/>
  <c r="J1501" i="9"/>
  <c r="K1501" i="9"/>
  <c r="L1501" i="9"/>
  <c r="M1501" i="9"/>
  <c r="N1501" i="9"/>
  <c r="O1501" i="9"/>
  <c r="J1502" i="9"/>
  <c r="K1502" i="9"/>
  <c r="L1502" i="9"/>
  <c r="M1502" i="9"/>
  <c r="N1502" i="9"/>
  <c r="O1502" i="9"/>
  <c r="J1503" i="9"/>
  <c r="K1503" i="9"/>
  <c r="L1503" i="9"/>
  <c r="M1503" i="9"/>
  <c r="N1503" i="9"/>
  <c r="O1503" i="9"/>
  <c r="J1504" i="9"/>
  <c r="K1504" i="9"/>
  <c r="L1504" i="9"/>
  <c r="M1504" i="9"/>
  <c r="N1504" i="9"/>
  <c r="O1504" i="9"/>
  <c r="J1505" i="9"/>
  <c r="K1505" i="9"/>
  <c r="L1505" i="9"/>
  <c r="M1505" i="9"/>
  <c r="N1505" i="9"/>
  <c r="O1505" i="9"/>
  <c r="J1506" i="9"/>
  <c r="K1506" i="9"/>
  <c r="L1506" i="9"/>
  <c r="M1506" i="9"/>
  <c r="N1506" i="9"/>
  <c r="O1506" i="9"/>
  <c r="J1507" i="9"/>
  <c r="K1507" i="9"/>
  <c r="L1507" i="9"/>
  <c r="M1507" i="9"/>
  <c r="N1507" i="9"/>
  <c r="O1507" i="9"/>
  <c r="J1508" i="9"/>
  <c r="K1508" i="9"/>
  <c r="L1508" i="9"/>
  <c r="M1508" i="9"/>
  <c r="N1508" i="9"/>
  <c r="O1508" i="9"/>
  <c r="J1509" i="9"/>
  <c r="K1509" i="9"/>
  <c r="L1509" i="9"/>
  <c r="M1509" i="9"/>
  <c r="N1509" i="9"/>
  <c r="O1509" i="9"/>
  <c r="J1510" i="9"/>
  <c r="K1510" i="9"/>
  <c r="L1510" i="9"/>
  <c r="M1510" i="9"/>
  <c r="N1510" i="9"/>
  <c r="O1510" i="9"/>
  <c r="J1511" i="9"/>
  <c r="K1511" i="9"/>
  <c r="L1511" i="9"/>
  <c r="M1511" i="9"/>
  <c r="N1511" i="9"/>
  <c r="O1511" i="9"/>
  <c r="J1512" i="9"/>
  <c r="K1512" i="9"/>
  <c r="L1512" i="9"/>
  <c r="M1512" i="9"/>
  <c r="N1512" i="9"/>
  <c r="O1512" i="9"/>
  <c r="J1513" i="9"/>
  <c r="K1513" i="9"/>
  <c r="L1513" i="9"/>
  <c r="M1513" i="9"/>
  <c r="N1513" i="9"/>
  <c r="O1513" i="9"/>
  <c r="J1514" i="9"/>
  <c r="K1514" i="9"/>
  <c r="L1514" i="9"/>
  <c r="M1514" i="9"/>
  <c r="N1514" i="9"/>
  <c r="O1514" i="9"/>
  <c r="J1515" i="9"/>
  <c r="K1515" i="9"/>
  <c r="L1515" i="9"/>
  <c r="M1515" i="9"/>
  <c r="N1515" i="9"/>
  <c r="O1515" i="9"/>
  <c r="J1516" i="9"/>
  <c r="K1516" i="9"/>
  <c r="L1516" i="9"/>
  <c r="M1516" i="9"/>
  <c r="N1516" i="9"/>
  <c r="O1516" i="9"/>
  <c r="J1517" i="9"/>
  <c r="K1517" i="9"/>
  <c r="L1517" i="9"/>
  <c r="M1517" i="9"/>
  <c r="N1517" i="9"/>
  <c r="O1517" i="9"/>
  <c r="J1518" i="9"/>
  <c r="K1518" i="9"/>
  <c r="L1518" i="9"/>
  <c r="M1518" i="9"/>
  <c r="N1518" i="9"/>
  <c r="O1518" i="9"/>
  <c r="J1519" i="9"/>
  <c r="K1519" i="9"/>
  <c r="L1519" i="9"/>
  <c r="M1519" i="9"/>
  <c r="N1519" i="9"/>
  <c r="O1519" i="9"/>
  <c r="J1520" i="9"/>
  <c r="K1520" i="9"/>
  <c r="L1520" i="9"/>
  <c r="M1520" i="9"/>
  <c r="N1520" i="9"/>
  <c r="O1520" i="9"/>
  <c r="J1521" i="9"/>
  <c r="K1521" i="9"/>
  <c r="L1521" i="9"/>
  <c r="M1521" i="9"/>
  <c r="N1521" i="9"/>
  <c r="O1521" i="9"/>
  <c r="J1522" i="9"/>
  <c r="K1522" i="9"/>
  <c r="L1522" i="9"/>
  <c r="M1522" i="9"/>
  <c r="N1522" i="9"/>
  <c r="O1522" i="9"/>
  <c r="J1523" i="9"/>
  <c r="K1523" i="9"/>
  <c r="L1523" i="9"/>
  <c r="M1523" i="9"/>
  <c r="N1523" i="9"/>
  <c r="O1523" i="9"/>
  <c r="J1524" i="9"/>
  <c r="K1524" i="9"/>
  <c r="L1524" i="9"/>
  <c r="M1524" i="9"/>
  <c r="N1524" i="9"/>
  <c r="O1524" i="9"/>
  <c r="J1525" i="9"/>
  <c r="K1525" i="9"/>
  <c r="L1525" i="9"/>
  <c r="M1525" i="9"/>
  <c r="N1525" i="9"/>
  <c r="O1525" i="9"/>
  <c r="J1526" i="9"/>
  <c r="K1526" i="9"/>
  <c r="L1526" i="9"/>
  <c r="M1526" i="9"/>
  <c r="N1526" i="9"/>
  <c r="O1526" i="9"/>
  <c r="J1527" i="9"/>
  <c r="K1527" i="9"/>
  <c r="L1527" i="9"/>
  <c r="M1527" i="9"/>
  <c r="N1527" i="9"/>
  <c r="O1527" i="9"/>
  <c r="J1528" i="9"/>
  <c r="K1528" i="9"/>
  <c r="L1528" i="9"/>
  <c r="M1528" i="9"/>
  <c r="N1528" i="9"/>
  <c r="O1528" i="9"/>
  <c r="J1529" i="9"/>
  <c r="K1529" i="9"/>
  <c r="L1529" i="9"/>
  <c r="M1529" i="9"/>
  <c r="N1529" i="9"/>
  <c r="O1529" i="9"/>
  <c r="J1530" i="9"/>
  <c r="K1530" i="9"/>
  <c r="L1530" i="9"/>
  <c r="M1530" i="9"/>
  <c r="N1530" i="9"/>
  <c r="O1530" i="9"/>
  <c r="J1531" i="9"/>
  <c r="K1531" i="9"/>
  <c r="L1531" i="9"/>
  <c r="M1531" i="9"/>
  <c r="N1531" i="9"/>
  <c r="O1531" i="9"/>
  <c r="J1532" i="9"/>
  <c r="K1532" i="9"/>
  <c r="L1532" i="9"/>
  <c r="M1532" i="9"/>
  <c r="N1532" i="9"/>
  <c r="O1532" i="9"/>
  <c r="J1533" i="9"/>
  <c r="K1533" i="9"/>
  <c r="L1533" i="9"/>
  <c r="M1533" i="9"/>
  <c r="N1533" i="9"/>
  <c r="O1533" i="9"/>
  <c r="J1534" i="9"/>
  <c r="K1534" i="9"/>
  <c r="L1534" i="9"/>
  <c r="M1534" i="9"/>
  <c r="N1534" i="9"/>
  <c r="O1534" i="9"/>
  <c r="J1535" i="9"/>
  <c r="K1535" i="9"/>
  <c r="L1535" i="9"/>
  <c r="M1535" i="9"/>
  <c r="N1535" i="9"/>
  <c r="O1535" i="9"/>
  <c r="J1536" i="9"/>
  <c r="K1536" i="9"/>
  <c r="L1536" i="9"/>
  <c r="M1536" i="9"/>
  <c r="N1536" i="9"/>
  <c r="O1536" i="9"/>
  <c r="J1537" i="9"/>
  <c r="K1537" i="9"/>
  <c r="L1537" i="9"/>
  <c r="M1537" i="9"/>
  <c r="N1537" i="9"/>
  <c r="O1537" i="9"/>
  <c r="J1538" i="9"/>
  <c r="K1538" i="9"/>
  <c r="L1538" i="9"/>
  <c r="M1538" i="9"/>
  <c r="N1538" i="9"/>
  <c r="O1538" i="9"/>
  <c r="J1539" i="9"/>
  <c r="K1539" i="9"/>
  <c r="L1539" i="9"/>
  <c r="M1539" i="9"/>
  <c r="N1539" i="9"/>
  <c r="O1539" i="9"/>
  <c r="J1540" i="9"/>
  <c r="K1540" i="9"/>
  <c r="L1540" i="9"/>
  <c r="M1540" i="9"/>
  <c r="N1540" i="9"/>
  <c r="O1540" i="9"/>
  <c r="J1541" i="9"/>
  <c r="K1541" i="9"/>
  <c r="L1541" i="9"/>
  <c r="M1541" i="9"/>
  <c r="N1541" i="9"/>
  <c r="O1541" i="9"/>
  <c r="J1542" i="9"/>
  <c r="K1542" i="9"/>
  <c r="L1542" i="9"/>
  <c r="M1542" i="9"/>
  <c r="N1542" i="9"/>
  <c r="O1542" i="9"/>
  <c r="J1543" i="9"/>
  <c r="K1543" i="9"/>
  <c r="L1543" i="9"/>
  <c r="M1543" i="9"/>
  <c r="N1543" i="9"/>
  <c r="O1543" i="9"/>
  <c r="J1544" i="9"/>
  <c r="K1544" i="9"/>
  <c r="L1544" i="9"/>
  <c r="M1544" i="9"/>
  <c r="N1544" i="9"/>
  <c r="O1544" i="9"/>
  <c r="J1545" i="9"/>
  <c r="K1545" i="9"/>
  <c r="L1545" i="9"/>
  <c r="M1545" i="9"/>
  <c r="N1545" i="9"/>
  <c r="O1545" i="9"/>
  <c r="J1546" i="9"/>
  <c r="K1546" i="9"/>
  <c r="L1546" i="9"/>
  <c r="M1546" i="9"/>
  <c r="N1546" i="9"/>
  <c r="O1546" i="9"/>
  <c r="J1547" i="9"/>
  <c r="K1547" i="9"/>
  <c r="L1547" i="9"/>
  <c r="M1547" i="9"/>
  <c r="N1547" i="9"/>
  <c r="O1547" i="9"/>
  <c r="J1548" i="9"/>
  <c r="K1548" i="9"/>
  <c r="L1548" i="9"/>
  <c r="M1548" i="9"/>
  <c r="N1548" i="9"/>
  <c r="O1548" i="9"/>
  <c r="J1549" i="9"/>
  <c r="K1549" i="9"/>
  <c r="L1549" i="9"/>
  <c r="M1549" i="9"/>
  <c r="N1549" i="9"/>
  <c r="O1549" i="9"/>
  <c r="J1550" i="9"/>
  <c r="K1550" i="9"/>
  <c r="L1550" i="9"/>
  <c r="M1550" i="9"/>
  <c r="N1550" i="9"/>
  <c r="O1550" i="9"/>
  <c r="J1551" i="9"/>
  <c r="K1551" i="9"/>
  <c r="L1551" i="9"/>
  <c r="M1551" i="9"/>
  <c r="N1551" i="9"/>
  <c r="O1551" i="9"/>
  <c r="J1552" i="9"/>
  <c r="K1552" i="9"/>
  <c r="L1552" i="9"/>
  <c r="M1552" i="9"/>
  <c r="N1552" i="9"/>
  <c r="O1552" i="9"/>
  <c r="J1553" i="9"/>
  <c r="K1553" i="9"/>
  <c r="L1553" i="9"/>
  <c r="M1553" i="9"/>
  <c r="N1553" i="9"/>
  <c r="O1553" i="9"/>
  <c r="J1554" i="9"/>
  <c r="K1554" i="9"/>
  <c r="L1554" i="9"/>
  <c r="M1554" i="9"/>
  <c r="N1554" i="9"/>
  <c r="O1554" i="9"/>
  <c r="J1555" i="9"/>
  <c r="K1555" i="9"/>
  <c r="L1555" i="9"/>
  <c r="M1555" i="9"/>
  <c r="N1555" i="9"/>
  <c r="O1555" i="9"/>
  <c r="J1556" i="9"/>
  <c r="K1556" i="9"/>
  <c r="L1556" i="9"/>
  <c r="M1556" i="9"/>
  <c r="N1556" i="9"/>
  <c r="O1556" i="9"/>
  <c r="J1557" i="9"/>
  <c r="K1557" i="9"/>
  <c r="L1557" i="9"/>
  <c r="M1557" i="9"/>
  <c r="N1557" i="9"/>
  <c r="O1557" i="9"/>
  <c r="J1558" i="9"/>
  <c r="K1558" i="9"/>
  <c r="L1558" i="9"/>
  <c r="M1558" i="9"/>
  <c r="N1558" i="9"/>
  <c r="O1558" i="9"/>
  <c r="J1559" i="9"/>
  <c r="K1559" i="9"/>
  <c r="L1559" i="9"/>
  <c r="M1559" i="9"/>
  <c r="N1559" i="9"/>
  <c r="O1559" i="9"/>
  <c r="J1560" i="9"/>
  <c r="K1560" i="9"/>
  <c r="L1560" i="9"/>
  <c r="M1560" i="9"/>
  <c r="N1560" i="9"/>
  <c r="O1560" i="9"/>
  <c r="J1561" i="9"/>
  <c r="K1561" i="9"/>
  <c r="L1561" i="9"/>
  <c r="M1561" i="9"/>
  <c r="N1561" i="9"/>
  <c r="O1561" i="9"/>
  <c r="J1562" i="9"/>
  <c r="K1562" i="9"/>
  <c r="L1562" i="9"/>
  <c r="M1562" i="9"/>
  <c r="N1562" i="9"/>
  <c r="O1562" i="9"/>
  <c r="J1563" i="9"/>
  <c r="K1563" i="9"/>
  <c r="L1563" i="9"/>
  <c r="M1563" i="9"/>
  <c r="N1563" i="9"/>
  <c r="O1563" i="9"/>
  <c r="J1564" i="9"/>
  <c r="K1564" i="9"/>
  <c r="L1564" i="9"/>
  <c r="M1564" i="9"/>
  <c r="N1564" i="9"/>
  <c r="O1564" i="9"/>
  <c r="J1565" i="9"/>
  <c r="K1565" i="9"/>
  <c r="L1565" i="9"/>
  <c r="M1565" i="9"/>
  <c r="N1565" i="9"/>
  <c r="O1565" i="9"/>
  <c r="J1566" i="9"/>
  <c r="K1566" i="9"/>
  <c r="L1566" i="9"/>
  <c r="M1566" i="9"/>
  <c r="N1566" i="9"/>
  <c r="O1566" i="9"/>
  <c r="J1567" i="9"/>
  <c r="K1567" i="9"/>
  <c r="L1567" i="9"/>
  <c r="M1567" i="9"/>
  <c r="N1567" i="9"/>
  <c r="O1567" i="9"/>
  <c r="J1568" i="9"/>
  <c r="K1568" i="9"/>
  <c r="L1568" i="9"/>
  <c r="M1568" i="9"/>
  <c r="N1568" i="9"/>
  <c r="O1568" i="9"/>
  <c r="J1569" i="9"/>
  <c r="K1569" i="9"/>
  <c r="L1569" i="9"/>
  <c r="M1569" i="9"/>
  <c r="N1569" i="9"/>
  <c r="O1569" i="9"/>
  <c r="J1570" i="9"/>
  <c r="K1570" i="9"/>
  <c r="L1570" i="9"/>
  <c r="M1570" i="9"/>
  <c r="N1570" i="9"/>
  <c r="O1570" i="9"/>
  <c r="J1571" i="9"/>
  <c r="K1571" i="9"/>
  <c r="L1571" i="9"/>
  <c r="M1571" i="9"/>
  <c r="N1571" i="9"/>
  <c r="O1571" i="9"/>
  <c r="J1572" i="9"/>
  <c r="K1572" i="9"/>
  <c r="L1572" i="9"/>
  <c r="M1572" i="9"/>
  <c r="N1572" i="9"/>
  <c r="O1572" i="9"/>
  <c r="J1573" i="9"/>
  <c r="K1573" i="9"/>
  <c r="L1573" i="9"/>
  <c r="M1573" i="9"/>
  <c r="N1573" i="9"/>
  <c r="O1573" i="9"/>
  <c r="J1574" i="9"/>
  <c r="K1574" i="9"/>
  <c r="L1574" i="9"/>
  <c r="M1574" i="9"/>
  <c r="N1574" i="9"/>
  <c r="O1574" i="9"/>
  <c r="J1575" i="9"/>
  <c r="K1575" i="9"/>
  <c r="L1575" i="9"/>
  <c r="M1575" i="9"/>
  <c r="N1575" i="9"/>
  <c r="O1575" i="9"/>
  <c r="J1576" i="9"/>
  <c r="K1576" i="9"/>
  <c r="L1576" i="9"/>
  <c r="M1576" i="9"/>
  <c r="N1576" i="9"/>
  <c r="O1576" i="9"/>
  <c r="J1577" i="9"/>
  <c r="K1577" i="9"/>
  <c r="L1577" i="9"/>
  <c r="M1577" i="9"/>
  <c r="N1577" i="9"/>
  <c r="O1577" i="9"/>
  <c r="J1578" i="9"/>
  <c r="K1578" i="9"/>
  <c r="L1578" i="9"/>
  <c r="M1578" i="9"/>
  <c r="N1578" i="9"/>
  <c r="O1578" i="9"/>
  <c r="J1579" i="9"/>
  <c r="K1579" i="9"/>
  <c r="L1579" i="9"/>
  <c r="M1579" i="9"/>
  <c r="N1579" i="9"/>
  <c r="O1579" i="9"/>
  <c r="J1580" i="9"/>
  <c r="K1580" i="9"/>
  <c r="L1580" i="9"/>
  <c r="M1580" i="9"/>
  <c r="N1580" i="9"/>
  <c r="O1580" i="9"/>
  <c r="J1581" i="9"/>
  <c r="K1581" i="9"/>
  <c r="L1581" i="9"/>
  <c r="M1581" i="9"/>
  <c r="N1581" i="9"/>
  <c r="O1581" i="9"/>
  <c r="J1582" i="9"/>
  <c r="K1582" i="9"/>
  <c r="L1582" i="9"/>
  <c r="M1582" i="9"/>
  <c r="N1582" i="9"/>
  <c r="O1582" i="9"/>
  <c r="J1583" i="9"/>
  <c r="K1583" i="9"/>
  <c r="L1583" i="9"/>
  <c r="M1583" i="9"/>
  <c r="N1583" i="9"/>
  <c r="O1583" i="9"/>
  <c r="J1584" i="9"/>
  <c r="K1584" i="9"/>
  <c r="L1584" i="9"/>
  <c r="M1584" i="9"/>
  <c r="N1584" i="9"/>
  <c r="O1584" i="9"/>
  <c r="J1585" i="9"/>
  <c r="K1585" i="9"/>
  <c r="L1585" i="9"/>
  <c r="M1585" i="9"/>
  <c r="N1585" i="9"/>
  <c r="O1585" i="9"/>
  <c r="J1586" i="9"/>
  <c r="K1586" i="9"/>
  <c r="L1586" i="9"/>
  <c r="M1586" i="9"/>
  <c r="N1586" i="9"/>
  <c r="O1586" i="9"/>
  <c r="J1587" i="9"/>
  <c r="K1587" i="9"/>
  <c r="L1587" i="9"/>
  <c r="M1587" i="9"/>
  <c r="N1587" i="9"/>
  <c r="O1587" i="9"/>
  <c r="J1588" i="9"/>
  <c r="K1588" i="9"/>
  <c r="L1588" i="9"/>
  <c r="M1588" i="9"/>
  <c r="N1588" i="9"/>
  <c r="O1588" i="9"/>
  <c r="J1589" i="9"/>
  <c r="K1589" i="9"/>
  <c r="L1589" i="9"/>
  <c r="M1589" i="9"/>
  <c r="N1589" i="9"/>
  <c r="O1589" i="9"/>
  <c r="J1590" i="9"/>
  <c r="K1590" i="9"/>
  <c r="L1590" i="9"/>
  <c r="M1590" i="9"/>
  <c r="N1590" i="9"/>
  <c r="O1590" i="9"/>
  <c r="J1591" i="9"/>
  <c r="K1591" i="9"/>
  <c r="L1591" i="9"/>
  <c r="M1591" i="9"/>
  <c r="N1591" i="9"/>
  <c r="O1591" i="9"/>
  <c r="J1592" i="9"/>
  <c r="K1592" i="9"/>
  <c r="L1592" i="9"/>
  <c r="M1592" i="9"/>
  <c r="N1592" i="9"/>
  <c r="O1592" i="9"/>
  <c r="J1593" i="9"/>
  <c r="K1593" i="9"/>
  <c r="L1593" i="9"/>
  <c r="M1593" i="9"/>
  <c r="N1593" i="9"/>
  <c r="O1593" i="9"/>
  <c r="J1594" i="9"/>
  <c r="K1594" i="9"/>
  <c r="L1594" i="9"/>
  <c r="M1594" i="9"/>
  <c r="N1594" i="9"/>
  <c r="O1594" i="9"/>
  <c r="J1595" i="9"/>
  <c r="K1595" i="9"/>
  <c r="L1595" i="9"/>
  <c r="M1595" i="9"/>
  <c r="N1595" i="9"/>
  <c r="O1595" i="9"/>
  <c r="J1596" i="9"/>
  <c r="K1596" i="9"/>
  <c r="L1596" i="9"/>
  <c r="M1596" i="9"/>
  <c r="N1596" i="9"/>
  <c r="O1596" i="9"/>
  <c r="J1597" i="9"/>
  <c r="K1597" i="9"/>
  <c r="L1597" i="9"/>
  <c r="M1597" i="9"/>
  <c r="N1597" i="9"/>
  <c r="O1597" i="9"/>
  <c r="J1598" i="9"/>
  <c r="K1598" i="9"/>
  <c r="L1598" i="9"/>
  <c r="M1598" i="9"/>
  <c r="N1598" i="9"/>
  <c r="O1598" i="9"/>
  <c r="J1599" i="9"/>
  <c r="K1599" i="9"/>
  <c r="L1599" i="9"/>
  <c r="M1599" i="9"/>
  <c r="N1599" i="9"/>
  <c r="O1599" i="9"/>
  <c r="J1600" i="9"/>
  <c r="K1600" i="9"/>
  <c r="L1600" i="9"/>
  <c r="M1600" i="9"/>
  <c r="N1600" i="9"/>
  <c r="O1600" i="9"/>
  <c r="J1601" i="9"/>
  <c r="K1601" i="9"/>
  <c r="L1601" i="9"/>
  <c r="M1601" i="9"/>
  <c r="N1601" i="9"/>
  <c r="O1601" i="9"/>
  <c r="J1602" i="9"/>
  <c r="K1602" i="9"/>
  <c r="L1602" i="9"/>
  <c r="M1602" i="9"/>
  <c r="N1602" i="9"/>
  <c r="O1602" i="9"/>
  <c r="J1603" i="9"/>
  <c r="K1603" i="9"/>
  <c r="L1603" i="9"/>
  <c r="M1603" i="9"/>
  <c r="N1603" i="9"/>
  <c r="O1603" i="9"/>
  <c r="J1604" i="9"/>
  <c r="K1604" i="9"/>
  <c r="L1604" i="9"/>
  <c r="M1604" i="9"/>
  <c r="N1604" i="9"/>
  <c r="O1604" i="9"/>
  <c r="J1605" i="9"/>
  <c r="K1605" i="9"/>
  <c r="L1605" i="9"/>
  <c r="M1605" i="9"/>
  <c r="N1605" i="9"/>
  <c r="O1605" i="9"/>
  <c r="J1606" i="9"/>
  <c r="K1606" i="9"/>
  <c r="L1606" i="9"/>
  <c r="M1606" i="9"/>
  <c r="N1606" i="9"/>
  <c r="O1606" i="9"/>
  <c r="J1607" i="9"/>
  <c r="K1607" i="9"/>
  <c r="L1607" i="9"/>
  <c r="M1607" i="9"/>
  <c r="N1607" i="9"/>
  <c r="O1607" i="9"/>
  <c r="J1608" i="9"/>
  <c r="K1608" i="9"/>
  <c r="L1608" i="9"/>
  <c r="M1608" i="9"/>
  <c r="N1608" i="9"/>
  <c r="O1608" i="9"/>
  <c r="J1609" i="9"/>
  <c r="K1609" i="9"/>
  <c r="L1609" i="9"/>
  <c r="M1609" i="9"/>
  <c r="N1609" i="9"/>
  <c r="O1609" i="9"/>
  <c r="J1610" i="9"/>
  <c r="K1610" i="9"/>
  <c r="L1610" i="9"/>
  <c r="M1610" i="9"/>
  <c r="N1610" i="9"/>
  <c r="O1610" i="9"/>
  <c r="J1611" i="9"/>
  <c r="K1611" i="9"/>
  <c r="L1611" i="9"/>
  <c r="M1611" i="9"/>
  <c r="N1611" i="9"/>
  <c r="O1611" i="9"/>
  <c r="J1612" i="9"/>
  <c r="K1612" i="9"/>
  <c r="L1612" i="9"/>
  <c r="M1612" i="9"/>
  <c r="N1612" i="9"/>
  <c r="O1612" i="9"/>
  <c r="J1613" i="9"/>
  <c r="K1613" i="9"/>
  <c r="L1613" i="9"/>
  <c r="M1613" i="9"/>
  <c r="N1613" i="9"/>
  <c r="O1613" i="9"/>
  <c r="J1614" i="9"/>
  <c r="K1614" i="9"/>
  <c r="L1614" i="9"/>
  <c r="M1614" i="9"/>
  <c r="N1614" i="9"/>
  <c r="O1614" i="9"/>
  <c r="J1615" i="9"/>
  <c r="K1615" i="9"/>
  <c r="L1615" i="9"/>
  <c r="M1615" i="9"/>
  <c r="N1615" i="9"/>
  <c r="O1615" i="9"/>
  <c r="J1616" i="9"/>
  <c r="K1616" i="9"/>
  <c r="L1616" i="9"/>
  <c r="M1616" i="9"/>
  <c r="N1616" i="9"/>
  <c r="O1616" i="9"/>
  <c r="J1617" i="9"/>
  <c r="K1617" i="9"/>
  <c r="L1617" i="9"/>
  <c r="M1617" i="9"/>
  <c r="N1617" i="9"/>
  <c r="O1617" i="9"/>
  <c r="J1618" i="9"/>
  <c r="K1618" i="9"/>
  <c r="L1618" i="9"/>
  <c r="M1618" i="9"/>
  <c r="N1618" i="9"/>
  <c r="O1618" i="9"/>
  <c r="J1619" i="9"/>
  <c r="K1619" i="9"/>
  <c r="L1619" i="9"/>
  <c r="M1619" i="9"/>
  <c r="N1619" i="9"/>
  <c r="O1619" i="9"/>
  <c r="J1620" i="9"/>
  <c r="K1620" i="9"/>
  <c r="L1620" i="9"/>
  <c r="M1620" i="9"/>
  <c r="N1620" i="9"/>
  <c r="O1620" i="9"/>
  <c r="J1621" i="9"/>
  <c r="K1621" i="9"/>
  <c r="L1621" i="9"/>
  <c r="M1621" i="9"/>
  <c r="N1621" i="9"/>
  <c r="O1621" i="9"/>
  <c r="J1622" i="9"/>
  <c r="K1622" i="9"/>
  <c r="L1622" i="9"/>
  <c r="M1622" i="9"/>
  <c r="N1622" i="9"/>
  <c r="O1622" i="9"/>
  <c r="J1623" i="9"/>
  <c r="K1623" i="9"/>
  <c r="L1623" i="9"/>
  <c r="M1623" i="9"/>
  <c r="N1623" i="9"/>
  <c r="O1623" i="9"/>
  <c r="J1624" i="9"/>
  <c r="K1624" i="9"/>
  <c r="L1624" i="9"/>
  <c r="M1624" i="9"/>
  <c r="N1624" i="9"/>
  <c r="O1624" i="9"/>
  <c r="J1625" i="9"/>
  <c r="K1625" i="9"/>
  <c r="L1625" i="9"/>
  <c r="M1625" i="9"/>
  <c r="N1625" i="9"/>
  <c r="O1625" i="9"/>
  <c r="J1626" i="9"/>
  <c r="K1626" i="9"/>
  <c r="L1626" i="9"/>
  <c r="M1626" i="9"/>
  <c r="N1626" i="9"/>
  <c r="O1626" i="9"/>
  <c r="J1627" i="9"/>
  <c r="K1627" i="9"/>
  <c r="L1627" i="9"/>
  <c r="M1627" i="9"/>
  <c r="N1627" i="9"/>
  <c r="O1627" i="9"/>
  <c r="J1628" i="9"/>
  <c r="K1628" i="9"/>
  <c r="L1628" i="9"/>
  <c r="M1628" i="9"/>
  <c r="N1628" i="9"/>
  <c r="O1628" i="9"/>
  <c r="J1629" i="9"/>
  <c r="K1629" i="9"/>
  <c r="L1629" i="9"/>
  <c r="M1629" i="9"/>
  <c r="N1629" i="9"/>
  <c r="O1629" i="9"/>
  <c r="J1630" i="9"/>
  <c r="K1630" i="9"/>
  <c r="L1630" i="9"/>
  <c r="M1630" i="9"/>
  <c r="N1630" i="9"/>
  <c r="O1630" i="9"/>
  <c r="J1631" i="9"/>
  <c r="K1631" i="9"/>
  <c r="L1631" i="9"/>
  <c r="M1631" i="9"/>
  <c r="N1631" i="9"/>
  <c r="O1631" i="9"/>
  <c r="J1632" i="9"/>
  <c r="K1632" i="9"/>
  <c r="L1632" i="9"/>
  <c r="M1632" i="9"/>
  <c r="N1632" i="9"/>
  <c r="O1632" i="9"/>
  <c r="J1633" i="9"/>
  <c r="K1633" i="9"/>
  <c r="L1633" i="9"/>
  <c r="M1633" i="9"/>
  <c r="N1633" i="9"/>
  <c r="O1633" i="9"/>
  <c r="J1634" i="9"/>
  <c r="K1634" i="9"/>
  <c r="L1634" i="9"/>
  <c r="M1634" i="9"/>
  <c r="N1634" i="9"/>
  <c r="O1634" i="9"/>
  <c r="J1635" i="9"/>
  <c r="K1635" i="9"/>
  <c r="L1635" i="9"/>
  <c r="M1635" i="9"/>
  <c r="N1635" i="9"/>
  <c r="O1635" i="9"/>
  <c r="J1636" i="9"/>
  <c r="K1636" i="9"/>
  <c r="L1636" i="9"/>
  <c r="M1636" i="9"/>
  <c r="N1636" i="9"/>
  <c r="O1636" i="9"/>
  <c r="J1637" i="9"/>
  <c r="K1637" i="9"/>
  <c r="L1637" i="9"/>
  <c r="M1637" i="9"/>
  <c r="N1637" i="9"/>
  <c r="O1637" i="9"/>
  <c r="J1638" i="9"/>
  <c r="K1638" i="9"/>
  <c r="L1638" i="9"/>
  <c r="M1638" i="9"/>
  <c r="N1638" i="9"/>
  <c r="O1638" i="9"/>
  <c r="J1639" i="9"/>
  <c r="K1639" i="9"/>
  <c r="L1639" i="9"/>
  <c r="M1639" i="9"/>
  <c r="N1639" i="9"/>
  <c r="O1639" i="9"/>
  <c r="J1640" i="9"/>
  <c r="K1640" i="9"/>
  <c r="L1640" i="9"/>
  <c r="M1640" i="9"/>
  <c r="N1640" i="9"/>
  <c r="O1640" i="9"/>
  <c r="J1641" i="9"/>
  <c r="K1641" i="9"/>
  <c r="L1641" i="9"/>
  <c r="M1641" i="9"/>
  <c r="N1641" i="9"/>
  <c r="O1641" i="9"/>
  <c r="J1642" i="9"/>
  <c r="K1642" i="9"/>
  <c r="L1642" i="9"/>
  <c r="M1642" i="9"/>
  <c r="N1642" i="9"/>
  <c r="O1642" i="9"/>
  <c r="J1643" i="9"/>
  <c r="K1643" i="9"/>
  <c r="L1643" i="9"/>
  <c r="M1643" i="9"/>
  <c r="N1643" i="9"/>
  <c r="O1643" i="9"/>
  <c r="J1644" i="9"/>
  <c r="K1644" i="9"/>
  <c r="L1644" i="9"/>
  <c r="M1644" i="9"/>
  <c r="N1644" i="9"/>
  <c r="O1644" i="9"/>
  <c r="J1645" i="9"/>
  <c r="K1645" i="9"/>
  <c r="L1645" i="9"/>
  <c r="M1645" i="9"/>
  <c r="N1645" i="9"/>
  <c r="O1645" i="9"/>
  <c r="J1646" i="9"/>
  <c r="K1646" i="9"/>
  <c r="L1646" i="9"/>
  <c r="M1646" i="9"/>
  <c r="N1646" i="9"/>
  <c r="O1646" i="9"/>
  <c r="J1647" i="9"/>
  <c r="K1647" i="9"/>
  <c r="L1647" i="9"/>
  <c r="M1647" i="9"/>
  <c r="N1647" i="9"/>
  <c r="O1647" i="9"/>
  <c r="J1648" i="9"/>
  <c r="K1648" i="9"/>
  <c r="L1648" i="9"/>
  <c r="M1648" i="9"/>
  <c r="N1648" i="9"/>
  <c r="O1648" i="9"/>
  <c r="J1649" i="9"/>
  <c r="K1649" i="9"/>
  <c r="L1649" i="9"/>
  <c r="M1649" i="9"/>
  <c r="N1649" i="9"/>
  <c r="O1649" i="9"/>
  <c r="J1650" i="9"/>
  <c r="K1650" i="9"/>
  <c r="L1650" i="9"/>
  <c r="M1650" i="9"/>
  <c r="N1650" i="9"/>
  <c r="O1650" i="9"/>
  <c r="J1651" i="9"/>
  <c r="K1651" i="9"/>
  <c r="L1651" i="9"/>
  <c r="M1651" i="9"/>
  <c r="N1651" i="9"/>
  <c r="O1651" i="9"/>
  <c r="J1652" i="9"/>
  <c r="K1652" i="9"/>
  <c r="L1652" i="9"/>
  <c r="M1652" i="9"/>
  <c r="N1652" i="9"/>
  <c r="O1652" i="9"/>
  <c r="J1653" i="9"/>
  <c r="K1653" i="9"/>
  <c r="L1653" i="9"/>
  <c r="M1653" i="9"/>
  <c r="N1653" i="9"/>
  <c r="O1653" i="9"/>
  <c r="J1654" i="9"/>
  <c r="K1654" i="9"/>
  <c r="L1654" i="9"/>
  <c r="M1654" i="9"/>
  <c r="N1654" i="9"/>
  <c r="O1654" i="9"/>
  <c r="J1655" i="9"/>
  <c r="K1655" i="9"/>
  <c r="L1655" i="9"/>
  <c r="M1655" i="9"/>
  <c r="N1655" i="9"/>
  <c r="O1655" i="9"/>
  <c r="J1656" i="9"/>
  <c r="K1656" i="9"/>
  <c r="L1656" i="9"/>
  <c r="M1656" i="9"/>
  <c r="N1656" i="9"/>
  <c r="O1656" i="9"/>
  <c r="J1657" i="9"/>
  <c r="K1657" i="9"/>
  <c r="L1657" i="9"/>
  <c r="M1657" i="9"/>
  <c r="N1657" i="9"/>
  <c r="O1657" i="9"/>
  <c r="J1658" i="9"/>
  <c r="K1658" i="9"/>
  <c r="L1658" i="9"/>
  <c r="M1658" i="9"/>
  <c r="N1658" i="9"/>
  <c r="O1658" i="9"/>
  <c r="J1659" i="9"/>
  <c r="K1659" i="9"/>
  <c r="L1659" i="9"/>
  <c r="M1659" i="9"/>
  <c r="N1659" i="9"/>
  <c r="O1659" i="9"/>
  <c r="J1660" i="9"/>
  <c r="K1660" i="9"/>
  <c r="L1660" i="9"/>
  <c r="M1660" i="9"/>
  <c r="N1660" i="9"/>
  <c r="O1660" i="9"/>
  <c r="J1661" i="9"/>
  <c r="K1661" i="9"/>
  <c r="L1661" i="9"/>
  <c r="M1661" i="9"/>
  <c r="N1661" i="9"/>
  <c r="O1661" i="9"/>
  <c r="J1662" i="9"/>
  <c r="K1662" i="9"/>
  <c r="L1662" i="9"/>
  <c r="M1662" i="9"/>
  <c r="N1662" i="9"/>
  <c r="O1662" i="9"/>
  <c r="I68" i="11" l="1"/>
  <c r="J68" i="11"/>
  <c r="K68" i="11"/>
  <c r="L68" i="11"/>
  <c r="M68" i="11"/>
  <c r="N68" i="11"/>
  <c r="D68" i="11"/>
  <c r="N98" i="11"/>
  <c r="K89" i="11"/>
  <c r="K90" i="11"/>
  <c r="I69" i="11"/>
  <c r="I93" i="11" l="1"/>
  <c r="M98" i="11"/>
  <c r="L98" i="11"/>
  <c r="K98" i="11"/>
  <c r="J98" i="11"/>
  <c r="I98" i="11"/>
  <c r="N97" i="11"/>
  <c r="M97" i="11"/>
  <c r="L97" i="11"/>
  <c r="K97" i="11"/>
  <c r="J97" i="11"/>
  <c r="I97" i="11"/>
  <c r="N96" i="11"/>
  <c r="M96" i="11"/>
  <c r="L96" i="11"/>
  <c r="K96" i="11"/>
  <c r="J96" i="11"/>
  <c r="I96" i="11"/>
  <c r="D97" i="11"/>
  <c r="N95" i="11"/>
  <c r="M95" i="11"/>
  <c r="L95" i="11"/>
  <c r="K95" i="11"/>
  <c r="J95" i="11"/>
  <c r="I95" i="11"/>
  <c r="N94" i="11"/>
  <c r="M94" i="11"/>
  <c r="L94" i="11"/>
  <c r="K94" i="11"/>
  <c r="J94" i="11"/>
  <c r="I94" i="11"/>
  <c r="N93" i="11"/>
  <c r="M93" i="11"/>
  <c r="L93" i="11"/>
  <c r="K93" i="11"/>
  <c r="J93" i="11"/>
  <c r="I21" i="11"/>
  <c r="J21" i="11"/>
  <c r="K21" i="11"/>
  <c r="L21" i="11"/>
  <c r="M21" i="11"/>
  <c r="N21" i="11"/>
  <c r="I22" i="11"/>
  <c r="J22" i="11"/>
  <c r="K22" i="11"/>
  <c r="L22" i="11"/>
  <c r="M22" i="11"/>
  <c r="N22" i="11"/>
  <c r="I23" i="11"/>
  <c r="J23" i="11"/>
  <c r="K23" i="11"/>
  <c r="L23" i="11"/>
  <c r="M23" i="11"/>
  <c r="N23" i="11"/>
  <c r="I24" i="11"/>
  <c r="J24" i="11"/>
  <c r="K24" i="11"/>
  <c r="L24" i="11"/>
  <c r="M24" i="11"/>
  <c r="N24" i="11"/>
  <c r="I25" i="11"/>
  <c r="J25" i="11"/>
  <c r="K25" i="11"/>
  <c r="L25" i="11"/>
  <c r="M25" i="11"/>
  <c r="N25" i="11"/>
  <c r="I26" i="11"/>
  <c r="J26" i="11"/>
  <c r="K26" i="11"/>
  <c r="L26" i="11"/>
  <c r="M26" i="11"/>
  <c r="N26" i="11"/>
  <c r="I27" i="11"/>
  <c r="J27" i="11"/>
  <c r="K27" i="11"/>
  <c r="L27" i="11"/>
  <c r="M27" i="11"/>
  <c r="N27" i="11"/>
  <c r="I28" i="11"/>
  <c r="J28" i="11"/>
  <c r="K28" i="11"/>
  <c r="L28" i="11"/>
  <c r="M28" i="11"/>
  <c r="N28" i="11"/>
  <c r="I29" i="11"/>
  <c r="J29" i="11"/>
  <c r="K29" i="11"/>
  <c r="L29" i="11"/>
  <c r="M29" i="11"/>
  <c r="N29" i="11"/>
  <c r="I30" i="11"/>
  <c r="J30" i="11"/>
  <c r="K30" i="11"/>
  <c r="L30" i="11"/>
  <c r="M30" i="11"/>
  <c r="N30" i="11"/>
  <c r="I31" i="11"/>
  <c r="J31" i="11"/>
  <c r="K31" i="11"/>
  <c r="L31" i="11"/>
  <c r="M31" i="11"/>
  <c r="N31" i="11"/>
  <c r="I32" i="11"/>
  <c r="J32" i="11"/>
  <c r="K32" i="11"/>
  <c r="L32" i="11"/>
  <c r="M32" i="11"/>
  <c r="N32" i="11"/>
  <c r="I33" i="11"/>
  <c r="J33" i="11"/>
  <c r="K33" i="11"/>
  <c r="L33" i="11"/>
  <c r="M33" i="11"/>
  <c r="N33" i="11"/>
  <c r="I34" i="11"/>
  <c r="J34" i="11"/>
  <c r="K34" i="11"/>
  <c r="L34" i="11"/>
  <c r="M34" i="11"/>
  <c r="N34" i="11"/>
  <c r="I35" i="11"/>
  <c r="J35" i="11"/>
  <c r="K35" i="11"/>
  <c r="L35" i="11"/>
  <c r="M35" i="11"/>
  <c r="N35" i="11"/>
  <c r="I36" i="11"/>
  <c r="J36" i="11"/>
  <c r="K36" i="11"/>
  <c r="L36" i="11"/>
  <c r="M36" i="11"/>
  <c r="N36" i="11"/>
  <c r="I37" i="11"/>
  <c r="J37" i="11"/>
  <c r="K37" i="11"/>
  <c r="L37" i="11"/>
  <c r="M37" i="11"/>
  <c r="N37" i="11"/>
  <c r="I38" i="11"/>
  <c r="J38" i="11"/>
  <c r="K38" i="11"/>
  <c r="L38" i="11"/>
  <c r="M38" i="11"/>
  <c r="N38" i="11"/>
  <c r="I39" i="11"/>
  <c r="J39" i="11"/>
  <c r="K39" i="11"/>
  <c r="L39" i="11"/>
  <c r="M39" i="11"/>
  <c r="N39" i="11"/>
  <c r="I40" i="11"/>
  <c r="J40" i="11"/>
  <c r="K40" i="11"/>
  <c r="L40" i="11"/>
  <c r="M40" i="11"/>
  <c r="N40" i="11"/>
  <c r="I41" i="11"/>
  <c r="J41" i="11"/>
  <c r="K41" i="11"/>
  <c r="L41" i="11"/>
  <c r="M41" i="11"/>
  <c r="N41" i="11"/>
  <c r="I42" i="11"/>
  <c r="J42" i="11"/>
  <c r="K42" i="11"/>
  <c r="L42" i="11"/>
  <c r="M42" i="11"/>
  <c r="N42" i="11"/>
  <c r="I43" i="11"/>
  <c r="J43" i="11"/>
  <c r="K43" i="11"/>
  <c r="L43" i="11"/>
  <c r="M43" i="11"/>
  <c r="N43" i="11"/>
  <c r="I44" i="11"/>
  <c r="J44" i="11"/>
  <c r="K44" i="11"/>
  <c r="L44" i="11"/>
  <c r="M44" i="11"/>
  <c r="N44" i="11"/>
  <c r="I45" i="11"/>
  <c r="J45" i="11"/>
  <c r="K45" i="11"/>
  <c r="L45" i="11"/>
  <c r="M45" i="11"/>
  <c r="N45" i="11"/>
  <c r="I46" i="11"/>
  <c r="J46" i="11"/>
  <c r="K46" i="11"/>
  <c r="L46" i="11"/>
  <c r="M46" i="11"/>
  <c r="N46" i="11"/>
  <c r="I47" i="11"/>
  <c r="J47" i="11"/>
  <c r="K47" i="11"/>
  <c r="L47" i="11"/>
  <c r="M47" i="11"/>
  <c r="N47" i="11"/>
  <c r="I48" i="11"/>
  <c r="J48" i="11"/>
  <c r="K48" i="11"/>
  <c r="L48" i="11"/>
  <c r="M48" i="11"/>
  <c r="N48" i="11"/>
  <c r="I49" i="11"/>
  <c r="J49" i="11"/>
  <c r="K49" i="11"/>
  <c r="L49" i="11"/>
  <c r="M49" i="11"/>
  <c r="N49" i="11"/>
  <c r="I50" i="11"/>
  <c r="J50" i="11"/>
  <c r="K50" i="11"/>
  <c r="L50" i="11"/>
  <c r="M50" i="11"/>
  <c r="N50" i="11"/>
  <c r="I51" i="11"/>
  <c r="J51" i="11"/>
  <c r="K51" i="11"/>
  <c r="L51" i="11"/>
  <c r="M51" i="11"/>
  <c r="N51" i="11"/>
  <c r="I52" i="11"/>
  <c r="J52" i="11"/>
  <c r="K52" i="11"/>
  <c r="L52" i="11"/>
  <c r="M52" i="11"/>
  <c r="N52" i="11"/>
  <c r="I53" i="11"/>
  <c r="J53" i="11"/>
  <c r="K53" i="11"/>
  <c r="L53" i="11"/>
  <c r="M53" i="11"/>
  <c r="N53" i="11"/>
  <c r="I54" i="11"/>
  <c r="J54" i="11"/>
  <c r="K54" i="11"/>
  <c r="L54" i="11"/>
  <c r="M54" i="11"/>
  <c r="N54" i="11"/>
  <c r="I55" i="11"/>
  <c r="J55" i="11"/>
  <c r="K55" i="11"/>
  <c r="L55" i="11"/>
  <c r="M55" i="11"/>
  <c r="N55" i="11"/>
  <c r="I56" i="11"/>
  <c r="J56" i="11"/>
  <c r="K56" i="11"/>
  <c r="L56" i="11"/>
  <c r="M56" i="11"/>
  <c r="N56" i="11"/>
  <c r="I57" i="11"/>
  <c r="J57" i="11"/>
  <c r="K57" i="11"/>
  <c r="L57" i="11"/>
  <c r="M57" i="11"/>
  <c r="N57" i="11"/>
  <c r="I58" i="11"/>
  <c r="J58" i="11"/>
  <c r="K58" i="11"/>
  <c r="L58" i="11"/>
  <c r="M58" i="11"/>
  <c r="N58" i="11"/>
  <c r="I59" i="11"/>
  <c r="J59" i="11"/>
  <c r="K59" i="11"/>
  <c r="L59" i="11"/>
  <c r="M59" i="11"/>
  <c r="N59" i="11"/>
  <c r="I60" i="11"/>
  <c r="J60" i="11"/>
  <c r="K60" i="11"/>
  <c r="L60" i="11"/>
  <c r="M60" i="11"/>
  <c r="N60" i="11"/>
  <c r="I61" i="11"/>
  <c r="J61" i="11"/>
  <c r="K61" i="11"/>
  <c r="L61" i="11"/>
  <c r="M61" i="11"/>
  <c r="N61" i="11"/>
  <c r="I62" i="11"/>
  <c r="J62" i="11"/>
  <c r="K62" i="11"/>
  <c r="L62" i="11"/>
  <c r="M62" i="11"/>
  <c r="N62" i="11"/>
  <c r="I63" i="11"/>
  <c r="J63" i="11"/>
  <c r="K63" i="11"/>
  <c r="L63" i="11"/>
  <c r="M63" i="11"/>
  <c r="N63" i="11"/>
  <c r="I64" i="11"/>
  <c r="J64" i="11"/>
  <c r="K64" i="11"/>
  <c r="L64" i="11"/>
  <c r="M64" i="11"/>
  <c r="N64" i="11"/>
  <c r="I65" i="11"/>
  <c r="J65" i="11"/>
  <c r="K65" i="11"/>
  <c r="L65" i="11"/>
  <c r="M65" i="11"/>
  <c r="N65" i="11"/>
  <c r="I66" i="11"/>
  <c r="J66" i="11"/>
  <c r="K66" i="11"/>
  <c r="L66" i="11"/>
  <c r="M66" i="11"/>
  <c r="N66" i="11"/>
  <c r="I67" i="11"/>
  <c r="J67" i="11"/>
  <c r="K67" i="11"/>
  <c r="L67" i="11"/>
  <c r="M67" i="11"/>
  <c r="N67" i="11"/>
  <c r="J69" i="11"/>
  <c r="K69" i="11"/>
  <c r="L69" i="11"/>
  <c r="M69" i="11"/>
  <c r="N69" i="11"/>
  <c r="I70" i="11"/>
  <c r="J70" i="11"/>
  <c r="K70" i="11"/>
  <c r="L70" i="11"/>
  <c r="M70" i="11"/>
  <c r="N70" i="11"/>
  <c r="I71" i="11"/>
  <c r="J71" i="11"/>
  <c r="K71" i="11"/>
  <c r="L71" i="11"/>
  <c r="M71" i="11"/>
  <c r="N71" i="11"/>
  <c r="I72" i="11"/>
  <c r="J72" i="11"/>
  <c r="K72" i="11"/>
  <c r="L72" i="11"/>
  <c r="M72" i="11"/>
  <c r="N72" i="11"/>
  <c r="I73" i="11"/>
  <c r="J73" i="11"/>
  <c r="K73" i="11"/>
  <c r="L73" i="11"/>
  <c r="M73" i="11"/>
  <c r="N73" i="11"/>
  <c r="I74" i="11"/>
  <c r="J74" i="11"/>
  <c r="K74" i="11"/>
  <c r="L74" i="11"/>
  <c r="M74" i="11"/>
  <c r="N74" i="11"/>
  <c r="I75" i="11"/>
  <c r="J75" i="11"/>
  <c r="K75" i="11"/>
  <c r="L75" i="11"/>
  <c r="M75" i="11"/>
  <c r="N75" i="11"/>
  <c r="I76" i="11"/>
  <c r="J76" i="11"/>
  <c r="K76" i="11"/>
  <c r="L76" i="11"/>
  <c r="M76" i="11"/>
  <c r="N76" i="11"/>
  <c r="I77" i="11"/>
  <c r="J77" i="11"/>
  <c r="K77" i="11"/>
  <c r="L77" i="11"/>
  <c r="M77" i="11"/>
  <c r="N77" i="11"/>
  <c r="I78" i="11"/>
  <c r="J78" i="11"/>
  <c r="K78" i="11"/>
  <c r="L78" i="11"/>
  <c r="M78" i="11"/>
  <c r="N78" i="11"/>
  <c r="I79" i="11"/>
  <c r="J79" i="11"/>
  <c r="K79" i="11"/>
  <c r="L79" i="11"/>
  <c r="M79" i="11"/>
  <c r="N79" i="11"/>
  <c r="I80" i="11"/>
  <c r="J80" i="11"/>
  <c r="K80" i="11"/>
  <c r="L80" i="11"/>
  <c r="M80" i="11"/>
  <c r="N80" i="11"/>
  <c r="I81" i="11"/>
  <c r="J81" i="11"/>
  <c r="K81" i="11"/>
  <c r="L81" i="11"/>
  <c r="M81" i="11"/>
  <c r="N81" i="11"/>
  <c r="I83" i="11"/>
  <c r="J83" i="11"/>
  <c r="K83" i="11"/>
  <c r="L83" i="11"/>
  <c r="M83" i="11"/>
  <c r="N83" i="11"/>
  <c r="I84" i="11"/>
  <c r="J84" i="11"/>
  <c r="K84" i="11"/>
  <c r="L84" i="11"/>
  <c r="M84" i="11"/>
  <c r="N84" i="11"/>
  <c r="I85" i="11"/>
  <c r="J85" i="11"/>
  <c r="K85" i="11"/>
  <c r="L85" i="11"/>
  <c r="M85" i="11"/>
  <c r="N85" i="11"/>
  <c r="I86" i="11"/>
  <c r="J86" i="11"/>
  <c r="K86" i="11"/>
  <c r="L86" i="11"/>
  <c r="M86" i="11"/>
  <c r="N86" i="11"/>
  <c r="I87" i="11"/>
  <c r="J87" i="11"/>
  <c r="K87" i="11"/>
  <c r="L87" i="11"/>
  <c r="M87" i="11"/>
  <c r="N87" i="11"/>
  <c r="I88" i="11"/>
  <c r="J88" i="11"/>
  <c r="K88" i="11"/>
  <c r="L88" i="11"/>
  <c r="M88" i="11"/>
  <c r="N88" i="11"/>
  <c r="I89" i="11"/>
  <c r="J89" i="11"/>
  <c r="L89" i="11"/>
  <c r="M89" i="11"/>
  <c r="N89" i="11"/>
  <c r="I90" i="11"/>
  <c r="J90" i="11"/>
  <c r="L90" i="11"/>
  <c r="M90" i="11"/>
  <c r="N90" i="11"/>
  <c r="I91" i="11"/>
  <c r="J91" i="11"/>
  <c r="K91" i="11"/>
  <c r="L91" i="11"/>
  <c r="M91" i="11"/>
  <c r="N91" i="11"/>
  <c r="I92" i="11"/>
  <c r="J92" i="11"/>
  <c r="K92" i="11"/>
  <c r="L92" i="11"/>
  <c r="M92" i="11"/>
  <c r="N92" i="11"/>
  <c r="I20" i="11"/>
  <c r="J20" i="11"/>
  <c r="K20" i="11"/>
  <c r="L20" i="11"/>
  <c r="M20" i="11"/>
  <c r="N20" i="11"/>
  <c r="N19" i="11"/>
  <c r="M19" i="11"/>
  <c r="L19" i="11"/>
  <c r="K19" i="11"/>
  <c r="J19" i="11"/>
  <c r="I19" i="11"/>
  <c r="D19" i="11"/>
  <c r="D20" i="11"/>
  <c r="D21" i="11"/>
  <c r="D22" i="11"/>
  <c r="D23" i="11"/>
  <c r="D24" i="11"/>
  <c r="D25" i="11"/>
  <c r="D26" i="11"/>
  <c r="D27" i="11"/>
  <c r="D28" i="11"/>
  <c r="K16" i="9"/>
  <c r="L16" i="9"/>
  <c r="M16" i="9"/>
  <c r="N16" i="9"/>
  <c r="O16" i="9"/>
  <c r="K17" i="9"/>
  <c r="L17" i="9"/>
  <c r="M17" i="9"/>
  <c r="N17" i="9"/>
  <c r="O17" i="9"/>
  <c r="K18" i="9"/>
  <c r="L18" i="9"/>
  <c r="M18" i="9"/>
  <c r="N18" i="9"/>
  <c r="O18" i="9"/>
  <c r="K19" i="9"/>
  <c r="L19" i="9"/>
  <c r="M19" i="9"/>
  <c r="N19" i="9"/>
  <c r="O19" i="9"/>
  <c r="K20" i="9"/>
  <c r="L20" i="9"/>
  <c r="M20" i="9"/>
  <c r="N20" i="9"/>
  <c r="O20" i="9"/>
  <c r="K21" i="9"/>
  <c r="L21" i="9"/>
  <c r="M21" i="9"/>
  <c r="N21" i="9"/>
  <c r="O21" i="9"/>
  <c r="K22" i="9"/>
  <c r="L22" i="9"/>
  <c r="M22" i="9"/>
  <c r="N22" i="9"/>
  <c r="O22" i="9"/>
  <c r="K23" i="9"/>
  <c r="L23" i="9"/>
  <c r="M23" i="9"/>
  <c r="N23" i="9"/>
  <c r="O23" i="9"/>
  <c r="K24" i="9"/>
  <c r="L24" i="9"/>
  <c r="M24" i="9"/>
  <c r="N24" i="9"/>
  <c r="O24" i="9"/>
  <c r="K25" i="9"/>
  <c r="L25" i="9"/>
  <c r="M25" i="9"/>
  <c r="N25" i="9"/>
  <c r="O25" i="9"/>
  <c r="K26" i="9"/>
  <c r="L26" i="9"/>
  <c r="M26" i="9"/>
  <c r="N26" i="9"/>
  <c r="O26" i="9"/>
  <c r="K27" i="9"/>
  <c r="L27" i="9"/>
  <c r="M27" i="9"/>
  <c r="N27" i="9"/>
  <c r="O27" i="9"/>
  <c r="K28" i="9"/>
  <c r="L28" i="9"/>
  <c r="M28" i="9"/>
  <c r="N28" i="9"/>
  <c r="O28" i="9"/>
  <c r="K29" i="9"/>
  <c r="L29" i="9"/>
  <c r="M29" i="9"/>
  <c r="N29" i="9"/>
  <c r="O29" i="9"/>
  <c r="K30" i="9"/>
  <c r="L30" i="9"/>
  <c r="M30" i="9"/>
  <c r="N30" i="9"/>
  <c r="O30" i="9"/>
  <c r="K31" i="9"/>
  <c r="L31" i="9"/>
  <c r="M31" i="9"/>
  <c r="N31" i="9"/>
  <c r="O31" i="9"/>
  <c r="K32" i="9"/>
  <c r="L32" i="9"/>
  <c r="M32" i="9"/>
  <c r="N32" i="9"/>
  <c r="O32" i="9"/>
  <c r="K33" i="9"/>
  <c r="L33" i="9"/>
  <c r="M33" i="9"/>
  <c r="N33" i="9"/>
  <c r="O33" i="9"/>
  <c r="K34" i="9"/>
  <c r="L34" i="9"/>
  <c r="M34" i="9"/>
  <c r="N34" i="9"/>
  <c r="O34" i="9"/>
  <c r="K35" i="9"/>
  <c r="L35" i="9"/>
  <c r="M35" i="9"/>
  <c r="N35" i="9"/>
  <c r="O35" i="9"/>
  <c r="K36" i="9"/>
  <c r="L36" i="9"/>
  <c r="M36" i="9"/>
  <c r="N36" i="9"/>
  <c r="O36" i="9"/>
  <c r="K37" i="9"/>
  <c r="L37" i="9"/>
  <c r="M37" i="9"/>
  <c r="N37" i="9"/>
  <c r="O37" i="9"/>
  <c r="K38" i="9"/>
  <c r="L38" i="9"/>
  <c r="M38" i="9"/>
  <c r="N38" i="9"/>
  <c r="O38" i="9"/>
  <c r="K39" i="9"/>
  <c r="L39" i="9"/>
  <c r="M39" i="9"/>
  <c r="N39" i="9"/>
  <c r="O39" i="9"/>
  <c r="K40" i="9"/>
  <c r="L40" i="9"/>
  <c r="M40" i="9"/>
  <c r="N40" i="9"/>
  <c r="O40" i="9"/>
  <c r="K41" i="9"/>
  <c r="L41" i="9"/>
  <c r="M41" i="9"/>
  <c r="N41" i="9"/>
  <c r="O41" i="9"/>
  <c r="K42" i="9"/>
  <c r="L42" i="9"/>
  <c r="M42" i="9"/>
  <c r="N42" i="9"/>
  <c r="O42" i="9"/>
  <c r="K43" i="9"/>
  <c r="L43" i="9"/>
  <c r="M43" i="9"/>
  <c r="N43" i="9"/>
  <c r="O43" i="9"/>
  <c r="K44" i="9"/>
  <c r="L44" i="9"/>
  <c r="M44" i="9"/>
  <c r="N44" i="9"/>
  <c r="O44" i="9"/>
  <c r="K45" i="9"/>
  <c r="L45" i="9"/>
  <c r="M45" i="9"/>
  <c r="N45" i="9"/>
  <c r="O45" i="9"/>
  <c r="K46" i="9"/>
  <c r="L46" i="9"/>
  <c r="M46" i="9"/>
  <c r="N46" i="9"/>
  <c r="O46" i="9"/>
  <c r="K47" i="9"/>
  <c r="L47" i="9"/>
  <c r="M47" i="9"/>
  <c r="N47" i="9"/>
  <c r="O47" i="9"/>
  <c r="K48" i="9"/>
  <c r="L48" i="9"/>
  <c r="M48" i="9"/>
  <c r="N48" i="9"/>
  <c r="O48" i="9"/>
  <c r="K49" i="9"/>
  <c r="L49" i="9"/>
  <c r="M49" i="9"/>
  <c r="N49" i="9"/>
  <c r="O49" i="9"/>
  <c r="K50" i="9"/>
  <c r="L50" i="9"/>
  <c r="M50" i="9"/>
  <c r="N50" i="9"/>
  <c r="O50" i="9"/>
  <c r="K51" i="9"/>
  <c r="L51" i="9"/>
  <c r="M51" i="9"/>
  <c r="N51" i="9"/>
  <c r="O51" i="9"/>
  <c r="K52" i="9"/>
  <c r="L52" i="9"/>
  <c r="M52" i="9"/>
  <c r="N52" i="9"/>
  <c r="O52" i="9"/>
  <c r="K53" i="9"/>
  <c r="L53" i="9"/>
  <c r="M53" i="9"/>
  <c r="N53" i="9"/>
  <c r="O53" i="9"/>
  <c r="K54" i="9"/>
  <c r="L54" i="9"/>
  <c r="M54" i="9"/>
  <c r="N54" i="9"/>
  <c r="O54" i="9"/>
  <c r="K55" i="9"/>
  <c r="L55" i="9"/>
  <c r="M55" i="9"/>
  <c r="N55" i="9"/>
  <c r="O55" i="9"/>
  <c r="K56" i="9"/>
  <c r="L56" i="9"/>
  <c r="M56" i="9"/>
  <c r="N56" i="9"/>
  <c r="O56" i="9"/>
  <c r="K57" i="9"/>
  <c r="L57" i="9"/>
  <c r="M57" i="9"/>
  <c r="N57" i="9"/>
  <c r="O57" i="9"/>
  <c r="K58" i="9"/>
  <c r="L58" i="9"/>
  <c r="M58" i="9"/>
  <c r="N58" i="9"/>
  <c r="O58" i="9"/>
  <c r="K59" i="9"/>
  <c r="L59" i="9"/>
  <c r="M59" i="9"/>
  <c r="N59" i="9"/>
  <c r="O59" i="9"/>
  <c r="K60" i="9"/>
  <c r="L60" i="9"/>
  <c r="M60" i="9"/>
  <c r="N60" i="9"/>
  <c r="O60" i="9"/>
  <c r="K61" i="9"/>
  <c r="L61" i="9"/>
  <c r="M61" i="9"/>
  <c r="N61" i="9"/>
  <c r="O61" i="9"/>
  <c r="K62" i="9"/>
  <c r="L62" i="9"/>
  <c r="M62" i="9"/>
  <c r="N62" i="9"/>
  <c r="O62" i="9"/>
  <c r="K63" i="9"/>
  <c r="L63" i="9"/>
  <c r="M63" i="9"/>
  <c r="N63" i="9"/>
  <c r="O63" i="9"/>
  <c r="K64" i="9"/>
  <c r="L64" i="9"/>
  <c r="M64" i="9"/>
  <c r="N64" i="9"/>
  <c r="O64" i="9"/>
  <c r="K65" i="9"/>
  <c r="L65" i="9"/>
  <c r="M65" i="9"/>
  <c r="N65" i="9"/>
  <c r="O65" i="9"/>
  <c r="K66" i="9"/>
  <c r="L66" i="9"/>
  <c r="M66" i="9"/>
  <c r="N66" i="9"/>
  <c r="O66" i="9"/>
  <c r="K67" i="9"/>
  <c r="L67" i="9"/>
  <c r="M67" i="9"/>
  <c r="N67" i="9"/>
  <c r="O67" i="9"/>
  <c r="K68" i="9"/>
  <c r="L68" i="9"/>
  <c r="M68" i="9"/>
  <c r="N68" i="9"/>
  <c r="O68" i="9"/>
  <c r="K69" i="9"/>
  <c r="L69" i="9"/>
  <c r="M69" i="9"/>
  <c r="N69" i="9"/>
  <c r="O69" i="9"/>
  <c r="K70" i="9"/>
  <c r="L70" i="9"/>
  <c r="M70" i="9"/>
  <c r="N70" i="9"/>
  <c r="O70" i="9"/>
  <c r="K71" i="9"/>
  <c r="L71" i="9"/>
  <c r="M71" i="9"/>
  <c r="N71" i="9"/>
  <c r="O71" i="9"/>
  <c r="K72" i="9"/>
  <c r="L72" i="9"/>
  <c r="M72" i="9"/>
  <c r="N72" i="9"/>
  <c r="O72" i="9"/>
  <c r="K73" i="9"/>
  <c r="L73" i="9"/>
  <c r="M73" i="9"/>
  <c r="N73" i="9"/>
  <c r="O73" i="9"/>
  <c r="K74" i="9"/>
  <c r="L74" i="9"/>
  <c r="M74" i="9"/>
  <c r="N74" i="9"/>
  <c r="O74" i="9"/>
  <c r="K75" i="9"/>
  <c r="L75" i="9"/>
  <c r="M75" i="9"/>
  <c r="N75" i="9"/>
  <c r="O75" i="9"/>
  <c r="K76" i="9"/>
  <c r="L76" i="9"/>
  <c r="M76" i="9"/>
  <c r="N76" i="9"/>
  <c r="O76" i="9"/>
  <c r="K77" i="9"/>
  <c r="L77" i="9"/>
  <c r="M77" i="9"/>
  <c r="N77" i="9"/>
  <c r="O77" i="9"/>
  <c r="K78" i="9"/>
  <c r="L78" i="9"/>
  <c r="M78" i="9"/>
  <c r="N78" i="9"/>
  <c r="O78" i="9"/>
  <c r="K79" i="9"/>
  <c r="L79" i="9"/>
  <c r="M79" i="9"/>
  <c r="N79" i="9"/>
  <c r="O79" i="9"/>
  <c r="K80" i="9"/>
  <c r="L80" i="9"/>
  <c r="M80" i="9"/>
  <c r="N80" i="9"/>
  <c r="O80" i="9"/>
  <c r="K81" i="9"/>
  <c r="L81" i="9"/>
  <c r="M81" i="9"/>
  <c r="N81" i="9"/>
  <c r="O81" i="9"/>
  <c r="K82" i="9"/>
  <c r="L82" i="9"/>
  <c r="M82" i="9"/>
  <c r="N82" i="9"/>
  <c r="O82" i="9"/>
  <c r="K83" i="9"/>
  <c r="L83" i="9"/>
  <c r="M83" i="9"/>
  <c r="N83" i="9"/>
  <c r="O83" i="9"/>
  <c r="K84" i="9"/>
  <c r="L84" i="9"/>
  <c r="M84" i="9"/>
  <c r="N84" i="9"/>
  <c r="O84" i="9"/>
  <c r="K85" i="9"/>
  <c r="L85" i="9"/>
  <c r="M85" i="9"/>
  <c r="N85" i="9"/>
  <c r="O85" i="9"/>
  <c r="K86" i="9"/>
  <c r="L86" i="9"/>
  <c r="M86" i="9"/>
  <c r="N86" i="9"/>
  <c r="O86" i="9"/>
  <c r="K87" i="9"/>
  <c r="L87" i="9"/>
  <c r="M87" i="9"/>
  <c r="N87" i="9"/>
  <c r="O87" i="9"/>
  <c r="K88" i="9"/>
  <c r="L88" i="9"/>
  <c r="M88" i="9"/>
  <c r="N88" i="9"/>
  <c r="O88" i="9"/>
  <c r="K89" i="9"/>
  <c r="L89" i="9"/>
  <c r="M89" i="9"/>
  <c r="N89" i="9"/>
  <c r="O89" i="9"/>
  <c r="K90" i="9"/>
  <c r="L90" i="9"/>
  <c r="M90" i="9"/>
  <c r="N90" i="9"/>
  <c r="O90" i="9"/>
  <c r="K91" i="9"/>
  <c r="L91" i="9"/>
  <c r="M91" i="9"/>
  <c r="N91" i="9"/>
  <c r="O91" i="9"/>
  <c r="K92" i="9"/>
  <c r="L92" i="9"/>
  <c r="M92" i="9"/>
  <c r="N92" i="9"/>
  <c r="O92" i="9"/>
  <c r="K93" i="9"/>
  <c r="L93" i="9"/>
  <c r="M93" i="9"/>
  <c r="N93" i="9"/>
  <c r="O93" i="9"/>
  <c r="K94" i="9"/>
  <c r="L94" i="9"/>
  <c r="M94" i="9"/>
  <c r="N94" i="9"/>
  <c r="O94" i="9"/>
  <c r="K95" i="9"/>
  <c r="L95" i="9"/>
  <c r="M95" i="9"/>
  <c r="N95" i="9"/>
  <c r="O95" i="9"/>
  <c r="K96" i="9"/>
  <c r="L96" i="9"/>
  <c r="M96" i="9"/>
  <c r="N96" i="9"/>
  <c r="O96" i="9"/>
  <c r="K97" i="9"/>
  <c r="L97" i="9"/>
  <c r="M97" i="9"/>
  <c r="N97" i="9"/>
  <c r="O97" i="9"/>
  <c r="K98" i="9"/>
  <c r="L98" i="9"/>
  <c r="M98" i="9"/>
  <c r="N98" i="9"/>
  <c r="O98" i="9"/>
  <c r="K99" i="9"/>
  <c r="L99" i="9"/>
  <c r="M99" i="9"/>
  <c r="N99" i="9"/>
  <c r="O99" i="9"/>
  <c r="K100" i="9"/>
  <c r="L100" i="9"/>
  <c r="M100" i="9"/>
  <c r="N100" i="9"/>
  <c r="O100" i="9"/>
  <c r="K101" i="9"/>
  <c r="L101" i="9"/>
  <c r="M101" i="9"/>
  <c r="N101" i="9"/>
  <c r="O101" i="9"/>
  <c r="K102" i="9"/>
  <c r="L102" i="9"/>
  <c r="M102" i="9"/>
  <c r="N102" i="9"/>
  <c r="O102" i="9"/>
  <c r="K103" i="9"/>
  <c r="L103" i="9"/>
  <c r="M103" i="9"/>
  <c r="N103" i="9"/>
  <c r="O103" i="9"/>
  <c r="K104" i="9"/>
  <c r="L104" i="9"/>
  <c r="M104" i="9"/>
  <c r="N104" i="9"/>
  <c r="O104" i="9"/>
  <c r="K105" i="9"/>
  <c r="L105" i="9"/>
  <c r="M105" i="9"/>
  <c r="N105" i="9"/>
  <c r="O105" i="9"/>
  <c r="K106" i="9"/>
  <c r="L106" i="9"/>
  <c r="M106" i="9"/>
  <c r="N106" i="9"/>
  <c r="O106" i="9"/>
  <c r="K107" i="9"/>
  <c r="L107" i="9"/>
  <c r="M107" i="9"/>
  <c r="N107" i="9"/>
  <c r="O107" i="9"/>
  <c r="K108" i="9"/>
  <c r="L108" i="9"/>
  <c r="M108" i="9"/>
  <c r="N108" i="9"/>
  <c r="O108" i="9"/>
  <c r="K109" i="9"/>
  <c r="L109" i="9"/>
  <c r="M109" i="9"/>
  <c r="N109" i="9"/>
  <c r="O109" i="9"/>
  <c r="K110" i="9"/>
  <c r="L110" i="9"/>
  <c r="M110" i="9"/>
  <c r="N110" i="9"/>
  <c r="O110" i="9"/>
  <c r="K111" i="9"/>
  <c r="L111" i="9"/>
  <c r="M111" i="9"/>
  <c r="N111" i="9"/>
  <c r="O111" i="9"/>
  <c r="K112" i="9"/>
  <c r="L112" i="9"/>
  <c r="M112" i="9"/>
  <c r="N112" i="9"/>
  <c r="O112" i="9"/>
  <c r="K113" i="9"/>
  <c r="L113" i="9"/>
  <c r="M113" i="9"/>
  <c r="N113" i="9"/>
  <c r="O113" i="9"/>
  <c r="K114" i="9"/>
  <c r="L114" i="9"/>
  <c r="M114" i="9"/>
  <c r="N114" i="9"/>
  <c r="O114" i="9"/>
  <c r="K115" i="9"/>
  <c r="L115" i="9"/>
  <c r="M115" i="9"/>
  <c r="N115" i="9"/>
  <c r="O115" i="9"/>
  <c r="K116" i="9"/>
  <c r="L116" i="9"/>
  <c r="M116" i="9"/>
  <c r="N116" i="9"/>
  <c r="O116" i="9"/>
  <c r="K117" i="9"/>
  <c r="L117" i="9"/>
  <c r="M117" i="9"/>
  <c r="N117" i="9"/>
  <c r="O117" i="9"/>
  <c r="K118" i="9"/>
  <c r="L118" i="9"/>
  <c r="M118" i="9"/>
  <c r="N118" i="9"/>
  <c r="O118" i="9"/>
  <c r="K119" i="9"/>
  <c r="L119" i="9"/>
  <c r="M119" i="9"/>
  <c r="N119" i="9"/>
  <c r="O119" i="9"/>
  <c r="K120" i="9"/>
  <c r="L120" i="9"/>
  <c r="M120" i="9"/>
  <c r="N120" i="9"/>
  <c r="O120" i="9"/>
  <c r="K121" i="9"/>
  <c r="L121" i="9"/>
  <c r="M121" i="9"/>
  <c r="N121" i="9"/>
  <c r="O121" i="9"/>
  <c r="K122" i="9"/>
  <c r="L122" i="9"/>
  <c r="M122" i="9"/>
  <c r="N122" i="9"/>
  <c r="O122" i="9"/>
  <c r="K123" i="9"/>
  <c r="L123" i="9"/>
  <c r="M123" i="9"/>
  <c r="N123" i="9"/>
  <c r="O123" i="9"/>
  <c r="K124" i="9"/>
  <c r="L124" i="9"/>
  <c r="M124" i="9"/>
  <c r="N124" i="9"/>
  <c r="O124" i="9"/>
  <c r="K125" i="9"/>
  <c r="L125" i="9"/>
  <c r="M125" i="9"/>
  <c r="N125" i="9"/>
  <c r="O125" i="9"/>
  <c r="K126" i="9"/>
  <c r="L126" i="9"/>
  <c r="M126" i="9"/>
  <c r="N126" i="9"/>
  <c r="O126" i="9"/>
  <c r="K127" i="9"/>
  <c r="L127" i="9"/>
  <c r="M127" i="9"/>
  <c r="N127" i="9"/>
  <c r="O127" i="9"/>
  <c r="K128" i="9"/>
  <c r="L128" i="9"/>
  <c r="M128" i="9"/>
  <c r="N128" i="9"/>
  <c r="O128" i="9"/>
  <c r="K129" i="9"/>
  <c r="L129" i="9"/>
  <c r="M129" i="9"/>
  <c r="N129" i="9"/>
  <c r="O129" i="9"/>
  <c r="K130" i="9"/>
  <c r="L130" i="9"/>
  <c r="M130" i="9"/>
  <c r="N130" i="9"/>
  <c r="O130" i="9"/>
  <c r="K131" i="9"/>
  <c r="L131" i="9"/>
  <c r="M131" i="9"/>
  <c r="N131" i="9"/>
  <c r="O131" i="9"/>
  <c r="K132" i="9"/>
  <c r="L132" i="9"/>
  <c r="M132" i="9"/>
  <c r="N132" i="9"/>
  <c r="O132" i="9"/>
  <c r="K133" i="9"/>
  <c r="L133" i="9"/>
  <c r="M133" i="9"/>
  <c r="N133" i="9"/>
  <c r="O133" i="9"/>
  <c r="K134" i="9"/>
  <c r="L134" i="9"/>
  <c r="M134" i="9"/>
  <c r="N134" i="9"/>
  <c r="O134" i="9"/>
  <c r="K135" i="9"/>
  <c r="L135" i="9"/>
  <c r="M135" i="9"/>
  <c r="N135" i="9"/>
  <c r="O135" i="9"/>
  <c r="K136" i="9"/>
  <c r="L136" i="9"/>
  <c r="M136" i="9"/>
  <c r="N136" i="9"/>
  <c r="O136" i="9"/>
  <c r="K137" i="9"/>
  <c r="L137" i="9"/>
  <c r="M137" i="9"/>
  <c r="N137" i="9"/>
  <c r="O137" i="9"/>
  <c r="K138" i="9"/>
  <c r="L138" i="9"/>
  <c r="M138" i="9"/>
  <c r="N138" i="9"/>
  <c r="O138" i="9"/>
  <c r="K139" i="9"/>
  <c r="L139" i="9"/>
  <c r="M139" i="9"/>
  <c r="N139" i="9"/>
  <c r="O139" i="9"/>
  <c r="K140" i="9"/>
  <c r="L140" i="9"/>
  <c r="M140" i="9"/>
  <c r="N140" i="9"/>
  <c r="O140" i="9"/>
  <c r="K141" i="9"/>
  <c r="L141" i="9"/>
  <c r="M141" i="9"/>
  <c r="N141" i="9"/>
  <c r="O141" i="9"/>
  <c r="K142" i="9"/>
  <c r="L142" i="9"/>
  <c r="M142" i="9"/>
  <c r="N142" i="9"/>
  <c r="O142" i="9"/>
  <c r="K143" i="9"/>
  <c r="L143" i="9"/>
  <c r="M143" i="9"/>
  <c r="N143" i="9"/>
  <c r="O143" i="9"/>
  <c r="K144" i="9"/>
  <c r="L144" i="9"/>
  <c r="M144" i="9"/>
  <c r="N144" i="9"/>
  <c r="O144" i="9"/>
  <c r="K145" i="9"/>
  <c r="L145" i="9"/>
  <c r="M145" i="9"/>
  <c r="N145" i="9"/>
  <c r="O145" i="9"/>
  <c r="K146" i="9"/>
  <c r="L146" i="9"/>
  <c r="M146" i="9"/>
  <c r="N146" i="9"/>
  <c r="O146" i="9"/>
  <c r="K147" i="9"/>
  <c r="L147" i="9"/>
  <c r="M147" i="9"/>
  <c r="N147" i="9"/>
  <c r="O147" i="9"/>
  <c r="K148" i="9"/>
  <c r="L148" i="9"/>
  <c r="M148" i="9"/>
  <c r="N148" i="9"/>
  <c r="O148" i="9"/>
  <c r="K149" i="9"/>
  <c r="L149" i="9"/>
  <c r="M149" i="9"/>
  <c r="N149" i="9"/>
  <c r="O149" i="9"/>
  <c r="K150" i="9"/>
  <c r="L150" i="9"/>
  <c r="M150" i="9"/>
  <c r="N150" i="9"/>
  <c r="O150" i="9"/>
  <c r="K151" i="9"/>
  <c r="L151" i="9"/>
  <c r="M151" i="9"/>
  <c r="N151" i="9"/>
  <c r="O151" i="9"/>
  <c r="K152" i="9"/>
  <c r="L152" i="9"/>
  <c r="M152" i="9"/>
  <c r="N152" i="9"/>
  <c r="O152" i="9"/>
  <c r="K153" i="9"/>
  <c r="L153" i="9"/>
  <c r="M153" i="9"/>
  <c r="N153" i="9"/>
  <c r="O153" i="9"/>
  <c r="K154" i="9"/>
  <c r="L154" i="9"/>
  <c r="M154" i="9"/>
  <c r="N154" i="9"/>
  <c r="O154" i="9"/>
  <c r="K155" i="9"/>
  <c r="L155" i="9"/>
  <c r="M155" i="9"/>
  <c r="N155" i="9"/>
  <c r="O155" i="9"/>
  <c r="K156" i="9"/>
  <c r="L156" i="9"/>
  <c r="M156" i="9"/>
  <c r="N156" i="9"/>
  <c r="O156" i="9"/>
  <c r="K157" i="9"/>
  <c r="L157" i="9"/>
  <c r="M157" i="9"/>
  <c r="N157" i="9"/>
  <c r="O157" i="9"/>
  <c r="K158" i="9"/>
  <c r="L158" i="9"/>
  <c r="M158" i="9"/>
  <c r="N158" i="9"/>
  <c r="O158" i="9"/>
  <c r="K159" i="9"/>
  <c r="L159" i="9"/>
  <c r="M159" i="9"/>
  <c r="N159" i="9"/>
  <c r="O159" i="9"/>
  <c r="K160" i="9"/>
  <c r="L160" i="9"/>
  <c r="M160" i="9"/>
  <c r="N160" i="9"/>
  <c r="O160" i="9"/>
  <c r="K161" i="9"/>
  <c r="L161" i="9"/>
  <c r="M161" i="9"/>
  <c r="N161" i="9"/>
  <c r="O161" i="9"/>
  <c r="K162" i="9"/>
  <c r="L162" i="9"/>
  <c r="M162" i="9"/>
  <c r="N162" i="9"/>
  <c r="O162" i="9"/>
  <c r="K163" i="9"/>
  <c r="L163" i="9"/>
  <c r="M163" i="9"/>
  <c r="N163" i="9"/>
  <c r="O163" i="9"/>
  <c r="K164" i="9"/>
  <c r="L164" i="9"/>
  <c r="M164" i="9"/>
  <c r="N164" i="9"/>
  <c r="O164" i="9"/>
  <c r="K165" i="9"/>
  <c r="L165" i="9"/>
  <c r="M165" i="9"/>
  <c r="N165" i="9"/>
  <c r="O165" i="9"/>
  <c r="K166" i="9"/>
  <c r="L166" i="9"/>
  <c r="M166" i="9"/>
  <c r="N166" i="9"/>
  <c r="O166" i="9"/>
  <c r="K167" i="9"/>
  <c r="L167" i="9"/>
  <c r="M167" i="9"/>
  <c r="N167" i="9"/>
  <c r="O167" i="9"/>
  <c r="K168" i="9"/>
  <c r="L168" i="9"/>
  <c r="M168" i="9"/>
  <c r="N168" i="9"/>
  <c r="O168" i="9"/>
  <c r="K169" i="9"/>
  <c r="L169" i="9"/>
  <c r="M169" i="9"/>
  <c r="N169" i="9"/>
  <c r="O169" i="9"/>
  <c r="K170" i="9"/>
  <c r="L170" i="9"/>
  <c r="M170" i="9"/>
  <c r="N170" i="9"/>
  <c r="O170" i="9"/>
  <c r="K171" i="9"/>
  <c r="L171" i="9"/>
  <c r="M171" i="9"/>
  <c r="N171" i="9"/>
  <c r="O171" i="9"/>
  <c r="K172" i="9"/>
  <c r="L172" i="9"/>
  <c r="M172" i="9"/>
  <c r="N172" i="9"/>
  <c r="O172" i="9"/>
  <c r="K173" i="9"/>
  <c r="L173" i="9"/>
  <c r="M173" i="9"/>
  <c r="N173" i="9"/>
  <c r="O173" i="9"/>
  <c r="K174" i="9"/>
  <c r="L174" i="9"/>
  <c r="M174" i="9"/>
  <c r="N174" i="9"/>
  <c r="O174" i="9"/>
  <c r="K175" i="9"/>
  <c r="L175" i="9"/>
  <c r="M175" i="9"/>
  <c r="N175" i="9"/>
  <c r="O175" i="9"/>
  <c r="K176" i="9"/>
  <c r="L176" i="9"/>
  <c r="M176" i="9"/>
  <c r="N176" i="9"/>
  <c r="O176" i="9"/>
  <c r="K177" i="9"/>
  <c r="L177" i="9"/>
  <c r="M177" i="9"/>
  <c r="N177" i="9"/>
  <c r="O177" i="9"/>
  <c r="K178" i="9"/>
  <c r="L178" i="9"/>
  <c r="M178" i="9"/>
  <c r="N178" i="9"/>
  <c r="O178" i="9"/>
  <c r="K179" i="9"/>
  <c r="L179" i="9"/>
  <c r="M179" i="9"/>
  <c r="N179" i="9"/>
  <c r="O179" i="9"/>
  <c r="K180" i="9"/>
  <c r="L180" i="9"/>
  <c r="M180" i="9"/>
  <c r="N180" i="9"/>
  <c r="O180" i="9"/>
  <c r="K181" i="9"/>
  <c r="L181" i="9"/>
  <c r="M181" i="9"/>
  <c r="N181" i="9"/>
  <c r="O181" i="9"/>
  <c r="K182" i="9"/>
  <c r="L182" i="9"/>
  <c r="M182" i="9"/>
  <c r="N182" i="9"/>
  <c r="O182" i="9"/>
  <c r="K183" i="9"/>
  <c r="L183" i="9"/>
  <c r="M183" i="9"/>
  <c r="N183" i="9"/>
  <c r="O183" i="9"/>
  <c r="K184" i="9"/>
  <c r="L184" i="9"/>
  <c r="M184" i="9"/>
  <c r="N184" i="9"/>
  <c r="O184" i="9"/>
  <c r="K185" i="9"/>
  <c r="L185" i="9"/>
  <c r="M185" i="9"/>
  <c r="N185" i="9"/>
  <c r="O185" i="9"/>
  <c r="K186" i="9"/>
  <c r="L186" i="9"/>
  <c r="M186" i="9"/>
  <c r="N186" i="9"/>
  <c r="O186" i="9"/>
  <c r="K187" i="9"/>
  <c r="L187" i="9"/>
  <c r="M187" i="9"/>
  <c r="N187" i="9"/>
  <c r="O187" i="9"/>
  <c r="K188" i="9"/>
  <c r="L188" i="9"/>
  <c r="M188" i="9"/>
  <c r="N188" i="9"/>
  <c r="O188" i="9"/>
  <c r="K189" i="9"/>
  <c r="L189" i="9"/>
  <c r="M189" i="9"/>
  <c r="N189" i="9"/>
  <c r="O189" i="9"/>
  <c r="K190" i="9"/>
  <c r="L190" i="9"/>
  <c r="M190" i="9"/>
  <c r="N190" i="9"/>
  <c r="O190" i="9"/>
  <c r="K191" i="9"/>
  <c r="L191" i="9"/>
  <c r="M191" i="9"/>
  <c r="N191" i="9"/>
  <c r="O191" i="9"/>
  <c r="K192" i="9"/>
  <c r="L192" i="9"/>
  <c r="M192" i="9"/>
  <c r="N192" i="9"/>
  <c r="O192" i="9"/>
  <c r="K193" i="9"/>
  <c r="L193" i="9"/>
  <c r="M193" i="9"/>
  <c r="N193" i="9"/>
  <c r="O193" i="9"/>
  <c r="K194" i="9"/>
  <c r="L194" i="9"/>
  <c r="M194" i="9"/>
  <c r="N194" i="9"/>
  <c r="O194" i="9"/>
  <c r="K195" i="9"/>
  <c r="L195" i="9"/>
  <c r="M195" i="9"/>
  <c r="N195" i="9"/>
  <c r="O195" i="9"/>
  <c r="K196" i="9"/>
  <c r="L196" i="9"/>
  <c r="M196" i="9"/>
  <c r="N196" i="9"/>
  <c r="O196" i="9"/>
  <c r="K197" i="9"/>
  <c r="L197" i="9"/>
  <c r="M197" i="9"/>
  <c r="N197" i="9"/>
  <c r="O197" i="9"/>
  <c r="K198" i="9"/>
  <c r="L198" i="9"/>
  <c r="M198" i="9"/>
  <c r="N198" i="9"/>
  <c r="O198" i="9"/>
  <c r="K199" i="9"/>
  <c r="L199" i="9"/>
  <c r="M199" i="9"/>
  <c r="N199" i="9"/>
  <c r="O199" i="9"/>
  <c r="K200" i="9"/>
  <c r="L200" i="9"/>
  <c r="M200" i="9"/>
  <c r="N200" i="9"/>
  <c r="O200" i="9"/>
  <c r="K201" i="9"/>
  <c r="L201" i="9"/>
  <c r="M201" i="9"/>
  <c r="N201" i="9"/>
  <c r="O201" i="9"/>
  <c r="K202" i="9"/>
  <c r="L202" i="9"/>
  <c r="M202" i="9"/>
  <c r="N202" i="9"/>
  <c r="O202" i="9"/>
  <c r="K203" i="9"/>
  <c r="L203" i="9"/>
  <c r="M203" i="9"/>
  <c r="N203" i="9"/>
  <c r="O203" i="9"/>
  <c r="K204" i="9"/>
  <c r="L204" i="9"/>
  <c r="M204" i="9"/>
  <c r="N204" i="9"/>
  <c r="O204" i="9"/>
  <c r="K205" i="9"/>
  <c r="L205" i="9"/>
  <c r="M205" i="9"/>
  <c r="N205" i="9"/>
  <c r="O205" i="9"/>
  <c r="K206" i="9"/>
  <c r="L206" i="9"/>
  <c r="M206" i="9"/>
  <c r="N206" i="9"/>
  <c r="O206" i="9"/>
  <c r="K207" i="9"/>
  <c r="L207" i="9"/>
  <c r="M207" i="9"/>
  <c r="N207" i="9"/>
  <c r="O207" i="9"/>
  <c r="K208" i="9"/>
  <c r="L208" i="9"/>
  <c r="M208" i="9"/>
  <c r="N208" i="9"/>
  <c r="O208" i="9"/>
  <c r="K209" i="9"/>
  <c r="L209" i="9"/>
  <c r="M209" i="9"/>
  <c r="N209" i="9"/>
  <c r="O209" i="9"/>
  <c r="K210" i="9"/>
  <c r="L210" i="9"/>
  <c r="M210" i="9"/>
  <c r="N210" i="9"/>
  <c r="O210" i="9"/>
  <c r="K211" i="9"/>
  <c r="L211" i="9"/>
  <c r="M211" i="9"/>
  <c r="N211" i="9"/>
  <c r="O211" i="9"/>
  <c r="K212" i="9"/>
  <c r="L212" i="9"/>
  <c r="M212" i="9"/>
  <c r="N212" i="9"/>
  <c r="O212" i="9"/>
  <c r="K213" i="9"/>
  <c r="L213" i="9"/>
  <c r="M213" i="9"/>
  <c r="N213" i="9"/>
  <c r="O213" i="9"/>
  <c r="K214" i="9"/>
  <c r="L214" i="9"/>
  <c r="M214" i="9"/>
  <c r="N214" i="9"/>
  <c r="O214" i="9"/>
  <c r="K215" i="9"/>
  <c r="L215" i="9"/>
  <c r="M215" i="9"/>
  <c r="N215" i="9"/>
  <c r="O215" i="9"/>
  <c r="K216" i="9"/>
  <c r="L216" i="9"/>
  <c r="M216" i="9"/>
  <c r="N216" i="9"/>
  <c r="O216" i="9"/>
  <c r="K217" i="9"/>
  <c r="L217" i="9"/>
  <c r="M217" i="9"/>
  <c r="N217" i="9"/>
  <c r="O217" i="9"/>
  <c r="K218" i="9"/>
  <c r="L218" i="9"/>
  <c r="M218" i="9"/>
  <c r="N218" i="9"/>
  <c r="O218" i="9"/>
  <c r="K219" i="9"/>
  <c r="L219" i="9"/>
  <c r="M219" i="9"/>
  <c r="N219" i="9"/>
  <c r="O219" i="9"/>
  <c r="K220" i="9"/>
  <c r="L220" i="9"/>
  <c r="M220" i="9"/>
  <c r="N220" i="9"/>
  <c r="O220" i="9"/>
  <c r="K221" i="9"/>
  <c r="L221" i="9"/>
  <c r="M221" i="9"/>
  <c r="N221" i="9"/>
  <c r="O221" i="9"/>
  <c r="K222" i="9"/>
  <c r="L222" i="9"/>
  <c r="M222" i="9"/>
  <c r="N222" i="9"/>
  <c r="O222" i="9"/>
  <c r="K223" i="9"/>
  <c r="L223" i="9"/>
  <c r="M223" i="9"/>
  <c r="N223" i="9"/>
  <c r="O223" i="9"/>
  <c r="K224" i="9"/>
  <c r="L224" i="9"/>
  <c r="M224" i="9"/>
  <c r="N224" i="9"/>
  <c r="O224" i="9"/>
  <c r="K225" i="9"/>
  <c r="L225" i="9"/>
  <c r="M225" i="9"/>
  <c r="N225" i="9"/>
  <c r="O225" i="9"/>
  <c r="K226" i="9"/>
  <c r="L226" i="9"/>
  <c r="M226" i="9"/>
  <c r="N226" i="9"/>
  <c r="O226" i="9"/>
  <c r="K227" i="9"/>
  <c r="L227" i="9"/>
  <c r="M227" i="9"/>
  <c r="N227" i="9"/>
  <c r="O227" i="9"/>
  <c r="K228" i="9"/>
  <c r="L228" i="9"/>
  <c r="M228" i="9"/>
  <c r="N228" i="9"/>
  <c r="O228" i="9"/>
  <c r="K229" i="9"/>
  <c r="L229" i="9"/>
  <c r="M229" i="9"/>
  <c r="N229" i="9"/>
  <c r="O229" i="9"/>
  <c r="K230" i="9"/>
  <c r="L230" i="9"/>
  <c r="M230" i="9"/>
  <c r="N230" i="9"/>
  <c r="O230" i="9"/>
  <c r="K231" i="9"/>
  <c r="L231" i="9"/>
  <c r="M231" i="9"/>
  <c r="N231" i="9"/>
  <c r="O231" i="9"/>
  <c r="K232" i="9"/>
  <c r="L232" i="9"/>
  <c r="M232" i="9"/>
  <c r="N232" i="9"/>
  <c r="O232" i="9"/>
  <c r="K233" i="9"/>
  <c r="L233" i="9"/>
  <c r="M233" i="9"/>
  <c r="N233" i="9"/>
  <c r="O233" i="9"/>
  <c r="K234" i="9"/>
  <c r="L234" i="9"/>
  <c r="M234" i="9"/>
  <c r="N234" i="9"/>
  <c r="O234" i="9"/>
  <c r="K235" i="9"/>
  <c r="L235" i="9"/>
  <c r="M235" i="9"/>
  <c r="N235" i="9"/>
  <c r="O235" i="9"/>
  <c r="K236" i="9"/>
  <c r="L236" i="9"/>
  <c r="M236" i="9"/>
  <c r="N236" i="9"/>
  <c r="O236" i="9"/>
  <c r="K237" i="9"/>
  <c r="L237" i="9"/>
  <c r="M237" i="9"/>
  <c r="N237" i="9"/>
  <c r="O237" i="9"/>
  <c r="K238" i="9"/>
  <c r="L238" i="9"/>
  <c r="M238" i="9"/>
  <c r="N238" i="9"/>
  <c r="O238" i="9"/>
  <c r="K239" i="9"/>
  <c r="L239" i="9"/>
  <c r="M239" i="9"/>
  <c r="N239" i="9"/>
  <c r="O239" i="9"/>
  <c r="K240" i="9"/>
  <c r="L240" i="9"/>
  <c r="M240" i="9"/>
  <c r="N240" i="9"/>
  <c r="O240" i="9"/>
  <c r="K241" i="9"/>
  <c r="L241" i="9"/>
  <c r="M241" i="9"/>
  <c r="N241" i="9"/>
  <c r="O241" i="9"/>
  <c r="K242" i="9"/>
  <c r="L242" i="9"/>
  <c r="M242" i="9"/>
  <c r="N242" i="9"/>
  <c r="O242" i="9"/>
  <c r="K243" i="9"/>
  <c r="L243" i="9"/>
  <c r="M243" i="9"/>
  <c r="N243" i="9"/>
  <c r="O243" i="9"/>
  <c r="K244" i="9"/>
  <c r="L244" i="9"/>
  <c r="M244" i="9"/>
  <c r="N244" i="9"/>
  <c r="O244" i="9"/>
  <c r="K245" i="9"/>
  <c r="L245" i="9"/>
  <c r="M245" i="9"/>
  <c r="N245" i="9"/>
  <c r="O245" i="9"/>
  <c r="K246" i="9"/>
  <c r="L246" i="9"/>
  <c r="M246" i="9"/>
  <c r="N246" i="9"/>
  <c r="O246" i="9"/>
  <c r="K247" i="9"/>
  <c r="L247" i="9"/>
  <c r="M247" i="9"/>
  <c r="N247" i="9"/>
  <c r="O247" i="9"/>
  <c r="K248" i="9"/>
  <c r="L248" i="9"/>
  <c r="M248" i="9"/>
  <c r="N248" i="9"/>
  <c r="O248" i="9"/>
  <c r="K249" i="9"/>
  <c r="L249" i="9"/>
  <c r="M249" i="9"/>
  <c r="N249" i="9"/>
  <c r="O249" i="9"/>
  <c r="K250" i="9"/>
  <c r="L250" i="9"/>
  <c r="M250" i="9"/>
  <c r="N250" i="9"/>
  <c r="O250" i="9"/>
  <c r="K251" i="9"/>
  <c r="L251" i="9"/>
  <c r="M251" i="9"/>
  <c r="N251" i="9"/>
  <c r="O251" i="9"/>
  <c r="K252" i="9"/>
  <c r="L252" i="9"/>
  <c r="M252" i="9"/>
  <c r="N252" i="9"/>
  <c r="O252" i="9"/>
  <c r="K253" i="9"/>
  <c r="L253" i="9"/>
  <c r="M253" i="9"/>
  <c r="N253" i="9"/>
  <c r="O253" i="9"/>
  <c r="K254" i="9"/>
  <c r="L254" i="9"/>
  <c r="M254" i="9"/>
  <c r="N254" i="9"/>
  <c r="O254" i="9"/>
  <c r="K255" i="9"/>
  <c r="L255" i="9"/>
  <c r="M255" i="9"/>
  <c r="N255" i="9"/>
  <c r="O255" i="9"/>
  <c r="K256" i="9"/>
  <c r="L256" i="9"/>
  <c r="M256" i="9"/>
  <c r="N256" i="9"/>
  <c r="O256" i="9"/>
  <c r="K257" i="9"/>
  <c r="L257" i="9"/>
  <c r="M257" i="9"/>
  <c r="N257" i="9"/>
  <c r="O257" i="9"/>
  <c r="K258" i="9"/>
  <c r="L258" i="9"/>
  <c r="M258" i="9"/>
  <c r="N258" i="9"/>
  <c r="O258" i="9"/>
  <c r="K259" i="9"/>
  <c r="L259" i="9"/>
  <c r="M259" i="9"/>
  <c r="N259" i="9"/>
  <c r="O259" i="9"/>
  <c r="K260" i="9"/>
  <c r="L260" i="9"/>
  <c r="M260" i="9"/>
  <c r="N260" i="9"/>
  <c r="O260" i="9"/>
  <c r="K261" i="9"/>
  <c r="L261" i="9"/>
  <c r="M261" i="9"/>
  <c r="N261" i="9"/>
  <c r="O261" i="9"/>
  <c r="K262" i="9"/>
  <c r="L262" i="9"/>
  <c r="M262" i="9"/>
  <c r="N262" i="9"/>
  <c r="O262" i="9"/>
  <c r="K263" i="9"/>
  <c r="L263" i="9"/>
  <c r="M263" i="9"/>
  <c r="N263" i="9"/>
  <c r="O263" i="9"/>
  <c r="K264" i="9"/>
  <c r="L264" i="9"/>
  <c r="M264" i="9"/>
  <c r="N264" i="9"/>
  <c r="O264" i="9"/>
  <c r="K265" i="9"/>
  <c r="L265" i="9"/>
  <c r="M265" i="9"/>
  <c r="N265" i="9"/>
  <c r="O265" i="9"/>
  <c r="K266" i="9"/>
  <c r="L266" i="9"/>
  <c r="M266" i="9"/>
  <c r="N266" i="9"/>
  <c r="O266" i="9"/>
  <c r="K267" i="9"/>
  <c r="L267" i="9"/>
  <c r="M267" i="9"/>
  <c r="N267" i="9"/>
  <c r="O267" i="9"/>
  <c r="K268" i="9"/>
  <c r="L268" i="9"/>
  <c r="M268" i="9"/>
  <c r="N268" i="9"/>
  <c r="O268" i="9"/>
  <c r="K269" i="9"/>
  <c r="L269" i="9"/>
  <c r="M269" i="9"/>
  <c r="N269" i="9"/>
  <c r="O269" i="9"/>
  <c r="K270" i="9"/>
  <c r="L270" i="9"/>
  <c r="M270" i="9"/>
  <c r="N270" i="9"/>
  <c r="O270" i="9"/>
  <c r="K271" i="9"/>
  <c r="L271" i="9"/>
  <c r="M271" i="9"/>
  <c r="N271" i="9"/>
  <c r="O271" i="9"/>
  <c r="K272" i="9"/>
  <c r="L272" i="9"/>
  <c r="M272" i="9"/>
  <c r="N272" i="9"/>
  <c r="O272" i="9"/>
  <c r="K273" i="9"/>
  <c r="L273" i="9"/>
  <c r="M273" i="9"/>
  <c r="N273" i="9"/>
  <c r="O273" i="9"/>
  <c r="K274" i="9"/>
  <c r="L274" i="9"/>
  <c r="M274" i="9"/>
  <c r="N274" i="9"/>
  <c r="O274" i="9"/>
  <c r="K275" i="9"/>
  <c r="L275" i="9"/>
  <c r="M275" i="9"/>
  <c r="N275" i="9"/>
  <c r="O275" i="9"/>
  <c r="K276" i="9"/>
  <c r="L276" i="9"/>
  <c r="M276" i="9"/>
  <c r="N276" i="9"/>
  <c r="O276" i="9"/>
  <c r="K277" i="9"/>
  <c r="L277" i="9"/>
  <c r="M277" i="9"/>
  <c r="N277" i="9"/>
  <c r="O277" i="9"/>
  <c r="K278" i="9"/>
  <c r="L278" i="9"/>
  <c r="M278" i="9"/>
  <c r="N278" i="9"/>
  <c r="O278" i="9"/>
  <c r="K279" i="9"/>
  <c r="L279" i="9"/>
  <c r="M279" i="9"/>
  <c r="N279" i="9"/>
  <c r="O279" i="9"/>
  <c r="K280" i="9"/>
  <c r="L280" i="9"/>
  <c r="M280" i="9"/>
  <c r="N280" i="9"/>
  <c r="O280" i="9"/>
  <c r="K281" i="9"/>
  <c r="L281" i="9"/>
  <c r="M281" i="9"/>
  <c r="N281" i="9"/>
  <c r="O281" i="9"/>
  <c r="K282" i="9"/>
  <c r="L282" i="9"/>
  <c r="M282" i="9"/>
  <c r="N282" i="9"/>
  <c r="O282" i="9"/>
  <c r="K283" i="9"/>
  <c r="L283" i="9"/>
  <c r="M283" i="9"/>
  <c r="N283" i="9"/>
  <c r="O283" i="9"/>
  <c r="K284" i="9"/>
  <c r="L284" i="9"/>
  <c r="M284" i="9"/>
  <c r="N284" i="9"/>
  <c r="O284" i="9"/>
  <c r="K285" i="9"/>
  <c r="L285" i="9"/>
  <c r="M285" i="9"/>
  <c r="N285" i="9"/>
  <c r="O285" i="9"/>
  <c r="K286" i="9"/>
  <c r="L286" i="9"/>
  <c r="M286" i="9"/>
  <c r="N286" i="9"/>
  <c r="O286" i="9"/>
  <c r="K287" i="9"/>
  <c r="L287" i="9"/>
  <c r="M287" i="9"/>
  <c r="N287" i="9"/>
  <c r="O287" i="9"/>
  <c r="K288" i="9"/>
  <c r="L288" i="9"/>
  <c r="M288" i="9"/>
  <c r="N288" i="9"/>
  <c r="O288" i="9"/>
  <c r="K289" i="9"/>
  <c r="L289" i="9"/>
  <c r="M289" i="9"/>
  <c r="N289" i="9"/>
  <c r="O289" i="9"/>
  <c r="K290" i="9"/>
  <c r="L290" i="9"/>
  <c r="M290" i="9"/>
  <c r="N290" i="9"/>
  <c r="O290" i="9"/>
  <c r="K291" i="9"/>
  <c r="L291" i="9"/>
  <c r="M291" i="9"/>
  <c r="N291" i="9"/>
  <c r="O291" i="9"/>
  <c r="K292" i="9"/>
  <c r="L292" i="9"/>
  <c r="M292" i="9"/>
  <c r="N292" i="9"/>
  <c r="O292" i="9"/>
  <c r="K293" i="9"/>
  <c r="L293" i="9"/>
  <c r="M293" i="9"/>
  <c r="N293" i="9"/>
  <c r="O293" i="9"/>
  <c r="K294" i="9"/>
  <c r="L294" i="9"/>
  <c r="M294" i="9"/>
  <c r="N294" i="9"/>
  <c r="O294" i="9"/>
  <c r="K295" i="9"/>
  <c r="L295" i="9"/>
  <c r="M295" i="9"/>
  <c r="N295" i="9"/>
  <c r="O295" i="9"/>
  <c r="K296" i="9"/>
  <c r="L296" i="9"/>
  <c r="M296" i="9"/>
  <c r="N296" i="9"/>
  <c r="O296" i="9"/>
  <c r="K297" i="9"/>
  <c r="L297" i="9"/>
  <c r="M297" i="9"/>
  <c r="N297" i="9"/>
  <c r="O297" i="9"/>
  <c r="K298" i="9"/>
  <c r="L298" i="9"/>
  <c r="M298" i="9"/>
  <c r="N298" i="9"/>
  <c r="O298" i="9"/>
  <c r="K299" i="9"/>
  <c r="L299" i="9"/>
  <c r="M299" i="9"/>
  <c r="N299" i="9"/>
  <c r="O299" i="9"/>
  <c r="K300" i="9"/>
  <c r="L300" i="9"/>
  <c r="M300" i="9"/>
  <c r="N300" i="9"/>
  <c r="O300" i="9"/>
  <c r="K301" i="9"/>
  <c r="L301" i="9"/>
  <c r="M301" i="9"/>
  <c r="N301" i="9"/>
  <c r="O301" i="9"/>
  <c r="K302" i="9"/>
  <c r="L302" i="9"/>
  <c r="M302" i="9"/>
  <c r="N302" i="9"/>
  <c r="O302" i="9"/>
  <c r="K303" i="9"/>
  <c r="L303" i="9"/>
  <c r="M303" i="9"/>
  <c r="N303" i="9"/>
  <c r="O303" i="9"/>
  <c r="K304" i="9"/>
  <c r="L304" i="9"/>
  <c r="M304" i="9"/>
  <c r="N304" i="9"/>
  <c r="O304" i="9"/>
  <c r="K305" i="9"/>
  <c r="L305" i="9"/>
  <c r="M305" i="9"/>
  <c r="N305" i="9"/>
  <c r="O305" i="9"/>
  <c r="K306" i="9"/>
  <c r="L306" i="9"/>
  <c r="M306" i="9"/>
  <c r="N306" i="9"/>
  <c r="O306" i="9"/>
  <c r="K307" i="9"/>
  <c r="L307" i="9"/>
  <c r="M307" i="9"/>
  <c r="N307" i="9"/>
  <c r="O307" i="9"/>
  <c r="K308" i="9"/>
  <c r="L308" i="9"/>
  <c r="M308" i="9"/>
  <c r="N308" i="9"/>
  <c r="O308" i="9"/>
  <c r="K309" i="9"/>
  <c r="L309" i="9"/>
  <c r="M309" i="9"/>
  <c r="N309" i="9"/>
  <c r="O309" i="9"/>
  <c r="K310" i="9"/>
  <c r="L310" i="9"/>
  <c r="M310" i="9"/>
  <c r="N310" i="9"/>
  <c r="O310" i="9"/>
  <c r="K311" i="9"/>
  <c r="L311" i="9"/>
  <c r="M311" i="9"/>
  <c r="N311" i="9"/>
  <c r="O311" i="9"/>
  <c r="K312" i="9"/>
  <c r="L312" i="9"/>
  <c r="M312" i="9"/>
  <c r="N312" i="9"/>
  <c r="O312" i="9"/>
  <c r="K313" i="9"/>
  <c r="L313" i="9"/>
  <c r="M313" i="9"/>
  <c r="N313" i="9"/>
  <c r="O313" i="9"/>
  <c r="K314" i="9"/>
  <c r="L314" i="9"/>
  <c r="M314" i="9"/>
  <c r="N314" i="9"/>
  <c r="O314" i="9"/>
  <c r="K315" i="9"/>
  <c r="L315" i="9"/>
  <c r="M315" i="9"/>
  <c r="N315" i="9"/>
  <c r="O315" i="9"/>
  <c r="K316" i="9"/>
  <c r="L316" i="9"/>
  <c r="M316" i="9"/>
  <c r="N316" i="9"/>
  <c r="O316" i="9"/>
  <c r="K317" i="9"/>
  <c r="L317" i="9"/>
  <c r="M317" i="9"/>
  <c r="N317" i="9"/>
  <c r="O317" i="9"/>
  <c r="K318" i="9"/>
  <c r="L318" i="9"/>
  <c r="M318" i="9"/>
  <c r="N318" i="9"/>
  <c r="O318" i="9"/>
  <c r="K319" i="9"/>
  <c r="L319" i="9"/>
  <c r="M319" i="9"/>
  <c r="N319" i="9"/>
  <c r="O319" i="9"/>
  <c r="K320" i="9"/>
  <c r="L320" i="9"/>
  <c r="M320" i="9"/>
  <c r="N320" i="9"/>
  <c r="O320" i="9"/>
  <c r="K321" i="9"/>
  <c r="L321" i="9"/>
  <c r="M321" i="9"/>
  <c r="N321" i="9"/>
  <c r="O321" i="9"/>
  <c r="K322" i="9"/>
  <c r="L322" i="9"/>
  <c r="M322" i="9"/>
  <c r="N322" i="9"/>
  <c r="O322" i="9"/>
  <c r="K323" i="9"/>
  <c r="L323" i="9"/>
  <c r="M323" i="9"/>
  <c r="N323" i="9"/>
  <c r="O323" i="9"/>
  <c r="K324" i="9"/>
  <c r="L324" i="9"/>
  <c r="M324" i="9"/>
  <c r="N324" i="9"/>
  <c r="O324" i="9"/>
  <c r="K325" i="9"/>
  <c r="L325" i="9"/>
  <c r="M325" i="9"/>
  <c r="N325" i="9"/>
  <c r="O325" i="9"/>
  <c r="K326" i="9"/>
  <c r="L326" i="9"/>
  <c r="M326" i="9"/>
  <c r="N326" i="9"/>
  <c r="O326" i="9"/>
  <c r="K327" i="9"/>
  <c r="L327" i="9"/>
  <c r="M327" i="9"/>
  <c r="N327" i="9"/>
  <c r="O327" i="9"/>
  <c r="K328" i="9"/>
  <c r="L328" i="9"/>
  <c r="M328" i="9"/>
  <c r="N328" i="9"/>
  <c r="O328" i="9"/>
  <c r="K329" i="9"/>
  <c r="L329" i="9"/>
  <c r="M329" i="9"/>
  <c r="N329" i="9"/>
  <c r="O329" i="9"/>
  <c r="K330" i="9"/>
  <c r="L330" i="9"/>
  <c r="M330" i="9"/>
  <c r="N330" i="9"/>
  <c r="O330" i="9"/>
  <c r="K331" i="9"/>
  <c r="L331" i="9"/>
  <c r="M331" i="9"/>
  <c r="N331" i="9"/>
  <c r="O331" i="9"/>
  <c r="K332" i="9"/>
  <c r="L332" i="9"/>
  <c r="M332" i="9"/>
  <c r="N332" i="9"/>
  <c r="O332" i="9"/>
  <c r="K333" i="9"/>
  <c r="L333" i="9"/>
  <c r="M333" i="9"/>
  <c r="N333" i="9"/>
  <c r="O333" i="9"/>
  <c r="K334" i="9"/>
  <c r="L334" i="9"/>
  <c r="M334" i="9"/>
  <c r="N334" i="9"/>
  <c r="O334" i="9"/>
  <c r="K335" i="9"/>
  <c r="L335" i="9"/>
  <c r="M335" i="9"/>
  <c r="N335" i="9"/>
  <c r="O335" i="9"/>
  <c r="K336" i="9"/>
  <c r="L336" i="9"/>
  <c r="M336" i="9"/>
  <c r="N336" i="9"/>
  <c r="O336" i="9"/>
  <c r="K337" i="9"/>
  <c r="L337" i="9"/>
  <c r="M337" i="9"/>
  <c r="N337" i="9"/>
  <c r="O337" i="9"/>
  <c r="K338" i="9"/>
  <c r="L338" i="9"/>
  <c r="M338" i="9"/>
  <c r="N338" i="9"/>
  <c r="O338" i="9"/>
  <c r="K339" i="9"/>
  <c r="L339" i="9"/>
  <c r="M339" i="9"/>
  <c r="N339" i="9"/>
  <c r="O339" i="9"/>
  <c r="K340" i="9"/>
  <c r="L340" i="9"/>
  <c r="M340" i="9"/>
  <c r="N340" i="9"/>
  <c r="O340" i="9"/>
  <c r="K341" i="9"/>
  <c r="L341" i="9"/>
  <c r="M341" i="9"/>
  <c r="N341" i="9"/>
  <c r="O341" i="9"/>
  <c r="K342" i="9"/>
  <c r="L342" i="9"/>
  <c r="M342" i="9"/>
  <c r="N342" i="9"/>
  <c r="O342" i="9"/>
  <c r="K343" i="9"/>
  <c r="L343" i="9"/>
  <c r="M343" i="9"/>
  <c r="N343" i="9"/>
  <c r="O343" i="9"/>
  <c r="K344" i="9"/>
  <c r="L344" i="9"/>
  <c r="M344" i="9"/>
  <c r="N344" i="9"/>
  <c r="O344" i="9"/>
  <c r="K345" i="9"/>
  <c r="L345" i="9"/>
  <c r="M345" i="9"/>
  <c r="N345" i="9"/>
  <c r="O345" i="9"/>
  <c r="K346" i="9"/>
  <c r="L346" i="9"/>
  <c r="M346" i="9"/>
  <c r="N346" i="9"/>
  <c r="O346" i="9"/>
  <c r="K347" i="9"/>
  <c r="L347" i="9"/>
  <c r="M347" i="9"/>
  <c r="N347" i="9"/>
  <c r="O347" i="9"/>
  <c r="K348" i="9"/>
  <c r="L348" i="9"/>
  <c r="M348" i="9"/>
  <c r="N348" i="9"/>
  <c r="O348" i="9"/>
  <c r="K349" i="9"/>
  <c r="L349" i="9"/>
  <c r="M349" i="9"/>
  <c r="N349" i="9"/>
  <c r="O349" i="9"/>
  <c r="K350" i="9"/>
  <c r="L350" i="9"/>
  <c r="M350" i="9"/>
  <c r="N350" i="9"/>
  <c r="O350" i="9"/>
  <c r="K351" i="9"/>
  <c r="L351" i="9"/>
  <c r="M351" i="9"/>
  <c r="N351" i="9"/>
  <c r="O351" i="9"/>
  <c r="K352" i="9"/>
  <c r="L352" i="9"/>
  <c r="M352" i="9"/>
  <c r="N352" i="9"/>
  <c r="O352" i="9"/>
  <c r="K353" i="9"/>
  <c r="L353" i="9"/>
  <c r="M353" i="9"/>
  <c r="N353" i="9"/>
  <c r="O353" i="9"/>
  <c r="K354" i="9"/>
  <c r="L354" i="9"/>
  <c r="M354" i="9"/>
  <c r="N354" i="9"/>
  <c r="O354" i="9"/>
  <c r="K355" i="9"/>
  <c r="L355" i="9"/>
  <c r="M355" i="9"/>
  <c r="N355" i="9"/>
  <c r="O355" i="9"/>
  <c r="K356" i="9"/>
  <c r="L356" i="9"/>
  <c r="M356" i="9"/>
  <c r="N356" i="9"/>
  <c r="O356" i="9"/>
  <c r="K357" i="9"/>
  <c r="L357" i="9"/>
  <c r="M357" i="9"/>
  <c r="N357" i="9"/>
  <c r="O357" i="9"/>
  <c r="K358" i="9"/>
  <c r="L358" i="9"/>
  <c r="M358" i="9"/>
  <c r="N358" i="9"/>
  <c r="O358" i="9"/>
  <c r="K359" i="9"/>
  <c r="L359" i="9"/>
  <c r="M359" i="9"/>
  <c r="N359" i="9"/>
  <c r="O359" i="9"/>
  <c r="K360" i="9"/>
  <c r="L360" i="9"/>
  <c r="M360" i="9"/>
  <c r="N360" i="9"/>
  <c r="O360" i="9"/>
  <c r="K361" i="9"/>
  <c r="L361" i="9"/>
  <c r="M361" i="9"/>
  <c r="N361" i="9"/>
  <c r="O361" i="9"/>
  <c r="K362" i="9"/>
  <c r="L362" i="9"/>
  <c r="M362" i="9"/>
  <c r="N362" i="9"/>
  <c r="O362" i="9"/>
  <c r="K363" i="9"/>
  <c r="L363" i="9"/>
  <c r="M363" i="9"/>
  <c r="N363" i="9"/>
  <c r="O363" i="9"/>
  <c r="K364" i="9"/>
  <c r="L364" i="9"/>
  <c r="M364" i="9"/>
  <c r="N364" i="9"/>
  <c r="O364" i="9"/>
  <c r="K365" i="9"/>
  <c r="L365" i="9"/>
  <c r="M365" i="9"/>
  <c r="N365" i="9"/>
  <c r="O365" i="9"/>
  <c r="K366" i="9"/>
  <c r="L366" i="9"/>
  <c r="M366" i="9"/>
  <c r="N366" i="9"/>
  <c r="O366" i="9"/>
  <c r="K367" i="9"/>
  <c r="L367" i="9"/>
  <c r="M367" i="9"/>
  <c r="N367" i="9"/>
  <c r="O367" i="9"/>
  <c r="K368" i="9"/>
  <c r="L368" i="9"/>
  <c r="M368" i="9"/>
  <c r="N368" i="9"/>
  <c r="O368" i="9"/>
  <c r="K369" i="9"/>
  <c r="L369" i="9"/>
  <c r="M369" i="9"/>
  <c r="N369" i="9"/>
  <c r="O369" i="9"/>
  <c r="K370" i="9"/>
  <c r="L370" i="9"/>
  <c r="M370" i="9"/>
  <c r="N370" i="9"/>
  <c r="O370" i="9"/>
  <c r="K371" i="9"/>
  <c r="L371" i="9"/>
  <c r="M371" i="9"/>
  <c r="N371" i="9"/>
  <c r="O371" i="9"/>
  <c r="K372" i="9"/>
  <c r="L372" i="9"/>
  <c r="M372" i="9"/>
  <c r="N372" i="9"/>
  <c r="O372" i="9"/>
  <c r="K373" i="9"/>
  <c r="L373" i="9"/>
  <c r="M373" i="9"/>
  <c r="N373" i="9"/>
  <c r="O373" i="9"/>
  <c r="K374" i="9"/>
  <c r="L374" i="9"/>
  <c r="M374" i="9"/>
  <c r="N374" i="9"/>
  <c r="O374" i="9"/>
  <c r="K375" i="9"/>
  <c r="L375" i="9"/>
  <c r="M375" i="9"/>
  <c r="N375" i="9"/>
  <c r="O375" i="9"/>
  <c r="K376" i="9"/>
  <c r="L376" i="9"/>
  <c r="M376" i="9"/>
  <c r="N376" i="9"/>
  <c r="O376" i="9"/>
  <c r="K377" i="9"/>
  <c r="L377" i="9"/>
  <c r="M377" i="9"/>
  <c r="N377" i="9"/>
  <c r="O377" i="9"/>
  <c r="K378" i="9"/>
  <c r="L378" i="9"/>
  <c r="M378" i="9"/>
  <c r="N378" i="9"/>
  <c r="O378" i="9"/>
  <c r="K379" i="9"/>
  <c r="L379" i="9"/>
  <c r="M379" i="9"/>
  <c r="N379" i="9"/>
  <c r="O379" i="9"/>
  <c r="K380" i="9"/>
  <c r="L380" i="9"/>
  <c r="M380" i="9"/>
  <c r="N380" i="9"/>
  <c r="O380" i="9"/>
  <c r="K381" i="9"/>
  <c r="L381" i="9"/>
  <c r="M381" i="9"/>
  <c r="N381" i="9"/>
  <c r="O381" i="9"/>
  <c r="K382" i="9"/>
  <c r="L382" i="9"/>
  <c r="M382" i="9"/>
  <c r="N382" i="9"/>
  <c r="O382" i="9"/>
  <c r="K383" i="9"/>
  <c r="L383" i="9"/>
  <c r="M383" i="9"/>
  <c r="N383" i="9"/>
  <c r="O383" i="9"/>
  <c r="K384" i="9"/>
  <c r="L384" i="9"/>
  <c r="M384" i="9"/>
  <c r="N384" i="9"/>
  <c r="O384" i="9"/>
  <c r="K385" i="9"/>
  <c r="L385" i="9"/>
  <c r="M385" i="9"/>
  <c r="N385" i="9"/>
  <c r="O385" i="9"/>
  <c r="K386" i="9"/>
  <c r="L386" i="9"/>
  <c r="M386" i="9"/>
  <c r="N386" i="9"/>
  <c r="O386" i="9"/>
  <c r="K387" i="9"/>
  <c r="L387" i="9"/>
  <c r="M387" i="9"/>
  <c r="N387" i="9"/>
  <c r="O387" i="9"/>
  <c r="K388" i="9"/>
  <c r="L388" i="9"/>
  <c r="M388" i="9"/>
  <c r="N388" i="9"/>
  <c r="O388" i="9"/>
  <c r="K389" i="9"/>
  <c r="L389" i="9"/>
  <c r="M389" i="9"/>
  <c r="N389" i="9"/>
  <c r="O389" i="9"/>
  <c r="K390" i="9"/>
  <c r="L390" i="9"/>
  <c r="M390" i="9"/>
  <c r="N390" i="9"/>
  <c r="O390" i="9"/>
  <c r="K391" i="9"/>
  <c r="L391" i="9"/>
  <c r="M391" i="9"/>
  <c r="N391" i="9"/>
  <c r="O391" i="9"/>
  <c r="K392" i="9"/>
  <c r="L392" i="9"/>
  <c r="M392" i="9"/>
  <c r="N392" i="9"/>
  <c r="O392" i="9"/>
  <c r="K393" i="9"/>
  <c r="L393" i="9"/>
  <c r="M393" i="9"/>
  <c r="N393" i="9"/>
  <c r="O393" i="9"/>
  <c r="K394" i="9"/>
  <c r="L394" i="9"/>
  <c r="M394" i="9"/>
  <c r="N394" i="9"/>
  <c r="O394" i="9"/>
  <c r="K395" i="9"/>
  <c r="L395" i="9"/>
  <c r="M395" i="9"/>
  <c r="N395" i="9"/>
  <c r="O395" i="9"/>
  <c r="K396" i="9"/>
  <c r="L396" i="9"/>
  <c r="M396" i="9"/>
  <c r="N396" i="9"/>
  <c r="O396" i="9"/>
  <c r="K397" i="9"/>
  <c r="L397" i="9"/>
  <c r="M397" i="9"/>
  <c r="N397" i="9"/>
  <c r="O397" i="9"/>
  <c r="K398" i="9"/>
  <c r="L398" i="9"/>
  <c r="M398" i="9"/>
  <c r="N398" i="9"/>
  <c r="O398" i="9"/>
  <c r="K399" i="9"/>
  <c r="L399" i="9"/>
  <c r="M399" i="9"/>
  <c r="N399" i="9"/>
  <c r="O399" i="9"/>
  <c r="K400" i="9"/>
  <c r="L400" i="9"/>
  <c r="M400" i="9"/>
  <c r="N400" i="9"/>
  <c r="O400" i="9"/>
  <c r="K401" i="9"/>
  <c r="L401" i="9"/>
  <c r="M401" i="9"/>
  <c r="N401" i="9"/>
  <c r="O401" i="9"/>
  <c r="K402" i="9"/>
  <c r="L402" i="9"/>
  <c r="M402" i="9"/>
  <c r="N402" i="9"/>
  <c r="O402" i="9"/>
  <c r="K403" i="9"/>
  <c r="L403" i="9"/>
  <c r="M403" i="9"/>
  <c r="N403" i="9"/>
  <c r="O403" i="9"/>
  <c r="K404" i="9"/>
  <c r="L404" i="9"/>
  <c r="M404" i="9"/>
  <c r="N404" i="9"/>
  <c r="O404" i="9"/>
  <c r="K405" i="9"/>
  <c r="L405" i="9"/>
  <c r="M405" i="9"/>
  <c r="N405" i="9"/>
  <c r="O405" i="9"/>
  <c r="K406" i="9"/>
  <c r="L406" i="9"/>
  <c r="M406" i="9"/>
  <c r="N406" i="9"/>
  <c r="O406" i="9"/>
  <c r="K407" i="9"/>
  <c r="L407" i="9"/>
  <c r="M407" i="9"/>
  <c r="N407" i="9"/>
  <c r="O407" i="9"/>
  <c r="K408" i="9"/>
  <c r="L408" i="9"/>
  <c r="M408" i="9"/>
  <c r="N408" i="9"/>
  <c r="O408" i="9"/>
  <c r="K409" i="9"/>
  <c r="L409" i="9"/>
  <c r="M409" i="9"/>
  <c r="N409" i="9"/>
  <c r="O409" i="9"/>
  <c r="K410" i="9"/>
  <c r="L410" i="9"/>
  <c r="M410" i="9"/>
  <c r="N410" i="9"/>
  <c r="O410" i="9"/>
  <c r="K411" i="9"/>
  <c r="L411" i="9"/>
  <c r="M411" i="9"/>
  <c r="N411" i="9"/>
  <c r="O411" i="9"/>
  <c r="K412" i="9"/>
  <c r="L412" i="9"/>
  <c r="M412" i="9"/>
  <c r="N412" i="9"/>
  <c r="O412" i="9"/>
  <c r="K413" i="9"/>
  <c r="L413" i="9"/>
  <c r="M413" i="9"/>
  <c r="N413" i="9"/>
  <c r="O413" i="9"/>
  <c r="K414" i="9"/>
  <c r="L414" i="9"/>
  <c r="M414" i="9"/>
  <c r="N414" i="9"/>
  <c r="O414" i="9"/>
  <c r="K415" i="9"/>
  <c r="L415" i="9"/>
  <c r="M415" i="9"/>
  <c r="N415" i="9"/>
  <c r="O415" i="9"/>
  <c r="K416" i="9"/>
  <c r="L416" i="9"/>
  <c r="M416" i="9"/>
  <c r="N416" i="9"/>
  <c r="O416" i="9"/>
  <c r="K417" i="9"/>
  <c r="L417" i="9"/>
  <c r="M417" i="9"/>
  <c r="N417" i="9"/>
  <c r="O417" i="9"/>
  <c r="K418" i="9"/>
  <c r="L418" i="9"/>
  <c r="M418" i="9"/>
  <c r="N418" i="9"/>
  <c r="O418" i="9"/>
  <c r="K419" i="9"/>
  <c r="L419" i="9"/>
  <c r="M419" i="9"/>
  <c r="N419" i="9"/>
  <c r="O419" i="9"/>
  <c r="K420" i="9"/>
  <c r="L420" i="9"/>
  <c r="M420" i="9"/>
  <c r="N420" i="9"/>
  <c r="O420" i="9"/>
  <c r="K421" i="9"/>
  <c r="L421" i="9"/>
  <c r="M421" i="9"/>
  <c r="N421" i="9"/>
  <c r="O421" i="9"/>
  <c r="K422" i="9"/>
  <c r="L422" i="9"/>
  <c r="M422" i="9"/>
  <c r="N422" i="9"/>
  <c r="O422" i="9"/>
  <c r="K423" i="9"/>
  <c r="L423" i="9"/>
  <c r="M423" i="9"/>
  <c r="N423" i="9"/>
  <c r="O423" i="9"/>
  <c r="K424" i="9"/>
  <c r="L424" i="9"/>
  <c r="M424" i="9"/>
  <c r="N424" i="9"/>
  <c r="O424" i="9"/>
  <c r="K425" i="9"/>
  <c r="L425" i="9"/>
  <c r="M425" i="9"/>
  <c r="N425" i="9"/>
  <c r="O425" i="9"/>
  <c r="K426" i="9"/>
  <c r="L426" i="9"/>
  <c r="M426" i="9"/>
  <c r="N426" i="9"/>
  <c r="O426" i="9"/>
  <c r="K427" i="9"/>
  <c r="L427" i="9"/>
  <c r="M427" i="9"/>
  <c r="N427" i="9"/>
  <c r="O427" i="9"/>
  <c r="K428" i="9"/>
  <c r="L428" i="9"/>
  <c r="M428" i="9"/>
  <c r="N428" i="9"/>
  <c r="O428" i="9"/>
  <c r="K429" i="9"/>
  <c r="L429" i="9"/>
  <c r="M429" i="9"/>
  <c r="N429" i="9"/>
  <c r="O429" i="9"/>
  <c r="K430" i="9"/>
  <c r="L430" i="9"/>
  <c r="M430" i="9"/>
  <c r="N430" i="9"/>
  <c r="O430" i="9"/>
  <c r="K431" i="9"/>
  <c r="L431" i="9"/>
  <c r="M431" i="9"/>
  <c r="N431" i="9"/>
  <c r="O431" i="9"/>
  <c r="K432" i="9"/>
  <c r="L432" i="9"/>
  <c r="M432" i="9"/>
  <c r="N432" i="9"/>
  <c r="O432" i="9"/>
  <c r="K433" i="9"/>
  <c r="L433" i="9"/>
  <c r="M433" i="9"/>
  <c r="N433" i="9"/>
  <c r="O433" i="9"/>
  <c r="K434" i="9"/>
  <c r="L434" i="9"/>
  <c r="M434" i="9"/>
  <c r="N434" i="9"/>
  <c r="O434" i="9"/>
  <c r="K435" i="9"/>
  <c r="L435" i="9"/>
  <c r="M435" i="9"/>
  <c r="N435" i="9"/>
  <c r="O435" i="9"/>
  <c r="K436" i="9"/>
  <c r="L436" i="9"/>
  <c r="M436" i="9"/>
  <c r="N436" i="9"/>
  <c r="O436" i="9"/>
  <c r="K437" i="9"/>
  <c r="L437" i="9"/>
  <c r="M437" i="9"/>
  <c r="N437" i="9"/>
  <c r="O437" i="9"/>
  <c r="K438" i="9"/>
  <c r="L438" i="9"/>
  <c r="M438" i="9"/>
  <c r="N438" i="9"/>
  <c r="O438" i="9"/>
  <c r="K439" i="9"/>
  <c r="L439" i="9"/>
  <c r="M439" i="9"/>
  <c r="N439" i="9"/>
  <c r="O439" i="9"/>
  <c r="K440" i="9"/>
  <c r="L440" i="9"/>
  <c r="M440" i="9"/>
  <c r="N440" i="9"/>
  <c r="O440" i="9"/>
  <c r="K441" i="9"/>
  <c r="L441" i="9"/>
  <c r="M441" i="9"/>
  <c r="N441" i="9"/>
  <c r="O441" i="9"/>
  <c r="K442" i="9"/>
  <c r="L442" i="9"/>
  <c r="M442" i="9"/>
  <c r="N442" i="9"/>
  <c r="O442" i="9"/>
  <c r="K443" i="9"/>
  <c r="L443" i="9"/>
  <c r="M443" i="9"/>
  <c r="N443" i="9"/>
  <c r="O443" i="9"/>
  <c r="K444" i="9"/>
  <c r="L444" i="9"/>
  <c r="M444" i="9"/>
  <c r="N444" i="9"/>
  <c r="O444" i="9"/>
  <c r="K445" i="9"/>
  <c r="L445" i="9"/>
  <c r="M445" i="9"/>
  <c r="N445" i="9"/>
  <c r="O445" i="9"/>
  <c r="K446" i="9"/>
  <c r="L446" i="9"/>
  <c r="M446" i="9"/>
  <c r="N446" i="9"/>
  <c r="O446" i="9"/>
  <c r="K447" i="9"/>
  <c r="L447" i="9"/>
  <c r="M447" i="9"/>
  <c r="N447" i="9"/>
  <c r="O447" i="9"/>
  <c r="K448" i="9"/>
  <c r="L448" i="9"/>
  <c r="M448" i="9"/>
  <c r="N448" i="9"/>
  <c r="O448" i="9"/>
  <c r="K449" i="9"/>
  <c r="L449" i="9"/>
  <c r="M449" i="9"/>
  <c r="N449" i="9"/>
  <c r="O449" i="9"/>
  <c r="K450" i="9"/>
  <c r="L450" i="9"/>
  <c r="M450" i="9"/>
  <c r="N450" i="9"/>
  <c r="O450" i="9"/>
  <c r="K451" i="9"/>
  <c r="L451" i="9"/>
  <c r="M451" i="9"/>
  <c r="N451" i="9"/>
  <c r="O451" i="9"/>
  <c r="K452" i="9"/>
  <c r="L452" i="9"/>
  <c r="M452" i="9"/>
  <c r="N452" i="9"/>
  <c r="O452" i="9"/>
  <c r="K453" i="9"/>
  <c r="L453" i="9"/>
  <c r="M453" i="9"/>
  <c r="N453" i="9"/>
  <c r="O453" i="9"/>
  <c r="K454" i="9"/>
  <c r="L454" i="9"/>
  <c r="M454" i="9"/>
  <c r="N454" i="9"/>
  <c r="O454" i="9"/>
  <c r="K455" i="9"/>
  <c r="L455" i="9"/>
  <c r="M455" i="9"/>
  <c r="N455" i="9"/>
  <c r="O455" i="9"/>
  <c r="K456" i="9"/>
  <c r="L456" i="9"/>
  <c r="M456" i="9"/>
  <c r="N456" i="9"/>
  <c r="O456" i="9"/>
  <c r="K457" i="9"/>
  <c r="L457" i="9"/>
  <c r="M457" i="9"/>
  <c r="N457" i="9"/>
  <c r="O457" i="9"/>
  <c r="K458" i="9"/>
  <c r="L458" i="9"/>
  <c r="M458" i="9"/>
  <c r="N458" i="9"/>
  <c r="O458" i="9"/>
  <c r="K459" i="9"/>
  <c r="L459" i="9"/>
  <c r="M459" i="9"/>
  <c r="N459" i="9"/>
  <c r="O459" i="9"/>
  <c r="K460" i="9"/>
  <c r="L460" i="9"/>
  <c r="M460" i="9"/>
  <c r="N460" i="9"/>
  <c r="O460" i="9"/>
  <c r="K461" i="9"/>
  <c r="L461" i="9"/>
  <c r="M461" i="9"/>
  <c r="N461" i="9"/>
  <c r="O461" i="9"/>
  <c r="K462" i="9"/>
  <c r="L462" i="9"/>
  <c r="M462" i="9"/>
  <c r="N462" i="9"/>
  <c r="O462" i="9"/>
  <c r="K463" i="9"/>
  <c r="L463" i="9"/>
  <c r="M463" i="9"/>
  <c r="N463" i="9"/>
  <c r="O463" i="9"/>
  <c r="K464" i="9"/>
  <c r="L464" i="9"/>
  <c r="M464" i="9"/>
  <c r="N464" i="9"/>
  <c r="O464" i="9"/>
  <c r="K465" i="9"/>
  <c r="L465" i="9"/>
  <c r="M465" i="9"/>
  <c r="N465" i="9"/>
  <c r="O465" i="9"/>
  <c r="K466" i="9"/>
  <c r="L466" i="9"/>
  <c r="M466" i="9"/>
  <c r="N466" i="9"/>
  <c r="O466" i="9"/>
  <c r="K467" i="9"/>
  <c r="L467" i="9"/>
  <c r="M467" i="9"/>
  <c r="N467" i="9"/>
  <c r="O467" i="9"/>
  <c r="K468" i="9"/>
  <c r="L468" i="9"/>
  <c r="M468" i="9"/>
  <c r="N468" i="9"/>
  <c r="O468" i="9"/>
  <c r="K469" i="9"/>
  <c r="L469" i="9"/>
  <c r="M469" i="9"/>
  <c r="N469" i="9"/>
  <c r="O469" i="9"/>
  <c r="K470" i="9"/>
  <c r="L470" i="9"/>
  <c r="M470" i="9"/>
  <c r="N470" i="9"/>
  <c r="O470" i="9"/>
  <c r="K471" i="9"/>
  <c r="L471" i="9"/>
  <c r="M471" i="9"/>
  <c r="N471" i="9"/>
  <c r="O471" i="9"/>
  <c r="K472" i="9"/>
  <c r="L472" i="9"/>
  <c r="M472" i="9"/>
  <c r="N472" i="9"/>
  <c r="O472" i="9"/>
  <c r="K473" i="9"/>
  <c r="L473" i="9"/>
  <c r="M473" i="9"/>
  <c r="N473" i="9"/>
  <c r="O473" i="9"/>
  <c r="K474" i="9"/>
  <c r="L474" i="9"/>
  <c r="M474" i="9"/>
  <c r="N474" i="9"/>
  <c r="O474" i="9"/>
  <c r="K475" i="9"/>
  <c r="L475" i="9"/>
  <c r="M475" i="9"/>
  <c r="N475" i="9"/>
  <c r="O475" i="9"/>
  <c r="K476" i="9"/>
  <c r="L476" i="9"/>
  <c r="M476" i="9"/>
  <c r="N476" i="9"/>
  <c r="O476" i="9"/>
  <c r="K477" i="9"/>
  <c r="L477" i="9"/>
  <c r="M477" i="9"/>
  <c r="N477" i="9"/>
  <c r="O477" i="9"/>
  <c r="K478" i="9"/>
  <c r="L478" i="9"/>
  <c r="M478" i="9"/>
  <c r="N478" i="9"/>
  <c r="O478" i="9"/>
  <c r="K479" i="9"/>
  <c r="L479" i="9"/>
  <c r="M479" i="9"/>
  <c r="N479" i="9"/>
  <c r="O479" i="9"/>
  <c r="K480" i="9"/>
  <c r="L480" i="9"/>
  <c r="M480" i="9"/>
  <c r="N480" i="9"/>
  <c r="O480" i="9"/>
  <c r="K481" i="9"/>
  <c r="L481" i="9"/>
  <c r="M481" i="9"/>
  <c r="N481" i="9"/>
  <c r="O481" i="9"/>
  <c r="K482" i="9"/>
  <c r="L482" i="9"/>
  <c r="M482" i="9"/>
  <c r="N482" i="9"/>
  <c r="O482" i="9"/>
  <c r="K483" i="9"/>
  <c r="L483" i="9"/>
  <c r="M483" i="9"/>
  <c r="N483" i="9"/>
  <c r="O483" i="9"/>
  <c r="K484" i="9"/>
  <c r="L484" i="9"/>
  <c r="M484" i="9"/>
  <c r="N484" i="9"/>
  <c r="O484" i="9"/>
  <c r="K485" i="9"/>
  <c r="L485" i="9"/>
  <c r="M485" i="9"/>
  <c r="N485" i="9"/>
  <c r="O485" i="9"/>
  <c r="K486" i="9"/>
  <c r="L486" i="9"/>
  <c r="M486" i="9"/>
  <c r="N486" i="9"/>
  <c r="O486" i="9"/>
  <c r="K487" i="9"/>
  <c r="L487" i="9"/>
  <c r="M487" i="9"/>
  <c r="N487" i="9"/>
  <c r="O487" i="9"/>
  <c r="K488" i="9"/>
  <c r="L488" i="9"/>
  <c r="M488" i="9"/>
  <c r="N488" i="9"/>
  <c r="O488" i="9"/>
  <c r="K489" i="9"/>
  <c r="L489" i="9"/>
  <c r="M489" i="9"/>
  <c r="N489" i="9"/>
  <c r="O489" i="9"/>
  <c r="K490" i="9"/>
  <c r="L490" i="9"/>
  <c r="M490" i="9"/>
  <c r="N490" i="9"/>
  <c r="O490" i="9"/>
  <c r="K491" i="9"/>
  <c r="L491" i="9"/>
  <c r="M491" i="9"/>
  <c r="N491" i="9"/>
  <c r="O491" i="9"/>
  <c r="K492" i="9"/>
  <c r="L492" i="9"/>
  <c r="M492" i="9"/>
  <c r="N492" i="9"/>
  <c r="O492" i="9"/>
  <c r="K493" i="9"/>
  <c r="L493" i="9"/>
  <c r="M493" i="9"/>
  <c r="N493" i="9"/>
  <c r="O493" i="9"/>
  <c r="K494" i="9"/>
  <c r="L494" i="9"/>
  <c r="M494" i="9"/>
  <c r="N494" i="9"/>
  <c r="O494" i="9"/>
  <c r="K495" i="9"/>
  <c r="L495" i="9"/>
  <c r="M495" i="9"/>
  <c r="N495" i="9"/>
  <c r="O495" i="9"/>
  <c r="K496" i="9"/>
  <c r="L496" i="9"/>
  <c r="M496" i="9"/>
  <c r="N496" i="9"/>
  <c r="O496" i="9"/>
  <c r="K497" i="9"/>
  <c r="L497" i="9"/>
  <c r="M497" i="9"/>
  <c r="N497" i="9"/>
  <c r="O497" i="9"/>
  <c r="K498" i="9"/>
  <c r="L498" i="9"/>
  <c r="M498" i="9"/>
  <c r="N498" i="9"/>
  <c r="O498" i="9"/>
  <c r="K499" i="9"/>
  <c r="L499" i="9"/>
  <c r="M499" i="9"/>
  <c r="N499" i="9"/>
  <c r="O499" i="9"/>
  <c r="K500" i="9"/>
  <c r="L500" i="9"/>
  <c r="M500" i="9"/>
  <c r="N500" i="9"/>
  <c r="O500" i="9"/>
  <c r="K501" i="9"/>
  <c r="L501" i="9"/>
  <c r="M501" i="9"/>
  <c r="N501" i="9"/>
  <c r="O501" i="9"/>
  <c r="K502" i="9"/>
  <c r="L502" i="9"/>
  <c r="M502" i="9"/>
  <c r="N502" i="9"/>
  <c r="O502" i="9"/>
  <c r="K503" i="9"/>
  <c r="L503" i="9"/>
  <c r="M503" i="9"/>
  <c r="N503" i="9"/>
  <c r="O503" i="9"/>
  <c r="K504" i="9"/>
  <c r="L504" i="9"/>
  <c r="M504" i="9"/>
  <c r="N504" i="9"/>
  <c r="O504" i="9"/>
  <c r="K505" i="9"/>
  <c r="L505" i="9"/>
  <c r="M505" i="9"/>
  <c r="N505" i="9"/>
  <c r="O505" i="9"/>
  <c r="K506" i="9"/>
  <c r="L506" i="9"/>
  <c r="M506" i="9"/>
  <c r="N506" i="9"/>
  <c r="O506" i="9"/>
  <c r="K507" i="9"/>
  <c r="L507" i="9"/>
  <c r="M507" i="9"/>
  <c r="N507" i="9"/>
  <c r="O507" i="9"/>
  <c r="K508" i="9"/>
  <c r="L508" i="9"/>
  <c r="M508" i="9"/>
  <c r="N508" i="9"/>
  <c r="O508" i="9"/>
  <c r="K509" i="9"/>
  <c r="L509" i="9"/>
  <c r="M509" i="9"/>
  <c r="N509" i="9"/>
  <c r="O509" i="9"/>
  <c r="K510" i="9"/>
  <c r="L510" i="9"/>
  <c r="M510" i="9"/>
  <c r="N510" i="9"/>
  <c r="O510" i="9"/>
  <c r="K511" i="9"/>
  <c r="L511" i="9"/>
  <c r="M511" i="9"/>
  <c r="N511" i="9"/>
  <c r="O511" i="9"/>
  <c r="K512" i="9"/>
  <c r="L512" i="9"/>
  <c r="M512" i="9"/>
  <c r="N512" i="9"/>
  <c r="O512" i="9"/>
  <c r="K513" i="9"/>
  <c r="L513" i="9"/>
  <c r="M513" i="9"/>
  <c r="N513" i="9"/>
  <c r="O513" i="9"/>
  <c r="K514" i="9"/>
  <c r="L514" i="9"/>
  <c r="M514" i="9"/>
  <c r="N514" i="9"/>
  <c r="O514" i="9"/>
  <c r="K515" i="9"/>
  <c r="L515" i="9"/>
  <c r="M515" i="9"/>
  <c r="N515" i="9"/>
  <c r="O515" i="9"/>
  <c r="K516" i="9"/>
  <c r="L516" i="9"/>
  <c r="M516" i="9"/>
  <c r="N516" i="9"/>
  <c r="O516" i="9"/>
  <c r="K517" i="9"/>
  <c r="L517" i="9"/>
  <c r="M517" i="9"/>
  <c r="N517" i="9"/>
  <c r="O517" i="9"/>
  <c r="K518" i="9"/>
  <c r="L518" i="9"/>
  <c r="M518" i="9"/>
  <c r="N518" i="9"/>
  <c r="O518" i="9"/>
  <c r="K519" i="9"/>
  <c r="L519" i="9"/>
  <c r="M519" i="9"/>
  <c r="N519" i="9"/>
  <c r="O519" i="9"/>
  <c r="K520" i="9"/>
  <c r="L520" i="9"/>
  <c r="M520" i="9"/>
  <c r="N520" i="9"/>
  <c r="O520" i="9"/>
  <c r="K521" i="9"/>
  <c r="L521" i="9"/>
  <c r="M521" i="9"/>
  <c r="N521" i="9"/>
  <c r="O521" i="9"/>
  <c r="K522" i="9"/>
  <c r="L522" i="9"/>
  <c r="M522" i="9"/>
  <c r="N522" i="9"/>
  <c r="O522" i="9"/>
  <c r="K523" i="9"/>
  <c r="L523" i="9"/>
  <c r="M523" i="9"/>
  <c r="N523" i="9"/>
  <c r="O523" i="9"/>
  <c r="K524" i="9"/>
  <c r="L524" i="9"/>
  <c r="M524" i="9"/>
  <c r="N524" i="9"/>
  <c r="O524" i="9"/>
  <c r="K525" i="9"/>
  <c r="L525" i="9"/>
  <c r="M525" i="9"/>
  <c r="N525" i="9"/>
  <c r="O525" i="9"/>
  <c r="K526" i="9"/>
  <c r="L526" i="9"/>
  <c r="M526" i="9"/>
  <c r="N526" i="9"/>
  <c r="O526" i="9"/>
  <c r="K527" i="9"/>
  <c r="L527" i="9"/>
  <c r="M527" i="9"/>
  <c r="N527" i="9"/>
  <c r="O527" i="9"/>
  <c r="K528" i="9"/>
  <c r="L528" i="9"/>
  <c r="M528" i="9"/>
  <c r="N528" i="9"/>
  <c r="O528" i="9"/>
  <c r="K529" i="9"/>
  <c r="L529" i="9"/>
  <c r="M529" i="9"/>
  <c r="N529" i="9"/>
  <c r="O529" i="9"/>
  <c r="K530" i="9"/>
  <c r="L530" i="9"/>
  <c r="M530" i="9"/>
  <c r="N530" i="9"/>
  <c r="O530" i="9"/>
  <c r="K531" i="9"/>
  <c r="L531" i="9"/>
  <c r="M531" i="9"/>
  <c r="N531" i="9"/>
  <c r="O531" i="9"/>
  <c r="K532" i="9"/>
  <c r="L532" i="9"/>
  <c r="M532" i="9"/>
  <c r="N532" i="9"/>
  <c r="O532" i="9"/>
  <c r="K533" i="9"/>
  <c r="L533" i="9"/>
  <c r="M533" i="9"/>
  <c r="N533" i="9"/>
  <c r="O533" i="9"/>
  <c r="K534" i="9"/>
  <c r="L534" i="9"/>
  <c r="M534" i="9"/>
  <c r="N534" i="9"/>
  <c r="O534" i="9"/>
  <c r="K535" i="9"/>
  <c r="L535" i="9"/>
  <c r="M535" i="9"/>
  <c r="N535" i="9"/>
  <c r="O535" i="9"/>
  <c r="K536" i="9"/>
  <c r="L536" i="9"/>
  <c r="M536" i="9"/>
  <c r="N536" i="9"/>
  <c r="O536" i="9"/>
  <c r="K537" i="9"/>
  <c r="L537" i="9"/>
  <c r="M537" i="9"/>
  <c r="N537" i="9"/>
  <c r="O537" i="9"/>
  <c r="K538" i="9"/>
  <c r="L538" i="9"/>
  <c r="M538" i="9"/>
  <c r="N538" i="9"/>
  <c r="O538" i="9"/>
  <c r="K539" i="9"/>
  <c r="L539" i="9"/>
  <c r="M539" i="9"/>
  <c r="N539" i="9"/>
  <c r="O539" i="9"/>
  <c r="K540" i="9"/>
  <c r="L540" i="9"/>
  <c r="M540" i="9"/>
  <c r="N540" i="9"/>
  <c r="O540" i="9"/>
  <c r="K541" i="9"/>
  <c r="L541" i="9"/>
  <c r="M541" i="9"/>
  <c r="N541" i="9"/>
  <c r="O541" i="9"/>
  <c r="K542" i="9"/>
  <c r="L542" i="9"/>
  <c r="M542" i="9"/>
  <c r="N542" i="9"/>
  <c r="O542" i="9"/>
  <c r="K543" i="9"/>
  <c r="L543" i="9"/>
  <c r="M543" i="9"/>
  <c r="N543" i="9"/>
  <c r="O543" i="9"/>
  <c r="K544" i="9"/>
  <c r="L544" i="9"/>
  <c r="M544" i="9"/>
  <c r="N544" i="9"/>
  <c r="O544" i="9"/>
  <c r="K545" i="9"/>
  <c r="L545" i="9"/>
  <c r="M545" i="9"/>
  <c r="N545" i="9"/>
  <c r="O545" i="9"/>
  <c r="K546" i="9"/>
  <c r="L546" i="9"/>
  <c r="M546" i="9"/>
  <c r="N546" i="9"/>
  <c r="O546" i="9"/>
  <c r="K547" i="9"/>
  <c r="L547" i="9"/>
  <c r="M547" i="9"/>
  <c r="N547" i="9"/>
  <c r="O547" i="9"/>
  <c r="K548" i="9"/>
  <c r="L548" i="9"/>
  <c r="M548" i="9"/>
  <c r="N548" i="9"/>
  <c r="O548" i="9"/>
  <c r="K549" i="9"/>
  <c r="L549" i="9"/>
  <c r="M549" i="9"/>
  <c r="N549" i="9"/>
  <c r="O549" i="9"/>
  <c r="K550" i="9"/>
  <c r="L550" i="9"/>
  <c r="M550" i="9"/>
  <c r="N550" i="9"/>
  <c r="O550" i="9"/>
  <c r="K551" i="9"/>
  <c r="L551" i="9"/>
  <c r="M551" i="9"/>
  <c r="N551" i="9"/>
  <c r="O551" i="9"/>
  <c r="K552" i="9"/>
  <c r="L552" i="9"/>
  <c r="M552" i="9"/>
  <c r="N552" i="9"/>
  <c r="O552" i="9"/>
  <c r="K553" i="9"/>
  <c r="L553" i="9"/>
  <c r="M553" i="9"/>
  <c r="N553" i="9"/>
  <c r="O553" i="9"/>
  <c r="K554" i="9"/>
  <c r="L554" i="9"/>
  <c r="M554" i="9"/>
  <c r="N554" i="9"/>
  <c r="O554" i="9"/>
  <c r="K555" i="9"/>
  <c r="L555" i="9"/>
  <c r="M555" i="9"/>
  <c r="N555" i="9"/>
  <c r="O555" i="9"/>
  <c r="K556" i="9"/>
  <c r="L556" i="9"/>
  <c r="M556" i="9"/>
  <c r="N556" i="9"/>
  <c r="O556" i="9"/>
  <c r="K557" i="9"/>
  <c r="L557" i="9"/>
  <c r="M557" i="9"/>
  <c r="N557" i="9"/>
  <c r="O557" i="9"/>
  <c r="K558" i="9"/>
  <c r="L558" i="9"/>
  <c r="M558" i="9"/>
  <c r="N558" i="9"/>
  <c r="O558" i="9"/>
  <c r="K559" i="9"/>
  <c r="L559" i="9"/>
  <c r="M559" i="9"/>
  <c r="N559" i="9"/>
  <c r="O559" i="9"/>
  <c r="K560" i="9"/>
  <c r="L560" i="9"/>
  <c r="M560" i="9"/>
  <c r="N560" i="9"/>
  <c r="O560" i="9"/>
  <c r="K561" i="9"/>
  <c r="L561" i="9"/>
  <c r="M561" i="9"/>
  <c r="N561" i="9"/>
  <c r="O561" i="9"/>
  <c r="K562" i="9"/>
  <c r="L562" i="9"/>
  <c r="M562" i="9"/>
  <c r="N562" i="9"/>
  <c r="O562" i="9"/>
  <c r="K563" i="9"/>
  <c r="L563" i="9"/>
  <c r="M563" i="9"/>
  <c r="N563" i="9"/>
  <c r="O563" i="9"/>
  <c r="K564" i="9"/>
  <c r="L564" i="9"/>
  <c r="M564" i="9"/>
  <c r="N564" i="9"/>
  <c r="O564" i="9"/>
  <c r="K565" i="9"/>
  <c r="L565" i="9"/>
  <c r="M565" i="9"/>
  <c r="N565" i="9"/>
  <c r="O565" i="9"/>
  <c r="K566" i="9"/>
  <c r="L566" i="9"/>
  <c r="M566" i="9"/>
  <c r="N566" i="9"/>
  <c r="O566" i="9"/>
  <c r="K567" i="9"/>
  <c r="L567" i="9"/>
  <c r="M567" i="9"/>
  <c r="N567" i="9"/>
  <c r="O567" i="9"/>
  <c r="K568" i="9"/>
  <c r="L568" i="9"/>
  <c r="M568" i="9"/>
  <c r="N568" i="9"/>
  <c r="O568" i="9"/>
  <c r="K569" i="9"/>
  <c r="L569" i="9"/>
  <c r="M569" i="9"/>
  <c r="N569" i="9"/>
  <c r="O569" i="9"/>
  <c r="K570" i="9"/>
  <c r="L570" i="9"/>
  <c r="M570" i="9"/>
  <c r="N570" i="9"/>
  <c r="O570" i="9"/>
  <c r="K571" i="9"/>
  <c r="L571" i="9"/>
  <c r="M571" i="9"/>
  <c r="N571" i="9"/>
  <c r="O571" i="9"/>
  <c r="K572" i="9"/>
  <c r="L572" i="9"/>
  <c r="M572" i="9"/>
  <c r="N572" i="9"/>
  <c r="O572" i="9"/>
  <c r="K573" i="9"/>
  <c r="L573" i="9"/>
  <c r="M573" i="9"/>
  <c r="N573" i="9"/>
  <c r="O573" i="9"/>
  <c r="K574" i="9"/>
  <c r="L574" i="9"/>
  <c r="M574" i="9"/>
  <c r="N574" i="9"/>
  <c r="O574" i="9"/>
  <c r="K575" i="9"/>
  <c r="L575" i="9"/>
  <c r="M575" i="9"/>
  <c r="N575" i="9"/>
  <c r="O575" i="9"/>
  <c r="K576" i="9"/>
  <c r="L576" i="9"/>
  <c r="M576" i="9"/>
  <c r="N576" i="9"/>
  <c r="O576" i="9"/>
  <c r="K577" i="9"/>
  <c r="L577" i="9"/>
  <c r="M577" i="9"/>
  <c r="N577" i="9"/>
  <c r="O577" i="9"/>
  <c r="K578" i="9"/>
  <c r="L578" i="9"/>
  <c r="M578" i="9"/>
  <c r="N578" i="9"/>
  <c r="O578" i="9"/>
  <c r="K579" i="9"/>
  <c r="L579" i="9"/>
  <c r="M579" i="9"/>
  <c r="N579" i="9"/>
  <c r="O579" i="9"/>
  <c r="K580" i="9"/>
  <c r="L580" i="9"/>
  <c r="M580" i="9"/>
  <c r="N580" i="9"/>
  <c r="O580" i="9"/>
  <c r="K581" i="9"/>
  <c r="L581" i="9"/>
  <c r="M581" i="9"/>
  <c r="N581" i="9"/>
  <c r="O581" i="9"/>
  <c r="K582" i="9"/>
  <c r="L582" i="9"/>
  <c r="M582" i="9"/>
  <c r="N582" i="9"/>
  <c r="O582" i="9"/>
  <c r="K583" i="9"/>
  <c r="L583" i="9"/>
  <c r="M583" i="9"/>
  <c r="N583" i="9"/>
  <c r="O583" i="9"/>
  <c r="K584" i="9"/>
  <c r="L584" i="9"/>
  <c r="M584" i="9"/>
  <c r="N584" i="9"/>
  <c r="O584" i="9"/>
  <c r="K585" i="9"/>
  <c r="L585" i="9"/>
  <c r="M585" i="9"/>
  <c r="N585" i="9"/>
  <c r="O585" i="9"/>
  <c r="K586" i="9"/>
  <c r="L586" i="9"/>
  <c r="M586" i="9"/>
  <c r="N586" i="9"/>
  <c r="O586" i="9"/>
  <c r="K587" i="9"/>
  <c r="L587" i="9"/>
  <c r="M587" i="9"/>
  <c r="N587" i="9"/>
  <c r="O587" i="9"/>
  <c r="K588" i="9"/>
  <c r="L588" i="9"/>
  <c r="M588" i="9"/>
  <c r="N588" i="9"/>
  <c r="O588" i="9"/>
  <c r="K589" i="9"/>
  <c r="L589" i="9"/>
  <c r="M589" i="9"/>
  <c r="N589" i="9"/>
  <c r="O589" i="9"/>
  <c r="K590" i="9"/>
  <c r="L590" i="9"/>
  <c r="M590" i="9"/>
  <c r="N590" i="9"/>
  <c r="O590" i="9"/>
  <c r="K591" i="9"/>
  <c r="L591" i="9"/>
  <c r="M591" i="9"/>
  <c r="N591" i="9"/>
  <c r="O591" i="9"/>
  <c r="K592" i="9"/>
  <c r="L592" i="9"/>
  <c r="M592" i="9"/>
  <c r="N592" i="9"/>
  <c r="O592" i="9"/>
  <c r="K593" i="9"/>
  <c r="L593" i="9"/>
  <c r="M593" i="9"/>
  <c r="N593" i="9"/>
  <c r="O593" i="9"/>
  <c r="K594" i="9"/>
  <c r="L594" i="9"/>
  <c r="M594" i="9"/>
  <c r="N594" i="9"/>
  <c r="O594" i="9"/>
  <c r="K595" i="9"/>
  <c r="L595" i="9"/>
  <c r="M595" i="9"/>
  <c r="N595" i="9"/>
  <c r="O595" i="9"/>
  <c r="K596" i="9"/>
  <c r="L596" i="9"/>
  <c r="M596" i="9"/>
  <c r="N596" i="9"/>
  <c r="O596" i="9"/>
  <c r="K597" i="9"/>
  <c r="L597" i="9"/>
  <c r="M597" i="9"/>
  <c r="N597" i="9"/>
  <c r="O597" i="9"/>
  <c r="K598" i="9"/>
  <c r="L598" i="9"/>
  <c r="M598" i="9"/>
  <c r="N598" i="9"/>
  <c r="O598" i="9"/>
  <c r="K599" i="9"/>
  <c r="L599" i="9"/>
  <c r="M599" i="9"/>
  <c r="N599" i="9"/>
  <c r="O599" i="9"/>
  <c r="K600" i="9"/>
  <c r="L600" i="9"/>
  <c r="M600" i="9"/>
  <c r="N600" i="9"/>
  <c r="O600" i="9"/>
  <c r="K601" i="9"/>
  <c r="L601" i="9"/>
  <c r="M601" i="9"/>
  <c r="N601" i="9"/>
  <c r="O601" i="9"/>
  <c r="K602" i="9"/>
  <c r="L602" i="9"/>
  <c r="M602" i="9"/>
  <c r="N602" i="9"/>
  <c r="O602" i="9"/>
  <c r="K603" i="9"/>
  <c r="L603" i="9"/>
  <c r="M603" i="9"/>
  <c r="N603" i="9"/>
  <c r="O603" i="9"/>
  <c r="K604" i="9"/>
  <c r="L604" i="9"/>
  <c r="M604" i="9"/>
  <c r="N604" i="9"/>
  <c r="O604" i="9"/>
  <c r="K605" i="9"/>
  <c r="L605" i="9"/>
  <c r="M605" i="9"/>
  <c r="N605" i="9"/>
  <c r="O605" i="9"/>
  <c r="K606" i="9"/>
  <c r="L606" i="9"/>
  <c r="M606" i="9"/>
  <c r="N606" i="9"/>
  <c r="O606" i="9"/>
  <c r="K607" i="9"/>
  <c r="L607" i="9"/>
  <c r="M607" i="9"/>
  <c r="N607" i="9"/>
  <c r="O607" i="9"/>
  <c r="K608" i="9"/>
  <c r="L608" i="9"/>
  <c r="M608" i="9"/>
  <c r="N608" i="9"/>
  <c r="O608" i="9"/>
  <c r="K609" i="9"/>
  <c r="L609" i="9"/>
  <c r="M609" i="9"/>
  <c r="N609" i="9"/>
  <c r="O609" i="9"/>
  <c r="K610" i="9"/>
  <c r="L610" i="9"/>
  <c r="M610" i="9"/>
  <c r="N610" i="9"/>
  <c r="O610" i="9"/>
  <c r="K611" i="9"/>
  <c r="L611" i="9"/>
  <c r="M611" i="9"/>
  <c r="N611" i="9"/>
  <c r="O611" i="9"/>
  <c r="K612" i="9"/>
  <c r="L612" i="9"/>
  <c r="M612" i="9"/>
  <c r="N612" i="9"/>
  <c r="O612" i="9"/>
  <c r="K613" i="9"/>
  <c r="L613" i="9"/>
  <c r="M613" i="9"/>
  <c r="N613" i="9"/>
  <c r="O613" i="9"/>
  <c r="K614" i="9"/>
  <c r="L614" i="9"/>
  <c r="M614" i="9"/>
  <c r="N614" i="9"/>
  <c r="O614" i="9"/>
  <c r="K615" i="9"/>
  <c r="L615" i="9"/>
  <c r="M615" i="9"/>
  <c r="N615" i="9"/>
  <c r="O615" i="9"/>
  <c r="K616" i="9"/>
  <c r="L616" i="9"/>
  <c r="M616" i="9"/>
  <c r="N616" i="9"/>
  <c r="O616" i="9"/>
  <c r="K617" i="9"/>
  <c r="L617" i="9"/>
  <c r="M617" i="9"/>
  <c r="N617" i="9"/>
  <c r="O617" i="9"/>
  <c r="K618" i="9"/>
  <c r="L618" i="9"/>
  <c r="M618" i="9"/>
  <c r="N618" i="9"/>
  <c r="O618" i="9"/>
  <c r="K619" i="9"/>
  <c r="L619" i="9"/>
  <c r="M619" i="9"/>
  <c r="N619" i="9"/>
  <c r="O619" i="9"/>
  <c r="K620" i="9"/>
  <c r="L620" i="9"/>
  <c r="M620" i="9"/>
  <c r="N620" i="9"/>
  <c r="O620" i="9"/>
  <c r="K621" i="9"/>
  <c r="L621" i="9"/>
  <c r="M621" i="9"/>
  <c r="N621" i="9"/>
  <c r="O621" i="9"/>
  <c r="K622" i="9"/>
  <c r="L622" i="9"/>
  <c r="M622" i="9"/>
  <c r="N622" i="9"/>
  <c r="O622" i="9"/>
  <c r="K623" i="9"/>
  <c r="L623" i="9"/>
  <c r="M623" i="9"/>
  <c r="N623" i="9"/>
  <c r="O623" i="9"/>
  <c r="K624" i="9"/>
  <c r="L624" i="9"/>
  <c r="M624" i="9"/>
  <c r="N624" i="9"/>
  <c r="O624" i="9"/>
  <c r="K625" i="9"/>
  <c r="L625" i="9"/>
  <c r="M625" i="9"/>
  <c r="N625" i="9"/>
  <c r="O625" i="9"/>
  <c r="K626" i="9"/>
  <c r="L626" i="9"/>
  <c r="M626" i="9"/>
  <c r="N626" i="9"/>
  <c r="O626" i="9"/>
  <c r="K627" i="9"/>
  <c r="L627" i="9"/>
  <c r="M627" i="9"/>
  <c r="N627" i="9"/>
  <c r="O627" i="9"/>
  <c r="K628" i="9"/>
  <c r="L628" i="9"/>
  <c r="M628" i="9"/>
  <c r="N628" i="9"/>
  <c r="O628" i="9"/>
  <c r="K629" i="9"/>
  <c r="L629" i="9"/>
  <c r="M629" i="9"/>
  <c r="N629" i="9"/>
  <c r="O629" i="9"/>
  <c r="K630" i="9"/>
  <c r="L630" i="9"/>
  <c r="M630" i="9"/>
  <c r="N630" i="9"/>
  <c r="O630" i="9"/>
  <c r="K631" i="9"/>
  <c r="L631" i="9"/>
  <c r="M631" i="9"/>
  <c r="N631" i="9"/>
  <c r="O631" i="9"/>
  <c r="K632" i="9"/>
  <c r="L632" i="9"/>
  <c r="M632" i="9"/>
  <c r="N632" i="9"/>
  <c r="O632" i="9"/>
  <c r="K633" i="9"/>
  <c r="L633" i="9"/>
  <c r="M633" i="9"/>
  <c r="N633" i="9"/>
  <c r="O633" i="9"/>
  <c r="K634" i="9"/>
  <c r="L634" i="9"/>
  <c r="M634" i="9"/>
  <c r="N634" i="9"/>
  <c r="O634" i="9"/>
  <c r="K635" i="9"/>
  <c r="L635" i="9"/>
  <c r="M635" i="9"/>
  <c r="N635" i="9"/>
  <c r="O635" i="9"/>
  <c r="K636" i="9"/>
  <c r="L636" i="9"/>
  <c r="M636" i="9"/>
  <c r="N636" i="9"/>
  <c r="O636" i="9"/>
  <c r="K637" i="9"/>
  <c r="L637" i="9"/>
  <c r="M637" i="9"/>
  <c r="N637" i="9"/>
  <c r="O637" i="9"/>
  <c r="K638" i="9"/>
  <c r="L638" i="9"/>
  <c r="M638" i="9"/>
  <c r="N638" i="9"/>
  <c r="O638" i="9"/>
  <c r="K639" i="9"/>
  <c r="L639" i="9"/>
  <c r="M639" i="9"/>
  <c r="N639" i="9"/>
  <c r="O639" i="9"/>
  <c r="K640" i="9"/>
  <c r="L640" i="9"/>
  <c r="M640" i="9"/>
  <c r="N640" i="9"/>
  <c r="O640" i="9"/>
  <c r="K641" i="9"/>
  <c r="L641" i="9"/>
  <c r="M641" i="9"/>
  <c r="N641" i="9"/>
  <c r="O641" i="9"/>
  <c r="K642" i="9"/>
  <c r="L642" i="9"/>
  <c r="M642" i="9"/>
  <c r="N642" i="9"/>
  <c r="O642" i="9"/>
  <c r="K643" i="9"/>
  <c r="L643" i="9"/>
  <c r="M643" i="9"/>
  <c r="N643" i="9"/>
  <c r="O643" i="9"/>
  <c r="K644" i="9"/>
  <c r="L644" i="9"/>
  <c r="M644" i="9"/>
  <c r="N644" i="9"/>
  <c r="O644" i="9"/>
  <c r="K645" i="9"/>
  <c r="L645" i="9"/>
  <c r="M645" i="9"/>
  <c r="N645" i="9"/>
  <c r="O645" i="9"/>
  <c r="K646" i="9"/>
  <c r="L646" i="9"/>
  <c r="M646" i="9"/>
  <c r="N646" i="9"/>
  <c r="O646" i="9"/>
  <c r="K647" i="9"/>
  <c r="L647" i="9"/>
  <c r="M647" i="9"/>
  <c r="N647" i="9"/>
  <c r="O647" i="9"/>
  <c r="K648" i="9"/>
  <c r="L648" i="9"/>
  <c r="M648" i="9"/>
  <c r="N648" i="9"/>
  <c r="O648" i="9"/>
  <c r="K649" i="9"/>
  <c r="L649" i="9"/>
  <c r="M649" i="9"/>
  <c r="N649" i="9"/>
  <c r="O649" i="9"/>
  <c r="K650" i="9"/>
  <c r="L650" i="9"/>
  <c r="M650" i="9"/>
  <c r="N650" i="9"/>
  <c r="O650" i="9"/>
  <c r="K651" i="9"/>
  <c r="L651" i="9"/>
  <c r="M651" i="9"/>
  <c r="N651" i="9"/>
  <c r="O651" i="9"/>
  <c r="K652" i="9"/>
  <c r="L652" i="9"/>
  <c r="M652" i="9"/>
  <c r="N652" i="9"/>
  <c r="O652" i="9"/>
  <c r="K653" i="9"/>
  <c r="L653" i="9"/>
  <c r="M653" i="9"/>
  <c r="N653" i="9"/>
  <c r="O653" i="9"/>
  <c r="K654" i="9"/>
  <c r="L654" i="9"/>
  <c r="M654" i="9"/>
  <c r="N654" i="9"/>
  <c r="O654" i="9"/>
  <c r="K655" i="9"/>
  <c r="L655" i="9"/>
  <c r="M655" i="9"/>
  <c r="N655" i="9"/>
  <c r="O655" i="9"/>
  <c r="K656" i="9"/>
  <c r="L656" i="9"/>
  <c r="M656" i="9"/>
  <c r="N656" i="9"/>
  <c r="O656" i="9"/>
  <c r="K657" i="9"/>
  <c r="L657" i="9"/>
  <c r="M657" i="9"/>
  <c r="N657" i="9"/>
  <c r="O657" i="9"/>
  <c r="K658" i="9"/>
  <c r="L658" i="9"/>
  <c r="M658" i="9"/>
  <c r="N658" i="9"/>
  <c r="O658" i="9"/>
  <c r="K659" i="9"/>
  <c r="L659" i="9"/>
  <c r="M659" i="9"/>
  <c r="N659" i="9"/>
  <c r="O659" i="9"/>
  <c r="K660" i="9"/>
  <c r="L660" i="9"/>
  <c r="M660" i="9"/>
  <c r="N660" i="9"/>
  <c r="O660" i="9"/>
  <c r="K661" i="9"/>
  <c r="L661" i="9"/>
  <c r="M661" i="9"/>
  <c r="N661" i="9"/>
  <c r="O661" i="9"/>
  <c r="K662" i="9"/>
  <c r="L662" i="9"/>
  <c r="M662" i="9"/>
  <c r="N662" i="9"/>
  <c r="O662" i="9"/>
  <c r="K663" i="9"/>
  <c r="L663" i="9"/>
  <c r="M663" i="9"/>
  <c r="N663" i="9"/>
  <c r="O663" i="9"/>
  <c r="K664" i="9"/>
  <c r="L664" i="9"/>
  <c r="M664" i="9"/>
  <c r="N664" i="9"/>
  <c r="O664" i="9"/>
  <c r="K665" i="9"/>
  <c r="L665" i="9"/>
  <c r="M665" i="9"/>
  <c r="N665" i="9"/>
  <c r="O665" i="9"/>
  <c r="K666" i="9"/>
  <c r="L666" i="9"/>
  <c r="M666" i="9"/>
  <c r="N666" i="9"/>
  <c r="O666" i="9"/>
  <c r="K667" i="9"/>
  <c r="L667" i="9"/>
  <c r="M667" i="9"/>
  <c r="N667" i="9"/>
  <c r="O667" i="9"/>
  <c r="K668" i="9"/>
  <c r="L668" i="9"/>
  <c r="M668" i="9"/>
  <c r="N668" i="9"/>
  <c r="O668" i="9"/>
  <c r="K669" i="9"/>
  <c r="L669" i="9"/>
  <c r="M669" i="9"/>
  <c r="N669" i="9"/>
  <c r="O669" i="9"/>
  <c r="K670" i="9"/>
  <c r="L670" i="9"/>
  <c r="M670" i="9"/>
  <c r="N670" i="9"/>
  <c r="O670" i="9"/>
  <c r="K671" i="9"/>
  <c r="L671" i="9"/>
  <c r="M671" i="9"/>
  <c r="N671" i="9"/>
  <c r="O671" i="9"/>
  <c r="K672" i="9"/>
  <c r="L672" i="9"/>
  <c r="M672" i="9"/>
  <c r="N672" i="9"/>
  <c r="O672" i="9"/>
  <c r="K673" i="9"/>
  <c r="L673" i="9"/>
  <c r="M673" i="9"/>
  <c r="N673" i="9"/>
  <c r="O673" i="9"/>
  <c r="K674" i="9"/>
  <c r="L674" i="9"/>
  <c r="M674" i="9"/>
  <c r="N674" i="9"/>
  <c r="O674" i="9"/>
  <c r="K675" i="9"/>
  <c r="L675" i="9"/>
  <c r="M675" i="9"/>
  <c r="N675" i="9"/>
  <c r="O675" i="9"/>
  <c r="K676" i="9"/>
  <c r="L676" i="9"/>
  <c r="M676" i="9"/>
  <c r="N676" i="9"/>
  <c r="O676" i="9"/>
  <c r="K677" i="9"/>
  <c r="L677" i="9"/>
  <c r="M677" i="9"/>
  <c r="N677" i="9"/>
  <c r="O677" i="9"/>
  <c r="K678" i="9"/>
  <c r="L678" i="9"/>
  <c r="M678" i="9"/>
  <c r="N678" i="9"/>
  <c r="O678" i="9"/>
  <c r="K679" i="9"/>
  <c r="L679" i="9"/>
  <c r="M679" i="9"/>
  <c r="N679" i="9"/>
  <c r="O679" i="9"/>
  <c r="K680" i="9"/>
  <c r="L680" i="9"/>
  <c r="M680" i="9"/>
  <c r="N680" i="9"/>
  <c r="O680" i="9"/>
  <c r="K681" i="9"/>
  <c r="L681" i="9"/>
  <c r="M681" i="9"/>
  <c r="N681" i="9"/>
  <c r="O681" i="9"/>
  <c r="K682" i="9"/>
  <c r="L682" i="9"/>
  <c r="M682" i="9"/>
  <c r="N682" i="9"/>
  <c r="O682" i="9"/>
  <c r="K683" i="9"/>
  <c r="L683" i="9"/>
  <c r="M683" i="9"/>
  <c r="N683" i="9"/>
  <c r="O683" i="9"/>
  <c r="K684" i="9"/>
  <c r="L684" i="9"/>
  <c r="M684" i="9"/>
  <c r="N684" i="9"/>
  <c r="O684" i="9"/>
  <c r="K685" i="9"/>
  <c r="L685" i="9"/>
  <c r="M685" i="9"/>
  <c r="N685" i="9"/>
  <c r="O685" i="9"/>
  <c r="K686" i="9"/>
  <c r="L686" i="9"/>
  <c r="M686" i="9"/>
  <c r="N686" i="9"/>
  <c r="O686" i="9"/>
  <c r="K687" i="9"/>
  <c r="L687" i="9"/>
  <c r="M687" i="9"/>
  <c r="N687" i="9"/>
  <c r="O687" i="9"/>
  <c r="K688" i="9"/>
  <c r="L688" i="9"/>
  <c r="M688" i="9"/>
  <c r="N688" i="9"/>
  <c r="O688" i="9"/>
  <c r="K689" i="9"/>
  <c r="L689" i="9"/>
  <c r="M689" i="9"/>
  <c r="N689" i="9"/>
  <c r="O689" i="9"/>
  <c r="K690" i="9"/>
  <c r="L690" i="9"/>
  <c r="M690" i="9"/>
  <c r="N690" i="9"/>
  <c r="O690" i="9"/>
  <c r="K691" i="9"/>
  <c r="L691" i="9"/>
  <c r="M691" i="9"/>
  <c r="N691" i="9"/>
  <c r="O691" i="9"/>
  <c r="K692" i="9"/>
  <c r="L692" i="9"/>
  <c r="M692" i="9"/>
  <c r="N692" i="9"/>
  <c r="O692" i="9"/>
  <c r="K693" i="9"/>
  <c r="L693" i="9"/>
  <c r="M693" i="9"/>
  <c r="N693" i="9"/>
  <c r="O693" i="9"/>
  <c r="K694" i="9"/>
  <c r="L694" i="9"/>
  <c r="M694" i="9"/>
  <c r="N694" i="9"/>
  <c r="O694" i="9"/>
  <c r="K695" i="9"/>
  <c r="L695" i="9"/>
  <c r="M695" i="9"/>
  <c r="N695" i="9"/>
  <c r="O695" i="9"/>
  <c r="K696" i="9"/>
  <c r="L696" i="9"/>
  <c r="M696" i="9"/>
  <c r="N696" i="9"/>
  <c r="O696" i="9"/>
  <c r="K697" i="9"/>
  <c r="L697" i="9"/>
  <c r="M697" i="9"/>
  <c r="N697" i="9"/>
  <c r="O697" i="9"/>
  <c r="K698" i="9"/>
  <c r="L698" i="9"/>
  <c r="M698" i="9"/>
  <c r="N698" i="9"/>
  <c r="O698" i="9"/>
  <c r="K699" i="9"/>
  <c r="L699" i="9"/>
  <c r="M699" i="9"/>
  <c r="N699" i="9"/>
  <c r="O699" i="9"/>
  <c r="K700" i="9"/>
  <c r="L700" i="9"/>
  <c r="M700" i="9"/>
  <c r="N700" i="9"/>
  <c r="O700" i="9"/>
  <c r="K701" i="9"/>
  <c r="L701" i="9"/>
  <c r="M701" i="9"/>
  <c r="N701" i="9"/>
  <c r="O701" i="9"/>
  <c r="K702" i="9"/>
  <c r="L702" i="9"/>
  <c r="M702" i="9"/>
  <c r="N702" i="9"/>
  <c r="O702" i="9"/>
  <c r="K703" i="9"/>
  <c r="L703" i="9"/>
  <c r="M703" i="9"/>
  <c r="N703" i="9"/>
  <c r="O703" i="9"/>
  <c r="K704" i="9"/>
  <c r="L704" i="9"/>
  <c r="M704" i="9"/>
  <c r="N704" i="9"/>
  <c r="O704" i="9"/>
  <c r="K705" i="9"/>
  <c r="L705" i="9"/>
  <c r="M705" i="9"/>
  <c r="N705" i="9"/>
  <c r="O705" i="9"/>
  <c r="K706" i="9"/>
  <c r="L706" i="9"/>
  <c r="M706" i="9"/>
  <c r="N706" i="9"/>
  <c r="O706" i="9"/>
  <c r="K707" i="9"/>
  <c r="L707" i="9"/>
  <c r="M707" i="9"/>
  <c r="N707" i="9"/>
  <c r="O707" i="9"/>
  <c r="K708" i="9"/>
  <c r="L708" i="9"/>
  <c r="M708" i="9"/>
  <c r="N708" i="9"/>
  <c r="O708" i="9"/>
  <c r="K709" i="9"/>
  <c r="L709" i="9"/>
  <c r="M709" i="9"/>
  <c r="N709" i="9"/>
  <c r="O709" i="9"/>
  <c r="K710" i="9"/>
  <c r="L710" i="9"/>
  <c r="M710" i="9"/>
  <c r="N710" i="9"/>
  <c r="O710" i="9"/>
  <c r="K711" i="9"/>
  <c r="L711" i="9"/>
  <c r="M711" i="9"/>
  <c r="N711" i="9"/>
  <c r="O711" i="9"/>
  <c r="K712" i="9"/>
  <c r="L712" i="9"/>
  <c r="M712" i="9"/>
  <c r="N712" i="9"/>
  <c r="O712" i="9"/>
  <c r="K713" i="9"/>
  <c r="L713" i="9"/>
  <c r="M713" i="9"/>
  <c r="N713" i="9"/>
  <c r="O713" i="9"/>
  <c r="K714" i="9"/>
  <c r="L714" i="9"/>
  <c r="M714" i="9"/>
  <c r="N714" i="9"/>
  <c r="O714" i="9"/>
  <c r="K715" i="9"/>
  <c r="L715" i="9"/>
  <c r="M715" i="9"/>
  <c r="N715" i="9"/>
  <c r="O715" i="9"/>
  <c r="K716" i="9"/>
  <c r="L716" i="9"/>
  <c r="M716" i="9"/>
  <c r="N716" i="9"/>
  <c r="O716" i="9"/>
  <c r="K717" i="9"/>
  <c r="L717" i="9"/>
  <c r="M717" i="9"/>
  <c r="N717" i="9"/>
  <c r="O717" i="9"/>
  <c r="K718" i="9"/>
  <c r="L718" i="9"/>
  <c r="M718" i="9"/>
  <c r="N718" i="9"/>
  <c r="O718" i="9"/>
  <c r="K719" i="9"/>
  <c r="L719" i="9"/>
  <c r="M719" i="9"/>
  <c r="N719" i="9"/>
  <c r="O719" i="9"/>
  <c r="K720" i="9"/>
  <c r="L720" i="9"/>
  <c r="M720" i="9"/>
  <c r="N720" i="9"/>
  <c r="O720" i="9"/>
  <c r="K721" i="9"/>
  <c r="L721" i="9"/>
  <c r="M721" i="9"/>
  <c r="N721" i="9"/>
  <c r="O721" i="9"/>
  <c r="K722" i="9"/>
  <c r="L722" i="9"/>
  <c r="M722" i="9"/>
  <c r="N722" i="9"/>
  <c r="O722" i="9"/>
  <c r="K723" i="9"/>
  <c r="L723" i="9"/>
  <c r="M723" i="9"/>
  <c r="N723" i="9"/>
  <c r="O723" i="9"/>
  <c r="K724" i="9"/>
  <c r="L724" i="9"/>
  <c r="M724" i="9"/>
  <c r="N724" i="9"/>
  <c r="O724" i="9"/>
  <c r="K725" i="9"/>
  <c r="L725" i="9"/>
  <c r="M725" i="9"/>
  <c r="N725" i="9"/>
  <c r="O725" i="9"/>
  <c r="K726" i="9"/>
  <c r="L726" i="9"/>
  <c r="M726" i="9"/>
  <c r="N726" i="9"/>
  <c r="O726" i="9"/>
  <c r="K727" i="9"/>
  <c r="L727" i="9"/>
  <c r="M727" i="9"/>
  <c r="N727" i="9"/>
  <c r="O727" i="9"/>
  <c r="K728" i="9"/>
  <c r="L728" i="9"/>
  <c r="M728" i="9"/>
  <c r="N728" i="9"/>
  <c r="O728" i="9"/>
  <c r="K729" i="9"/>
  <c r="L729" i="9"/>
  <c r="M729" i="9"/>
  <c r="N729" i="9"/>
  <c r="O729" i="9"/>
  <c r="K730" i="9"/>
  <c r="L730" i="9"/>
  <c r="M730" i="9"/>
  <c r="N730" i="9"/>
  <c r="O730" i="9"/>
  <c r="K731" i="9"/>
  <c r="L731" i="9"/>
  <c r="M731" i="9"/>
  <c r="N731" i="9"/>
  <c r="O731" i="9"/>
  <c r="K732" i="9"/>
  <c r="L732" i="9"/>
  <c r="M732" i="9"/>
  <c r="N732" i="9"/>
  <c r="O732" i="9"/>
  <c r="K733" i="9"/>
  <c r="L733" i="9"/>
  <c r="M733" i="9"/>
  <c r="N733" i="9"/>
  <c r="O733" i="9"/>
  <c r="K734" i="9"/>
  <c r="L734" i="9"/>
  <c r="M734" i="9"/>
  <c r="N734" i="9"/>
  <c r="O734" i="9"/>
  <c r="K735" i="9"/>
  <c r="L735" i="9"/>
  <c r="M735" i="9"/>
  <c r="N735" i="9"/>
  <c r="O735" i="9"/>
  <c r="K736" i="9"/>
  <c r="L736" i="9"/>
  <c r="M736" i="9"/>
  <c r="N736" i="9"/>
  <c r="O736" i="9"/>
  <c r="K737" i="9"/>
  <c r="L737" i="9"/>
  <c r="M737" i="9"/>
  <c r="N737" i="9"/>
  <c r="O737" i="9"/>
  <c r="K738" i="9"/>
  <c r="L738" i="9"/>
  <c r="M738" i="9"/>
  <c r="N738" i="9"/>
  <c r="O738" i="9"/>
  <c r="K739" i="9"/>
  <c r="L739" i="9"/>
  <c r="M739" i="9"/>
  <c r="N739" i="9"/>
  <c r="O739" i="9"/>
  <c r="K740" i="9"/>
  <c r="L740" i="9"/>
  <c r="M740" i="9"/>
  <c r="N740" i="9"/>
  <c r="O740" i="9"/>
  <c r="K741" i="9"/>
  <c r="L741" i="9"/>
  <c r="M741" i="9"/>
  <c r="N741" i="9"/>
  <c r="O741" i="9"/>
  <c r="K742" i="9"/>
  <c r="L742" i="9"/>
  <c r="M742" i="9"/>
  <c r="N742" i="9"/>
  <c r="O742" i="9"/>
  <c r="K743" i="9"/>
  <c r="L743" i="9"/>
  <c r="M743" i="9"/>
  <c r="N743" i="9"/>
  <c r="O743" i="9"/>
  <c r="K744" i="9"/>
  <c r="L744" i="9"/>
  <c r="M744" i="9"/>
  <c r="N744" i="9"/>
  <c r="O744" i="9"/>
  <c r="K745" i="9"/>
  <c r="L745" i="9"/>
  <c r="M745" i="9"/>
  <c r="N745" i="9"/>
  <c r="O745" i="9"/>
  <c r="K746" i="9"/>
  <c r="L746" i="9"/>
  <c r="M746" i="9"/>
  <c r="N746" i="9"/>
  <c r="O746" i="9"/>
  <c r="K747" i="9"/>
  <c r="L747" i="9"/>
  <c r="M747" i="9"/>
  <c r="N747" i="9"/>
  <c r="O747" i="9"/>
  <c r="K748" i="9"/>
  <c r="L748" i="9"/>
  <c r="M748" i="9"/>
  <c r="N748" i="9"/>
  <c r="O748" i="9"/>
  <c r="K749" i="9"/>
  <c r="L749" i="9"/>
  <c r="M749" i="9"/>
  <c r="N749" i="9"/>
  <c r="O749" i="9"/>
  <c r="K750" i="9"/>
  <c r="L750" i="9"/>
  <c r="M750" i="9"/>
  <c r="N750" i="9"/>
  <c r="O750" i="9"/>
  <c r="K751" i="9"/>
  <c r="L751" i="9"/>
  <c r="M751" i="9"/>
  <c r="N751" i="9"/>
  <c r="O751" i="9"/>
  <c r="K752" i="9"/>
  <c r="L752" i="9"/>
  <c r="M752" i="9"/>
  <c r="N752" i="9"/>
  <c r="O752" i="9"/>
  <c r="K753" i="9"/>
  <c r="L753" i="9"/>
  <c r="M753" i="9"/>
  <c r="N753" i="9"/>
  <c r="O753" i="9"/>
  <c r="K754" i="9"/>
  <c r="L754" i="9"/>
  <c r="M754" i="9"/>
  <c r="N754" i="9"/>
  <c r="O754" i="9"/>
  <c r="K755" i="9"/>
  <c r="L755" i="9"/>
  <c r="M755" i="9"/>
  <c r="N755" i="9"/>
  <c r="O755" i="9"/>
  <c r="K756" i="9"/>
  <c r="L756" i="9"/>
  <c r="M756" i="9"/>
  <c r="N756" i="9"/>
  <c r="O756" i="9"/>
  <c r="K757" i="9"/>
  <c r="L757" i="9"/>
  <c r="M757" i="9"/>
  <c r="N757" i="9"/>
  <c r="O757" i="9"/>
  <c r="K758" i="9"/>
  <c r="L758" i="9"/>
  <c r="M758" i="9"/>
  <c r="N758" i="9"/>
  <c r="O758" i="9"/>
  <c r="K759" i="9"/>
  <c r="L759" i="9"/>
  <c r="M759" i="9"/>
  <c r="N759" i="9"/>
  <c r="O759" i="9"/>
  <c r="K760" i="9"/>
  <c r="L760" i="9"/>
  <c r="M760" i="9"/>
  <c r="N760" i="9"/>
  <c r="O760" i="9"/>
  <c r="K761" i="9"/>
  <c r="L761" i="9"/>
  <c r="M761" i="9"/>
  <c r="N761" i="9"/>
  <c r="O761" i="9"/>
  <c r="K762" i="9"/>
  <c r="L762" i="9"/>
  <c r="M762" i="9"/>
  <c r="N762" i="9"/>
  <c r="O762" i="9"/>
  <c r="K763" i="9"/>
  <c r="L763" i="9"/>
  <c r="M763" i="9"/>
  <c r="N763" i="9"/>
  <c r="O763" i="9"/>
  <c r="K764" i="9"/>
  <c r="L764" i="9"/>
  <c r="M764" i="9"/>
  <c r="N764" i="9"/>
  <c r="O764" i="9"/>
  <c r="K765" i="9"/>
  <c r="L765" i="9"/>
  <c r="M765" i="9"/>
  <c r="N765" i="9"/>
  <c r="O765" i="9"/>
  <c r="K766" i="9"/>
  <c r="L766" i="9"/>
  <c r="M766" i="9"/>
  <c r="N766" i="9"/>
  <c r="O766" i="9"/>
  <c r="K767" i="9"/>
  <c r="L767" i="9"/>
  <c r="M767" i="9"/>
  <c r="N767" i="9"/>
  <c r="O767" i="9"/>
  <c r="K768" i="9"/>
  <c r="L768" i="9"/>
  <c r="M768" i="9"/>
  <c r="N768" i="9"/>
  <c r="O768" i="9"/>
  <c r="K769" i="9"/>
  <c r="L769" i="9"/>
  <c r="M769" i="9"/>
  <c r="N769" i="9"/>
  <c r="O769" i="9"/>
  <c r="K770" i="9"/>
  <c r="L770" i="9"/>
  <c r="M770" i="9"/>
  <c r="N770" i="9"/>
  <c r="O770" i="9"/>
  <c r="K771" i="9"/>
  <c r="L771" i="9"/>
  <c r="M771" i="9"/>
  <c r="N771" i="9"/>
  <c r="O771" i="9"/>
  <c r="K772" i="9"/>
  <c r="L772" i="9"/>
  <c r="M772" i="9"/>
  <c r="N772" i="9"/>
  <c r="O772" i="9"/>
  <c r="K773" i="9"/>
  <c r="L773" i="9"/>
  <c r="M773" i="9"/>
  <c r="N773" i="9"/>
  <c r="O773" i="9"/>
  <c r="K774" i="9"/>
  <c r="L774" i="9"/>
  <c r="M774" i="9"/>
  <c r="N774" i="9"/>
  <c r="O774" i="9"/>
  <c r="K775" i="9"/>
  <c r="L775" i="9"/>
  <c r="M775" i="9"/>
  <c r="N775" i="9"/>
  <c r="O775" i="9"/>
  <c r="K776" i="9"/>
  <c r="L776" i="9"/>
  <c r="M776" i="9"/>
  <c r="N776" i="9"/>
  <c r="O776" i="9"/>
  <c r="K777" i="9"/>
  <c r="L777" i="9"/>
  <c r="M777" i="9"/>
  <c r="N777" i="9"/>
  <c r="O777" i="9"/>
  <c r="K778" i="9"/>
  <c r="L778" i="9"/>
  <c r="M778" i="9"/>
  <c r="N778" i="9"/>
  <c r="O778" i="9"/>
  <c r="K779" i="9"/>
  <c r="L779" i="9"/>
  <c r="M779" i="9"/>
  <c r="N779" i="9"/>
  <c r="O779" i="9"/>
  <c r="K780" i="9"/>
  <c r="L780" i="9"/>
  <c r="M780" i="9"/>
  <c r="N780" i="9"/>
  <c r="O780" i="9"/>
  <c r="K781" i="9"/>
  <c r="L781" i="9"/>
  <c r="M781" i="9"/>
  <c r="N781" i="9"/>
  <c r="O781" i="9"/>
  <c r="K782" i="9"/>
  <c r="L782" i="9"/>
  <c r="M782" i="9"/>
  <c r="N782" i="9"/>
  <c r="O782" i="9"/>
  <c r="K783" i="9"/>
  <c r="L783" i="9"/>
  <c r="M783" i="9"/>
  <c r="N783" i="9"/>
  <c r="O783" i="9"/>
  <c r="K784" i="9"/>
  <c r="L784" i="9"/>
  <c r="M784" i="9"/>
  <c r="N784" i="9"/>
  <c r="O784" i="9"/>
  <c r="K785" i="9"/>
  <c r="L785" i="9"/>
  <c r="M785" i="9"/>
  <c r="N785" i="9"/>
  <c r="O785" i="9"/>
  <c r="K786" i="9"/>
  <c r="L786" i="9"/>
  <c r="M786" i="9"/>
  <c r="N786" i="9"/>
  <c r="O786" i="9"/>
  <c r="K787" i="9"/>
  <c r="L787" i="9"/>
  <c r="M787" i="9"/>
  <c r="N787" i="9"/>
  <c r="O787" i="9"/>
  <c r="K788" i="9"/>
  <c r="L788" i="9"/>
  <c r="M788" i="9"/>
  <c r="N788" i="9"/>
  <c r="O788" i="9"/>
  <c r="K789" i="9"/>
  <c r="L789" i="9"/>
  <c r="M789" i="9"/>
  <c r="N789" i="9"/>
  <c r="O789" i="9"/>
  <c r="K790" i="9"/>
  <c r="L790" i="9"/>
  <c r="M790" i="9"/>
  <c r="N790" i="9"/>
  <c r="O790" i="9"/>
  <c r="K791" i="9"/>
  <c r="L791" i="9"/>
  <c r="M791" i="9"/>
  <c r="N791" i="9"/>
  <c r="O791" i="9"/>
  <c r="K792" i="9"/>
  <c r="L792" i="9"/>
  <c r="M792" i="9"/>
  <c r="N792" i="9"/>
  <c r="O792" i="9"/>
  <c r="K793" i="9"/>
  <c r="L793" i="9"/>
  <c r="M793" i="9"/>
  <c r="N793" i="9"/>
  <c r="O793" i="9"/>
  <c r="K794" i="9"/>
  <c r="L794" i="9"/>
  <c r="M794" i="9"/>
  <c r="N794" i="9"/>
  <c r="O794" i="9"/>
  <c r="K795" i="9"/>
  <c r="L795" i="9"/>
  <c r="M795" i="9"/>
  <c r="N795" i="9"/>
  <c r="O795" i="9"/>
  <c r="K796" i="9"/>
  <c r="L796" i="9"/>
  <c r="M796" i="9"/>
  <c r="N796" i="9"/>
  <c r="O796" i="9"/>
  <c r="K797" i="9"/>
  <c r="L797" i="9"/>
  <c r="M797" i="9"/>
  <c r="N797" i="9"/>
  <c r="O797" i="9"/>
  <c r="K798" i="9"/>
  <c r="L798" i="9"/>
  <c r="M798" i="9"/>
  <c r="N798" i="9"/>
  <c r="O798" i="9"/>
  <c r="K799" i="9"/>
  <c r="L799" i="9"/>
  <c r="M799" i="9"/>
  <c r="N799" i="9"/>
  <c r="O799" i="9"/>
  <c r="K800" i="9"/>
  <c r="L800" i="9"/>
  <c r="M800" i="9"/>
  <c r="N800" i="9"/>
  <c r="O800" i="9"/>
  <c r="K801" i="9"/>
  <c r="L801" i="9"/>
  <c r="M801" i="9"/>
  <c r="N801" i="9"/>
  <c r="O801" i="9"/>
  <c r="K802" i="9"/>
  <c r="L802" i="9"/>
  <c r="M802" i="9"/>
  <c r="N802" i="9"/>
  <c r="O802" i="9"/>
  <c r="K803" i="9"/>
  <c r="L803" i="9"/>
  <c r="M803" i="9"/>
  <c r="N803" i="9"/>
  <c r="O803" i="9"/>
  <c r="K804" i="9"/>
  <c r="L804" i="9"/>
  <c r="M804" i="9"/>
  <c r="N804" i="9"/>
  <c r="O804" i="9"/>
  <c r="K805" i="9"/>
  <c r="L805" i="9"/>
  <c r="M805" i="9"/>
  <c r="N805" i="9"/>
  <c r="O805" i="9"/>
  <c r="K806" i="9"/>
  <c r="L806" i="9"/>
  <c r="M806" i="9"/>
  <c r="N806" i="9"/>
  <c r="O806" i="9"/>
  <c r="K807" i="9"/>
  <c r="L807" i="9"/>
  <c r="M807" i="9"/>
  <c r="N807" i="9"/>
  <c r="O807" i="9"/>
  <c r="K808" i="9"/>
  <c r="L808" i="9"/>
  <c r="M808" i="9"/>
  <c r="N808" i="9"/>
  <c r="O808" i="9"/>
  <c r="K809" i="9"/>
  <c r="L809" i="9"/>
  <c r="M809" i="9"/>
  <c r="N809" i="9"/>
  <c r="O809" i="9"/>
  <c r="K810" i="9"/>
  <c r="L810" i="9"/>
  <c r="M810" i="9"/>
  <c r="N810" i="9"/>
  <c r="O810" i="9"/>
  <c r="K811" i="9"/>
  <c r="L811" i="9"/>
  <c r="M811" i="9"/>
  <c r="N811" i="9"/>
  <c r="O811" i="9"/>
  <c r="K812" i="9"/>
  <c r="L812" i="9"/>
  <c r="M812" i="9"/>
  <c r="N812" i="9"/>
  <c r="O812" i="9"/>
  <c r="K813" i="9"/>
  <c r="L813" i="9"/>
  <c r="M813" i="9"/>
  <c r="N813" i="9"/>
  <c r="O813" i="9"/>
  <c r="K814" i="9"/>
  <c r="L814" i="9"/>
  <c r="M814" i="9"/>
  <c r="N814" i="9"/>
  <c r="O814" i="9"/>
  <c r="K815" i="9"/>
  <c r="L815" i="9"/>
  <c r="M815" i="9"/>
  <c r="N815" i="9"/>
  <c r="O815" i="9"/>
  <c r="K816" i="9"/>
  <c r="L816" i="9"/>
  <c r="M816" i="9"/>
  <c r="N816" i="9"/>
  <c r="O816" i="9"/>
  <c r="K817" i="9"/>
  <c r="L817" i="9"/>
  <c r="M817" i="9"/>
  <c r="N817" i="9"/>
  <c r="O817" i="9"/>
  <c r="K818" i="9"/>
  <c r="L818" i="9"/>
  <c r="M818" i="9"/>
  <c r="N818" i="9"/>
  <c r="O818" i="9"/>
  <c r="K819" i="9"/>
  <c r="L819" i="9"/>
  <c r="M819" i="9"/>
  <c r="N819" i="9"/>
  <c r="O819" i="9"/>
  <c r="K820" i="9"/>
  <c r="L820" i="9"/>
  <c r="M820" i="9"/>
  <c r="N820" i="9"/>
  <c r="O820" i="9"/>
  <c r="K821" i="9"/>
  <c r="L821" i="9"/>
  <c r="M821" i="9"/>
  <c r="N821" i="9"/>
  <c r="O821" i="9"/>
  <c r="K822" i="9"/>
  <c r="L822" i="9"/>
  <c r="M822" i="9"/>
  <c r="N822" i="9"/>
  <c r="O822" i="9"/>
  <c r="K823" i="9"/>
  <c r="L823" i="9"/>
  <c r="M823" i="9"/>
  <c r="N823" i="9"/>
  <c r="O823" i="9"/>
  <c r="K824" i="9"/>
  <c r="L824" i="9"/>
  <c r="M824" i="9"/>
  <c r="N824" i="9"/>
  <c r="O824" i="9"/>
  <c r="K825" i="9"/>
  <c r="L825" i="9"/>
  <c r="M825" i="9"/>
  <c r="N825" i="9"/>
  <c r="O825" i="9"/>
  <c r="K826" i="9"/>
  <c r="L826" i="9"/>
  <c r="M826" i="9"/>
  <c r="N826" i="9"/>
  <c r="O826" i="9"/>
  <c r="K827" i="9"/>
  <c r="L827" i="9"/>
  <c r="M827" i="9"/>
  <c r="N827" i="9"/>
  <c r="O827" i="9"/>
  <c r="K828" i="9"/>
  <c r="L828" i="9"/>
  <c r="M828" i="9"/>
  <c r="N828" i="9"/>
  <c r="O828" i="9"/>
  <c r="K829" i="9"/>
  <c r="L829" i="9"/>
  <c r="M829" i="9"/>
  <c r="N829" i="9"/>
  <c r="O829" i="9"/>
  <c r="K830" i="9"/>
  <c r="L830" i="9"/>
  <c r="M830" i="9"/>
  <c r="N830" i="9"/>
  <c r="O830" i="9"/>
  <c r="K831" i="9"/>
  <c r="L831" i="9"/>
  <c r="M831" i="9"/>
  <c r="N831" i="9"/>
  <c r="O831" i="9"/>
  <c r="K832" i="9"/>
  <c r="L832" i="9"/>
  <c r="M832" i="9"/>
  <c r="N832" i="9"/>
  <c r="O832" i="9"/>
  <c r="K833" i="9"/>
  <c r="L833" i="9"/>
  <c r="M833" i="9"/>
  <c r="N833" i="9"/>
  <c r="O833" i="9"/>
  <c r="K834" i="9"/>
  <c r="L834" i="9"/>
  <c r="M834" i="9"/>
  <c r="N834" i="9"/>
  <c r="O834" i="9"/>
  <c r="K835" i="9"/>
  <c r="L835" i="9"/>
  <c r="M835" i="9"/>
  <c r="N835" i="9"/>
  <c r="O835" i="9"/>
  <c r="K836" i="9"/>
  <c r="L836" i="9"/>
  <c r="M836" i="9"/>
  <c r="N836" i="9"/>
  <c r="O836" i="9"/>
  <c r="K837" i="9"/>
  <c r="L837" i="9"/>
  <c r="M837" i="9"/>
  <c r="N837" i="9"/>
  <c r="O837" i="9"/>
  <c r="K838" i="9"/>
  <c r="L838" i="9"/>
  <c r="M838" i="9"/>
  <c r="N838" i="9"/>
  <c r="O838" i="9"/>
  <c r="K839" i="9"/>
  <c r="L839" i="9"/>
  <c r="M839" i="9"/>
  <c r="N839" i="9"/>
  <c r="O839" i="9"/>
  <c r="K840" i="9"/>
  <c r="L840" i="9"/>
  <c r="M840" i="9"/>
  <c r="N840" i="9"/>
  <c r="O840" i="9"/>
  <c r="K841" i="9"/>
  <c r="L841" i="9"/>
  <c r="M841" i="9"/>
  <c r="N841" i="9"/>
  <c r="O841" i="9"/>
  <c r="K842" i="9"/>
  <c r="L842" i="9"/>
  <c r="M842" i="9"/>
  <c r="N842" i="9"/>
  <c r="O842" i="9"/>
  <c r="K843" i="9"/>
  <c r="L843" i="9"/>
  <c r="M843" i="9"/>
  <c r="N843" i="9"/>
  <c r="O843" i="9"/>
  <c r="K844" i="9"/>
  <c r="L844" i="9"/>
  <c r="M844" i="9"/>
  <c r="N844" i="9"/>
  <c r="O844" i="9"/>
  <c r="K845" i="9"/>
  <c r="L845" i="9"/>
  <c r="M845" i="9"/>
  <c r="N845" i="9"/>
  <c r="O845" i="9"/>
  <c r="K846" i="9"/>
  <c r="L846" i="9"/>
  <c r="M846" i="9"/>
  <c r="N846" i="9"/>
  <c r="O846" i="9"/>
  <c r="K847" i="9"/>
  <c r="L847" i="9"/>
  <c r="M847" i="9"/>
  <c r="N847" i="9"/>
  <c r="O847" i="9"/>
  <c r="K848" i="9"/>
  <c r="L848" i="9"/>
  <c r="M848" i="9"/>
  <c r="N848" i="9"/>
  <c r="O848" i="9"/>
  <c r="K849" i="9"/>
  <c r="L849" i="9"/>
  <c r="M849" i="9"/>
  <c r="N849" i="9"/>
  <c r="O849" i="9"/>
  <c r="K850" i="9"/>
  <c r="L850" i="9"/>
  <c r="M850" i="9"/>
  <c r="N850" i="9"/>
  <c r="O850" i="9"/>
  <c r="K851" i="9"/>
  <c r="L851" i="9"/>
  <c r="M851" i="9"/>
  <c r="N851" i="9"/>
  <c r="O851" i="9"/>
  <c r="K852" i="9"/>
  <c r="L852" i="9"/>
  <c r="M852" i="9"/>
  <c r="N852" i="9"/>
  <c r="O852" i="9"/>
  <c r="K853" i="9"/>
  <c r="L853" i="9"/>
  <c r="M853" i="9"/>
  <c r="N853" i="9"/>
  <c r="O853" i="9"/>
  <c r="K854" i="9"/>
  <c r="L854" i="9"/>
  <c r="M854" i="9"/>
  <c r="N854" i="9"/>
  <c r="O854" i="9"/>
  <c r="K855" i="9"/>
  <c r="L855" i="9"/>
  <c r="M855" i="9"/>
  <c r="N855" i="9"/>
  <c r="O855" i="9"/>
  <c r="K856" i="9"/>
  <c r="L856" i="9"/>
  <c r="M856" i="9"/>
  <c r="N856" i="9"/>
  <c r="O856" i="9"/>
  <c r="K857" i="9"/>
  <c r="L857" i="9"/>
  <c r="M857" i="9"/>
  <c r="N857" i="9"/>
  <c r="O857" i="9"/>
  <c r="K858" i="9"/>
  <c r="L858" i="9"/>
  <c r="M858" i="9"/>
  <c r="N858" i="9"/>
  <c r="O858" i="9"/>
  <c r="K859" i="9"/>
  <c r="L859" i="9"/>
  <c r="M859" i="9"/>
  <c r="N859" i="9"/>
  <c r="O859" i="9"/>
  <c r="K860" i="9"/>
  <c r="L860" i="9"/>
  <c r="M860" i="9"/>
  <c r="N860" i="9"/>
  <c r="O860" i="9"/>
  <c r="K861" i="9"/>
  <c r="L861" i="9"/>
  <c r="M861" i="9"/>
  <c r="N861" i="9"/>
  <c r="O861" i="9"/>
  <c r="K862" i="9"/>
  <c r="L862" i="9"/>
  <c r="M862" i="9"/>
  <c r="N862" i="9"/>
  <c r="O862" i="9"/>
  <c r="K863" i="9"/>
  <c r="L863" i="9"/>
  <c r="M863" i="9"/>
  <c r="N863" i="9"/>
  <c r="O863" i="9"/>
  <c r="K864" i="9"/>
  <c r="L864" i="9"/>
  <c r="M864" i="9"/>
  <c r="N864" i="9"/>
  <c r="O864" i="9"/>
  <c r="K865" i="9"/>
  <c r="L865" i="9"/>
  <c r="M865" i="9"/>
  <c r="N865" i="9"/>
  <c r="O865" i="9"/>
  <c r="K866" i="9"/>
  <c r="L866" i="9"/>
  <c r="M866" i="9"/>
  <c r="N866" i="9"/>
  <c r="O866" i="9"/>
  <c r="K867" i="9"/>
  <c r="L867" i="9"/>
  <c r="M867" i="9"/>
  <c r="N867" i="9"/>
  <c r="O867" i="9"/>
  <c r="K868" i="9"/>
  <c r="L868" i="9"/>
  <c r="M868" i="9"/>
  <c r="N868" i="9"/>
  <c r="O868" i="9"/>
  <c r="K869" i="9"/>
  <c r="L869" i="9"/>
  <c r="M869" i="9"/>
  <c r="N869" i="9"/>
  <c r="O869" i="9"/>
  <c r="K870" i="9"/>
  <c r="L870" i="9"/>
  <c r="M870" i="9"/>
  <c r="N870" i="9"/>
  <c r="O870" i="9"/>
  <c r="K871" i="9"/>
  <c r="L871" i="9"/>
  <c r="M871" i="9"/>
  <c r="N871" i="9"/>
  <c r="O871" i="9"/>
  <c r="K872" i="9"/>
  <c r="L872" i="9"/>
  <c r="M872" i="9"/>
  <c r="N872" i="9"/>
  <c r="O872" i="9"/>
  <c r="K873" i="9"/>
  <c r="L873" i="9"/>
  <c r="M873" i="9"/>
  <c r="N873" i="9"/>
  <c r="O873" i="9"/>
  <c r="K874" i="9"/>
  <c r="L874" i="9"/>
  <c r="M874" i="9"/>
  <c r="N874" i="9"/>
  <c r="O874" i="9"/>
  <c r="K875" i="9"/>
  <c r="L875" i="9"/>
  <c r="M875" i="9"/>
  <c r="N875" i="9"/>
  <c r="O875" i="9"/>
  <c r="K876" i="9"/>
  <c r="L876" i="9"/>
  <c r="M876" i="9"/>
  <c r="N876" i="9"/>
  <c r="O876" i="9"/>
  <c r="K877" i="9"/>
  <c r="L877" i="9"/>
  <c r="M877" i="9"/>
  <c r="N877" i="9"/>
  <c r="O877" i="9"/>
  <c r="K878" i="9"/>
  <c r="L878" i="9"/>
  <c r="M878" i="9"/>
  <c r="N878" i="9"/>
  <c r="O878" i="9"/>
  <c r="K879" i="9"/>
  <c r="L879" i="9"/>
  <c r="M879" i="9"/>
  <c r="N879" i="9"/>
  <c r="O879"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1" i="9"/>
  <c r="J222" i="9"/>
  <c r="J223" i="9"/>
  <c r="J224" i="9"/>
  <c r="J225" i="9"/>
  <c r="J226" i="9"/>
  <c r="J227" i="9"/>
  <c r="J228" i="9"/>
  <c r="J229" i="9"/>
  <c r="J230" i="9"/>
  <c r="J231" i="9"/>
  <c r="J232" i="9"/>
  <c r="J233" i="9"/>
  <c r="J234" i="9"/>
  <c r="J235" i="9"/>
  <c r="J236" i="9"/>
  <c r="J237" i="9"/>
  <c r="J238" i="9"/>
  <c r="J239" i="9"/>
  <c r="J240" i="9"/>
  <c r="J241" i="9"/>
  <c r="J242" i="9"/>
  <c r="J243" i="9"/>
  <c r="J244" i="9"/>
  <c r="J245" i="9"/>
  <c r="J246" i="9"/>
  <c r="J247" i="9"/>
  <c r="J248" i="9"/>
  <c r="J249" i="9"/>
  <c r="J250" i="9"/>
  <c r="J251" i="9"/>
  <c r="J252" i="9"/>
  <c r="J253" i="9"/>
  <c r="J254" i="9"/>
  <c r="J255" i="9"/>
  <c r="J256" i="9"/>
  <c r="J257" i="9"/>
  <c r="J258" i="9"/>
  <c r="J259" i="9"/>
  <c r="J260" i="9"/>
  <c r="J261" i="9"/>
  <c r="J262" i="9"/>
  <c r="J263" i="9"/>
  <c r="J264" i="9"/>
  <c r="J265" i="9"/>
  <c r="J266" i="9"/>
  <c r="J267" i="9"/>
  <c r="J268" i="9"/>
  <c r="J269" i="9"/>
  <c r="J270" i="9"/>
  <c r="J271" i="9"/>
  <c r="J272" i="9"/>
  <c r="J273" i="9"/>
  <c r="J274" i="9"/>
  <c r="J275" i="9"/>
  <c r="J276" i="9"/>
  <c r="J277" i="9"/>
  <c r="J278" i="9"/>
  <c r="J279" i="9"/>
  <c r="J280" i="9"/>
  <c r="J281" i="9"/>
  <c r="J282" i="9"/>
  <c r="J283" i="9"/>
  <c r="J284" i="9"/>
  <c r="J285" i="9"/>
  <c r="J286"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5" i="9"/>
  <c r="J316" i="9"/>
  <c r="J317" i="9"/>
  <c r="J318" i="9"/>
  <c r="J319" i="9"/>
  <c r="J320" i="9"/>
  <c r="J321" i="9"/>
  <c r="J322" i="9"/>
  <c r="J323" i="9"/>
  <c r="J324" i="9"/>
  <c r="J325" i="9"/>
  <c r="J326" i="9"/>
  <c r="J327" i="9"/>
  <c r="J328" i="9"/>
  <c r="J329" i="9"/>
  <c r="J330" i="9"/>
  <c r="J331" i="9"/>
  <c r="J332" i="9"/>
  <c r="J333" i="9"/>
  <c r="J334" i="9"/>
  <c r="J335" i="9"/>
  <c r="J336" i="9"/>
  <c r="J337" i="9"/>
  <c r="J338" i="9"/>
  <c r="J339" i="9"/>
  <c r="J340" i="9"/>
  <c r="J341" i="9"/>
  <c r="J342" i="9"/>
  <c r="J343" i="9"/>
  <c r="J344" i="9"/>
  <c r="J345" i="9"/>
  <c r="J346" i="9"/>
  <c r="J347" i="9"/>
  <c r="J348" i="9"/>
  <c r="J349" i="9"/>
  <c r="J350" i="9"/>
  <c r="J351" i="9"/>
  <c r="J352" i="9"/>
  <c r="J353" i="9"/>
  <c r="J354" i="9"/>
  <c r="J355" i="9"/>
  <c r="J356" i="9"/>
  <c r="J357" i="9"/>
  <c r="J358" i="9"/>
  <c r="J359" i="9"/>
  <c r="J360" i="9"/>
  <c r="J361" i="9"/>
  <c r="J362" i="9"/>
  <c r="J363" i="9"/>
  <c r="J364" i="9"/>
  <c r="J365" i="9"/>
  <c r="J366" i="9"/>
  <c r="J367" i="9"/>
  <c r="J368" i="9"/>
  <c r="J369" i="9"/>
  <c r="J370" i="9"/>
  <c r="J371" i="9"/>
  <c r="J372" i="9"/>
  <c r="J373" i="9"/>
  <c r="J374" i="9"/>
  <c r="J375" i="9"/>
  <c r="J376" i="9"/>
  <c r="J377" i="9"/>
  <c r="J378" i="9"/>
  <c r="J379" i="9"/>
  <c r="J380" i="9"/>
  <c r="J381" i="9"/>
  <c r="J382" i="9"/>
  <c r="J383" i="9"/>
  <c r="J384" i="9"/>
  <c r="J385" i="9"/>
  <c r="J386" i="9"/>
  <c r="J387" i="9"/>
  <c r="J388" i="9"/>
  <c r="J389" i="9"/>
  <c r="J390" i="9"/>
  <c r="J391" i="9"/>
  <c r="J392" i="9"/>
  <c r="J393" i="9"/>
  <c r="J394" i="9"/>
  <c r="J395" i="9"/>
  <c r="J396" i="9"/>
  <c r="J397" i="9"/>
  <c r="J398" i="9"/>
  <c r="J399" i="9"/>
  <c r="J400" i="9"/>
  <c r="J401" i="9"/>
  <c r="J402" i="9"/>
  <c r="J403" i="9"/>
  <c r="J404" i="9"/>
  <c r="J405" i="9"/>
  <c r="J406" i="9"/>
  <c r="J407" i="9"/>
  <c r="J408" i="9"/>
  <c r="J409" i="9"/>
  <c r="J410" i="9"/>
  <c r="J411" i="9"/>
  <c r="J412" i="9"/>
  <c r="J413" i="9"/>
  <c r="J414" i="9"/>
  <c r="J415" i="9"/>
  <c r="J416" i="9"/>
  <c r="J417" i="9"/>
  <c r="J418" i="9"/>
  <c r="J419" i="9"/>
  <c r="J420" i="9"/>
  <c r="J421" i="9"/>
  <c r="J422" i="9"/>
  <c r="J423" i="9"/>
  <c r="J424" i="9"/>
  <c r="J425" i="9"/>
  <c r="J426" i="9"/>
  <c r="J427" i="9"/>
  <c r="J428" i="9"/>
  <c r="J429" i="9"/>
  <c r="J430" i="9"/>
  <c r="J431" i="9"/>
  <c r="J432" i="9"/>
  <c r="J433" i="9"/>
  <c r="J434" i="9"/>
  <c r="J435" i="9"/>
  <c r="J436" i="9"/>
  <c r="J437" i="9"/>
  <c r="J438" i="9"/>
  <c r="J439" i="9"/>
  <c r="J440" i="9"/>
  <c r="J441" i="9"/>
  <c r="J442" i="9"/>
  <c r="J443" i="9"/>
  <c r="J444" i="9"/>
  <c r="J445" i="9"/>
  <c r="J446" i="9"/>
  <c r="J447" i="9"/>
  <c r="J448" i="9"/>
  <c r="J449" i="9"/>
  <c r="J450" i="9"/>
  <c r="J451" i="9"/>
  <c r="J452" i="9"/>
  <c r="J453" i="9"/>
  <c r="J454" i="9"/>
  <c r="J455" i="9"/>
  <c r="J456" i="9"/>
  <c r="J457" i="9"/>
  <c r="J458" i="9"/>
  <c r="J459" i="9"/>
  <c r="J460" i="9"/>
  <c r="J461" i="9"/>
  <c r="J462" i="9"/>
  <c r="J463" i="9"/>
  <c r="J464" i="9"/>
  <c r="J465" i="9"/>
  <c r="J466" i="9"/>
  <c r="J467" i="9"/>
  <c r="J468" i="9"/>
  <c r="J469" i="9"/>
  <c r="J470" i="9"/>
  <c r="J471" i="9"/>
  <c r="J472" i="9"/>
  <c r="J473" i="9"/>
  <c r="J474" i="9"/>
  <c r="J475" i="9"/>
  <c r="J476" i="9"/>
  <c r="J477" i="9"/>
  <c r="J478" i="9"/>
  <c r="J479" i="9"/>
  <c r="J480" i="9"/>
  <c r="J481" i="9"/>
  <c r="J482" i="9"/>
  <c r="J483" i="9"/>
  <c r="J484" i="9"/>
  <c r="J485" i="9"/>
  <c r="J486" i="9"/>
  <c r="J487" i="9"/>
  <c r="J488" i="9"/>
  <c r="J489" i="9"/>
  <c r="J490" i="9"/>
  <c r="J491" i="9"/>
  <c r="J492" i="9"/>
  <c r="J493" i="9"/>
  <c r="J494" i="9"/>
  <c r="J495" i="9"/>
  <c r="J496" i="9"/>
  <c r="J497" i="9"/>
  <c r="J498" i="9"/>
  <c r="J499" i="9"/>
  <c r="J500" i="9"/>
  <c r="J501" i="9"/>
  <c r="J502" i="9"/>
  <c r="J503" i="9"/>
  <c r="J504" i="9"/>
  <c r="J505" i="9"/>
  <c r="J506" i="9"/>
  <c r="J507" i="9"/>
  <c r="J508" i="9"/>
  <c r="J509" i="9"/>
  <c r="J510" i="9"/>
  <c r="J511" i="9"/>
  <c r="J512" i="9"/>
  <c r="J513" i="9"/>
  <c r="J514" i="9"/>
  <c r="J515" i="9"/>
  <c r="J516" i="9"/>
  <c r="J517" i="9"/>
  <c r="J518" i="9"/>
  <c r="J519" i="9"/>
  <c r="J520" i="9"/>
  <c r="J521" i="9"/>
  <c r="J522" i="9"/>
  <c r="J523" i="9"/>
  <c r="J524" i="9"/>
  <c r="J525" i="9"/>
  <c r="J526" i="9"/>
  <c r="J527" i="9"/>
  <c r="J528" i="9"/>
  <c r="J529" i="9"/>
  <c r="J530" i="9"/>
  <c r="J531" i="9"/>
  <c r="J532" i="9"/>
  <c r="J533" i="9"/>
  <c r="J534" i="9"/>
  <c r="J535" i="9"/>
  <c r="J536" i="9"/>
  <c r="J537" i="9"/>
  <c r="J538" i="9"/>
  <c r="J539" i="9"/>
  <c r="J540" i="9"/>
  <c r="J541" i="9"/>
  <c r="J542" i="9"/>
  <c r="J543" i="9"/>
  <c r="J544" i="9"/>
  <c r="J545" i="9"/>
  <c r="J546" i="9"/>
  <c r="J547" i="9"/>
  <c r="J548" i="9"/>
  <c r="J549" i="9"/>
  <c r="J550" i="9"/>
  <c r="J551" i="9"/>
  <c r="J552" i="9"/>
  <c r="J553" i="9"/>
  <c r="J554" i="9"/>
  <c r="J555" i="9"/>
  <c r="J556" i="9"/>
  <c r="J557" i="9"/>
  <c r="J558" i="9"/>
  <c r="J559" i="9"/>
  <c r="J560" i="9"/>
  <c r="J561" i="9"/>
  <c r="J562" i="9"/>
  <c r="J563" i="9"/>
  <c r="J564" i="9"/>
  <c r="J565" i="9"/>
  <c r="J566" i="9"/>
  <c r="J567" i="9"/>
  <c r="J568" i="9"/>
  <c r="J569" i="9"/>
  <c r="J570" i="9"/>
  <c r="J571" i="9"/>
  <c r="J572" i="9"/>
  <c r="J573" i="9"/>
  <c r="J574" i="9"/>
  <c r="J575" i="9"/>
  <c r="J576" i="9"/>
  <c r="J577" i="9"/>
  <c r="J57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J653" i="9"/>
  <c r="J654" i="9"/>
  <c r="J655" i="9"/>
  <c r="J656" i="9"/>
  <c r="J657" i="9"/>
  <c r="J658" i="9"/>
  <c r="J659" i="9"/>
  <c r="J660" i="9"/>
  <c r="J661" i="9"/>
  <c r="J662" i="9"/>
  <c r="J663" i="9"/>
  <c r="J664" i="9"/>
  <c r="J665" i="9"/>
  <c r="J666" i="9"/>
  <c r="J667" i="9"/>
  <c r="J668" i="9"/>
  <c r="J669" i="9"/>
  <c r="J670" i="9"/>
  <c r="J671" i="9"/>
  <c r="J672" i="9"/>
  <c r="J673" i="9"/>
  <c r="J674" i="9"/>
  <c r="J675" i="9"/>
  <c r="J676" i="9"/>
  <c r="J677" i="9"/>
  <c r="J678" i="9"/>
  <c r="J679" i="9"/>
  <c r="J680" i="9"/>
  <c r="J681" i="9"/>
  <c r="J682" i="9"/>
  <c r="J683" i="9"/>
  <c r="J684" i="9"/>
  <c r="J685" i="9"/>
  <c r="J686" i="9"/>
  <c r="J687" i="9"/>
  <c r="J688" i="9"/>
  <c r="J689" i="9"/>
  <c r="J690" i="9"/>
  <c r="J691" i="9"/>
  <c r="J692" i="9"/>
  <c r="J693" i="9"/>
  <c r="J694" i="9"/>
  <c r="J695" i="9"/>
  <c r="J696" i="9"/>
  <c r="J697" i="9"/>
  <c r="J698" i="9"/>
  <c r="J699" i="9"/>
  <c r="J700" i="9"/>
  <c r="J701" i="9"/>
  <c r="J702" i="9"/>
  <c r="J703" i="9"/>
  <c r="J704" i="9"/>
  <c r="J705" i="9"/>
  <c r="J706" i="9"/>
  <c r="J707" i="9"/>
  <c r="J708" i="9"/>
  <c r="J709" i="9"/>
  <c r="J710" i="9"/>
  <c r="J711" i="9"/>
  <c r="J712" i="9"/>
  <c r="J713" i="9"/>
  <c r="J714" i="9"/>
  <c r="J715" i="9"/>
  <c r="J716" i="9"/>
  <c r="J717" i="9"/>
  <c r="J718" i="9"/>
  <c r="J719" i="9"/>
  <c r="J720" i="9"/>
  <c r="J721" i="9"/>
  <c r="J722" i="9"/>
  <c r="J723" i="9"/>
  <c r="J724" i="9"/>
  <c r="J725" i="9"/>
  <c r="J726" i="9"/>
  <c r="J727" i="9"/>
  <c r="J728" i="9"/>
  <c r="J729" i="9"/>
  <c r="J730" i="9"/>
  <c r="J731" i="9"/>
  <c r="J732" i="9"/>
  <c r="J733" i="9"/>
  <c r="J734" i="9"/>
  <c r="J735" i="9"/>
  <c r="J736" i="9"/>
  <c r="J737" i="9"/>
  <c r="J738" i="9"/>
  <c r="J739" i="9"/>
  <c r="J740" i="9"/>
  <c r="J741" i="9"/>
  <c r="J742" i="9"/>
  <c r="J743" i="9"/>
  <c r="J744" i="9"/>
  <c r="J745" i="9"/>
  <c r="J746" i="9"/>
  <c r="J747" i="9"/>
  <c r="J748" i="9"/>
  <c r="J749" i="9"/>
  <c r="J750" i="9"/>
  <c r="J751" i="9"/>
  <c r="J752" i="9"/>
  <c r="J753" i="9"/>
  <c r="J754" i="9"/>
  <c r="J755" i="9"/>
  <c r="J756" i="9"/>
  <c r="J757" i="9"/>
  <c r="J758" i="9"/>
  <c r="J759" i="9"/>
  <c r="J760" i="9"/>
  <c r="J761" i="9"/>
  <c r="J762" i="9"/>
  <c r="J763" i="9"/>
  <c r="J764" i="9"/>
  <c r="J765" i="9"/>
  <c r="J766" i="9"/>
  <c r="J767" i="9"/>
  <c r="J768" i="9"/>
  <c r="J769" i="9"/>
  <c r="J770" i="9"/>
  <c r="J771" i="9"/>
  <c r="J772" i="9"/>
  <c r="J773" i="9"/>
  <c r="J774" i="9"/>
  <c r="J775" i="9"/>
  <c r="J776" i="9"/>
  <c r="J777" i="9"/>
  <c r="J778" i="9"/>
  <c r="J779" i="9"/>
  <c r="J780" i="9"/>
  <c r="J781" i="9"/>
  <c r="J782" i="9"/>
  <c r="J783" i="9"/>
  <c r="J784" i="9"/>
  <c r="J785" i="9"/>
  <c r="J786" i="9"/>
  <c r="J787" i="9"/>
  <c r="J788" i="9"/>
  <c r="J789" i="9"/>
  <c r="J790" i="9"/>
  <c r="J791" i="9"/>
  <c r="J792" i="9"/>
  <c r="J793" i="9"/>
  <c r="J794" i="9"/>
  <c r="J795" i="9"/>
  <c r="J796" i="9"/>
  <c r="J797" i="9"/>
  <c r="J798" i="9"/>
  <c r="J799" i="9"/>
  <c r="J800" i="9"/>
  <c r="J801" i="9"/>
  <c r="J802" i="9"/>
  <c r="J803" i="9"/>
  <c r="J804" i="9"/>
  <c r="J805" i="9"/>
  <c r="J806" i="9"/>
  <c r="J807" i="9"/>
  <c r="J808" i="9"/>
  <c r="J809" i="9"/>
  <c r="J810" i="9"/>
  <c r="J811" i="9"/>
  <c r="J812" i="9"/>
  <c r="J813" i="9"/>
  <c r="J814" i="9"/>
  <c r="J815" i="9"/>
  <c r="J816" i="9"/>
  <c r="J817" i="9"/>
  <c r="J818" i="9"/>
  <c r="J819" i="9"/>
  <c r="J820" i="9"/>
  <c r="J821" i="9"/>
  <c r="J822" i="9"/>
  <c r="J823" i="9"/>
  <c r="J824" i="9"/>
  <c r="J825" i="9"/>
  <c r="J826" i="9"/>
  <c r="J827" i="9"/>
  <c r="J828" i="9"/>
  <c r="J829" i="9"/>
  <c r="J830" i="9"/>
  <c r="J831" i="9"/>
  <c r="J832" i="9"/>
  <c r="J833" i="9"/>
  <c r="J834" i="9"/>
  <c r="J835" i="9"/>
  <c r="J836" i="9"/>
  <c r="J837" i="9"/>
  <c r="J838" i="9"/>
  <c r="J839" i="9"/>
  <c r="J840" i="9"/>
  <c r="J841" i="9"/>
  <c r="J842" i="9"/>
  <c r="J843" i="9"/>
  <c r="J844" i="9"/>
  <c r="J845" i="9"/>
  <c r="J846" i="9"/>
  <c r="J847" i="9"/>
  <c r="J848" i="9"/>
  <c r="J849" i="9"/>
  <c r="J850" i="9"/>
  <c r="J851" i="9"/>
  <c r="J852" i="9"/>
  <c r="J853" i="9"/>
  <c r="J854" i="9"/>
  <c r="J855" i="9"/>
  <c r="J856" i="9"/>
  <c r="J857" i="9"/>
  <c r="J858" i="9"/>
  <c r="J859" i="9"/>
  <c r="J860" i="9"/>
  <c r="J861" i="9"/>
  <c r="J862" i="9"/>
  <c r="J863" i="9"/>
  <c r="J864" i="9"/>
  <c r="J865" i="9"/>
  <c r="J866" i="9"/>
  <c r="J867" i="9"/>
  <c r="J868" i="9"/>
  <c r="J869" i="9"/>
  <c r="J870" i="9"/>
  <c r="J871" i="9"/>
  <c r="J872" i="9"/>
  <c r="J873" i="9"/>
  <c r="J874" i="9"/>
  <c r="J875" i="9"/>
  <c r="J876" i="9"/>
  <c r="J877" i="9"/>
  <c r="J878" i="9"/>
  <c r="J879"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729" i="9"/>
  <c r="C730" i="9"/>
  <c r="C731" i="9"/>
  <c r="C732" i="9"/>
  <c r="C733" i="9"/>
  <c r="C734" i="9"/>
  <c r="C735" i="9"/>
  <c r="C736" i="9"/>
  <c r="C737" i="9"/>
  <c r="C738" i="9"/>
  <c r="C739" i="9"/>
  <c r="C740" i="9"/>
  <c r="C741" i="9"/>
  <c r="C742" i="9"/>
  <c r="C743" i="9"/>
  <c r="C744" i="9"/>
  <c r="C745" i="9"/>
  <c r="C746" i="9"/>
  <c r="C747" i="9"/>
  <c r="C74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3" i="9"/>
  <c r="C794" i="9"/>
  <c r="C795" i="9"/>
  <c r="C796" i="9"/>
  <c r="C797" i="9"/>
  <c r="C798" i="9"/>
  <c r="C799" i="9"/>
  <c r="C800" i="9"/>
  <c r="C801" i="9"/>
  <c r="C802" i="9"/>
  <c r="C803" i="9"/>
  <c r="C804" i="9"/>
  <c r="C805" i="9"/>
  <c r="C806" i="9"/>
  <c r="C807" i="9"/>
  <c r="C808" i="9"/>
  <c r="C809" i="9"/>
  <c r="C810" i="9"/>
  <c r="C811" i="9"/>
  <c r="C812" i="9"/>
  <c r="C813" i="9"/>
  <c r="C814"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859" i="9"/>
  <c r="C860" i="9"/>
  <c r="C861" i="9"/>
  <c r="C862" i="9"/>
  <c r="C863" i="9"/>
  <c r="C864" i="9"/>
  <c r="C865" i="9"/>
  <c r="C866" i="9"/>
  <c r="C867" i="9"/>
  <c r="C868" i="9"/>
  <c r="C869" i="9"/>
  <c r="C870" i="9"/>
  <c r="C871" i="9"/>
  <c r="C872" i="9"/>
  <c r="C873" i="9"/>
  <c r="C874" i="9"/>
  <c r="C875" i="9"/>
  <c r="C876" i="9"/>
  <c r="C877" i="9"/>
  <c r="C878" i="9"/>
  <c r="C879" i="9"/>
  <c r="C880" i="9"/>
  <c r="C881" i="9"/>
  <c r="C882" i="9"/>
  <c r="C883" i="9"/>
  <c r="C884" i="9"/>
  <c r="C885" i="9"/>
  <c r="C886" i="9"/>
  <c r="C887" i="9"/>
  <c r="C888" i="9"/>
  <c r="C889" i="9"/>
  <c r="C890" i="9"/>
  <c r="C891" i="9"/>
  <c r="C892" i="9"/>
  <c r="C893" i="9"/>
  <c r="C894" i="9"/>
  <c r="C895" i="9"/>
  <c r="C896" i="9"/>
  <c r="C897" i="9"/>
  <c r="C898" i="9"/>
  <c r="C899" i="9"/>
  <c r="C900" i="9"/>
  <c r="C901" i="9"/>
  <c r="C902" i="9"/>
  <c r="C903" i="9"/>
  <c r="C904" i="9"/>
  <c r="C905" i="9"/>
  <c r="C906" i="9"/>
  <c r="C907" i="9"/>
  <c r="C908" i="9"/>
  <c r="C909" i="9"/>
  <c r="C910" i="9"/>
  <c r="C911" i="9"/>
  <c r="C912" i="9"/>
  <c r="C913" i="9"/>
  <c r="C914" i="9"/>
  <c r="C915" i="9"/>
  <c r="C916" i="9"/>
  <c r="C917" i="9"/>
  <c r="C918" i="9"/>
  <c r="C919" i="9"/>
  <c r="C920" i="9"/>
  <c r="C921" i="9"/>
  <c r="C922" i="9"/>
  <c r="C923" i="9"/>
  <c r="C924" i="9"/>
  <c r="C925" i="9"/>
  <c r="C926" i="9"/>
  <c r="C927" i="9"/>
  <c r="C928" i="9"/>
  <c r="C929" i="9"/>
  <c r="C930" i="9"/>
  <c r="C931" i="9"/>
  <c r="C932" i="9"/>
  <c r="C933" i="9"/>
  <c r="C934" i="9"/>
  <c r="C935" i="9"/>
  <c r="C936" i="9"/>
  <c r="C937" i="9"/>
  <c r="C938" i="9"/>
  <c r="C939" i="9"/>
  <c r="C940" i="9"/>
  <c r="C941" i="9"/>
  <c r="C942" i="9"/>
  <c r="C943" i="9"/>
  <c r="C944" i="9"/>
  <c r="C945" i="9"/>
  <c r="C946" i="9"/>
  <c r="C947" i="9"/>
  <c r="C948" i="9"/>
  <c r="C949" i="9"/>
  <c r="C950" i="9"/>
  <c r="C951" i="9"/>
  <c r="C952" i="9"/>
  <c r="C953" i="9"/>
  <c r="C954" i="9"/>
  <c r="C955" i="9"/>
  <c r="C956" i="9"/>
  <c r="C957" i="9"/>
  <c r="C958" i="9"/>
  <c r="C959" i="9"/>
  <c r="C960" i="9"/>
  <c r="C961" i="9"/>
  <c r="C962" i="9"/>
  <c r="C963" i="9"/>
  <c r="C964" i="9"/>
  <c r="C965" i="9"/>
  <c r="C966" i="9"/>
  <c r="C967" i="9"/>
  <c r="C968" i="9"/>
  <c r="C969" i="9"/>
  <c r="C970" i="9"/>
  <c r="C971" i="9"/>
  <c r="C972" i="9"/>
  <c r="C973" i="9"/>
  <c r="C974" i="9"/>
  <c r="C975" i="9"/>
  <c r="C976" i="9"/>
  <c r="C977" i="9"/>
  <c r="C978" i="9"/>
  <c r="C979" i="9"/>
  <c r="C980" i="9"/>
  <c r="C981" i="9"/>
  <c r="C982" i="9"/>
  <c r="C983" i="9"/>
  <c r="C984" i="9"/>
  <c r="C985" i="9"/>
  <c r="C986" i="9"/>
  <c r="C987" i="9"/>
  <c r="C988" i="9"/>
  <c r="C989" i="9"/>
  <c r="C990" i="9"/>
  <c r="C991" i="9"/>
  <c r="C992" i="9"/>
  <c r="C993" i="9"/>
  <c r="C994" i="9"/>
  <c r="C995" i="9"/>
  <c r="C996" i="9"/>
  <c r="C997" i="9"/>
  <c r="C998" i="9"/>
  <c r="C999" i="9"/>
  <c r="C1000" i="9"/>
  <c r="C1001" i="9"/>
  <c r="C1002" i="9"/>
  <c r="C1003" i="9"/>
  <c r="C1004" i="9"/>
  <c r="C1005" i="9"/>
  <c r="C1006" i="9"/>
  <c r="C1007" i="9"/>
  <c r="C1008" i="9"/>
  <c r="C1009" i="9"/>
  <c r="C1010" i="9"/>
  <c r="C1011" i="9"/>
  <c r="C1012" i="9"/>
  <c r="C1013" i="9"/>
  <c r="C1014" i="9"/>
  <c r="C1015" i="9"/>
  <c r="C1016" i="9"/>
  <c r="C1017" i="9"/>
  <c r="C1018" i="9"/>
  <c r="C1019" i="9"/>
  <c r="C1020" i="9"/>
  <c r="C1021" i="9"/>
  <c r="C1022" i="9"/>
  <c r="C1023" i="9"/>
  <c r="C1024" i="9"/>
  <c r="C1025" i="9"/>
  <c r="C1026" i="9"/>
  <c r="C1027" i="9"/>
  <c r="C1028" i="9"/>
  <c r="C1029" i="9"/>
  <c r="C1030" i="9"/>
  <c r="C1031" i="9"/>
  <c r="C1032" i="9"/>
  <c r="C1033" i="9"/>
  <c r="C1034" i="9"/>
  <c r="C1035" i="9"/>
  <c r="C1036" i="9"/>
  <c r="C1037" i="9"/>
  <c r="C1038" i="9"/>
  <c r="C1039" i="9"/>
  <c r="C1040" i="9"/>
  <c r="C1041" i="9"/>
  <c r="C1042" i="9"/>
  <c r="C1043" i="9"/>
  <c r="C1044" i="9"/>
  <c r="C1045" i="9"/>
  <c r="C1046" i="9"/>
  <c r="C1047" i="9"/>
  <c r="C1048" i="9"/>
  <c r="C1049" i="9"/>
  <c r="C1050" i="9"/>
  <c r="C1051" i="9"/>
  <c r="C1052" i="9"/>
  <c r="C1053" i="9"/>
  <c r="C1054" i="9"/>
  <c r="C1055" i="9"/>
  <c r="C1056" i="9"/>
  <c r="C1057" i="9"/>
  <c r="C1058" i="9"/>
  <c r="C1059" i="9"/>
  <c r="C1060" i="9"/>
  <c r="C1061" i="9"/>
  <c r="C1062" i="9"/>
  <c r="C1063" i="9"/>
  <c r="C1064" i="9"/>
  <c r="C1065" i="9"/>
  <c r="C1066" i="9"/>
  <c r="C1067" i="9"/>
  <c r="C1068" i="9"/>
  <c r="C1069" i="9"/>
  <c r="C1070" i="9"/>
  <c r="C1071" i="9"/>
  <c r="C1072" i="9"/>
  <c r="C1073" i="9"/>
  <c r="C1074" i="9"/>
  <c r="C1075" i="9"/>
  <c r="C1076" i="9"/>
  <c r="C1077" i="9"/>
  <c r="C1078" i="9"/>
  <c r="C1079" i="9"/>
  <c r="C1080" i="9"/>
  <c r="C1081" i="9"/>
  <c r="C1082" i="9"/>
  <c r="C1083" i="9"/>
  <c r="C1084" i="9"/>
  <c r="C1085" i="9"/>
  <c r="C1086" i="9"/>
  <c r="C1087" i="9"/>
  <c r="C1088" i="9"/>
  <c r="C1089" i="9"/>
  <c r="C1090" i="9"/>
  <c r="C1091" i="9"/>
  <c r="C1092" i="9"/>
  <c r="C1093" i="9"/>
  <c r="C1094" i="9"/>
  <c r="C1095" i="9"/>
  <c r="C1096" i="9"/>
  <c r="C1097" i="9"/>
  <c r="C1098" i="9"/>
  <c r="C1099" i="9"/>
  <c r="C1100" i="9"/>
  <c r="C1101" i="9"/>
  <c r="C1102" i="9"/>
  <c r="C1103" i="9"/>
  <c r="C1104" i="9"/>
  <c r="C1105" i="9"/>
  <c r="C1106" i="9"/>
  <c r="C1107" i="9"/>
  <c r="C1108" i="9"/>
  <c r="C1109" i="9"/>
  <c r="C1110" i="9"/>
  <c r="C1111" i="9"/>
  <c r="C1112" i="9"/>
  <c r="C1113" i="9"/>
  <c r="C1114" i="9"/>
  <c r="C1115" i="9"/>
  <c r="C1116" i="9"/>
  <c r="C1117" i="9"/>
  <c r="C1118" i="9"/>
  <c r="C1119" i="9"/>
  <c r="C1120" i="9"/>
  <c r="C1121" i="9"/>
  <c r="C1122" i="9"/>
  <c r="C1123" i="9"/>
  <c r="C1124" i="9"/>
  <c r="C1125" i="9"/>
  <c r="C1126" i="9"/>
  <c r="C1127" i="9"/>
  <c r="C1128" i="9"/>
  <c r="C1129" i="9"/>
  <c r="C1130" i="9"/>
  <c r="C1131" i="9"/>
  <c r="C1132" i="9"/>
  <c r="C1133" i="9"/>
  <c r="C1134" i="9"/>
  <c r="C1135" i="9"/>
  <c r="C1136" i="9"/>
  <c r="C1137" i="9"/>
  <c r="C1138" i="9"/>
  <c r="C1139" i="9"/>
  <c r="C1140" i="9"/>
  <c r="C1141" i="9"/>
  <c r="C1142" i="9"/>
  <c r="C1143" i="9"/>
  <c r="C1144" i="9"/>
  <c r="C1145" i="9"/>
  <c r="C1146" i="9"/>
  <c r="C1147" i="9"/>
  <c r="C1148" i="9"/>
  <c r="C1149" i="9"/>
  <c r="C1150" i="9"/>
  <c r="C1151" i="9"/>
  <c r="C1152" i="9"/>
  <c r="C1153" i="9"/>
  <c r="C1154" i="9"/>
  <c r="C1155" i="9"/>
  <c r="C1156" i="9"/>
  <c r="C1157" i="9"/>
  <c r="C1158" i="9"/>
  <c r="C1159" i="9"/>
  <c r="C1160" i="9"/>
  <c r="C1161" i="9"/>
  <c r="C1162" i="9"/>
  <c r="C1163" i="9"/>
  <c r="C1164" i="9"/>
  <c r="C1165" i="9"/>
  <c r="C1166" i="9"/>
  <c r="C1167" i="9"/>
  <c r="C1168" i="9"/>
  <c r="C1169" i="9"/>
  <c r="C1170" i="9"/>
  <c r="C1171" i="9"/>
  <c r="C1172" i="9"/>
  <c r="C1173" i="9"/>
  <c r="C1174" i="9"/>
  <c r="C1175" i="9"/>
  <c r="C1176" i="9"/>
  <c r="C1177" i="9"/>
  <c r="C1178" i="9"/>
  <c r="C1179" i="9"/>
  <c r="C1180" i="9"/>
  <c r="C1181" i="9"/>
  <c r="C1182" i="9"/>
  <c r="C1183" i="9"/>
  <c r="C1184" i="9"/>
  <c r="C1185" i="9"/>
  <c r="C1186" i="9"/>
  <c r="C1187" i="9"/>
  <c r="C1188" i="9"/>
  <c r="C1189" i="9"/>
  <c r="C1190" i="9"/>
  <c r="C1191" i="9"/>
  <c r="C1192" i="9"/>
  <c r="C1193" i="9"/>
  <c r="C1194" i="9"/>
  <c r="C1195" i="9"/>
  <c r="C1196" i="9"/>
  <c r="C1197" i="9"/>
  <c r="C1198" i="9"/>
  <c r="C1199" i="9"/>
  <c r="C1200" i="9"/>
  <c r="C1201" i="9"/>
  <c r="C1202" i="9"/>
  <c r="C1203" i="9"/>
  <c r="C1204" i="9"/>
  <c r="C1205" i="9"/>
  <c r="C1206" i="9"/>
  <c r="C1207" i="9"/>
  <c r="C1208" i="9"/>
  <c r="C1209" i="9"/>
  <c r="C1210" i="9"/>
  <c r="C1211" i="9"/>
  <c r="C1212" i="9"/>
  <c r="C1213" i="9"/>
  <c r="C1214" i="9"/>
  <c r="C1215" i="9"/>
  <c r="C1216" i="9"/>
  <c r="C1217" i="9"/>
  <c r="C1218" i="9"/>
  <c r="C1219" i="9"/>
  <c r="C1220" i="9"/>
  <c r="C1221" i="9"/>
  <c r="C1222" i="9"/>
  <c r="C1223" i="9"/>
  <c r="C1224" i="9"/>
  <c r="C1225" i="9"/>
  <c r="C1226" i="9"/>
  <c r="C1227" i="9"/>
  <c r="C1228" i="9"/>
  <c r="C1229" i="9"/>
  <c r="C1230" i="9"/>
  <c r="C1231" i="9"/>
  <c r="C1232" i="9"/>
  <c r="C1233" i="9"/>
  <c r="C1234" i="9"/>
  <c r="C1235" i="9"/>
  <c r="C1236" i="9"/>
  <c r="C1237" i="9"/>
  <c r="C1238" i="9"/>
  <c r="C1239" i="9"/>
  <c r="C1240" i="9"/>
  <c r="C1241" i="9"/>
  <c r="C1242" i="9"/>
  <c r="C1243" i="9"/>
  <c r="C1244" i="9"/>
  <c r="C1245" i="9"/>
  <c r="C1246" i="9"/>
  <c r="C1247" i="9"/>
  <c r="C1248" i="9"/>
  <c r="C1249" i="9"/>
  <c r="C1250" i="9"/>
  <c r="C1251" i="9"/>
  <c r="C1252" i="9"/>
  <c r="C1253" i="9"/>
  <c r="C1254" i="9"/>
  <c r="C1255" i="9"/>
  <c r="C1256" i="9"/>
  <c r="C1257" i="9"/>
  <c r="C1258" i="9"/>
  <c r="C1259" i="9"/>
  <c r="C1260" i="9"/>
  <c r="C1261" i="9"/>
  <c r="C1262" i="9"/>
  <c r="C1263" i="9"/>
  <c r="C1264" i="9"/>
  <c r="C1265" i="9"/>
  <c r="C1266" i="9"/>
  <c r="C1267" i="9"/>
  <c r="C1268" i="9"/>
  <c r="C1269" i="9"/>
  <c r="C1270" i="9"/>
  <c r="C1271" i="9"/>
  <c r="C1272" i="9"/>
  <c r="C1273" i="9"/>
  <c r="C1274" i="9"/>
  <c r="C1275" i="9"/>
  <c r="C1276" i="9"/>
  <c r="C1277" i="9"/>
  <c r="C1278" i="9"/>
  <c r="C1279" i="9"/>
  <c r="C1280" i="9"/>
  <c r="C1281" i="9"/>
  <c r="C1282" i="9"/>
  <c r="C1283" i="9"/>
  <c r="C1284" i="9"/>
  <c r="C1285" i="9"/>
  <c r="C1286" i="9"/>
  <c r="C1287" i="9"/>
  <c r="C1288" i="9"/>
  <c r="C1289" i="9"/>
  <c r="C1290" i="9"/>
  <c r="C1291" i="9"/>
  <c r="C1292" i="9"/>
  <c r="C1293" i="9"/>
  <c r="C1294" i="9"/>
  <c r="C1295" i="9"/>
  <c r="C1296" i="9"/>
  <c r="C1297" i="9"/>
  <c r="C1298" i="9"/>
  <c r="C1299" i="9"/>
  <c r="C1300" i="9"/>
  <c r="C1301" i="9"/>
  <c r="C1302" i="9"/>
  <c r="C1303" i="9"/>
  <c r="C1304" i="9"/>
  <c r="C1305" i="9"/>
  <c r="C1306" i="9"/>
  <c r="C1307" i="9"/>
  <c r="C1308" i="9"/>
  <c r="C1309" i="9"/>
  <c r="C1310" i="9"/>
  <c r="C1311" i="9"/>
  <c r="C1312" i="9"/>
  <c r="C1313" i="9"/>
  <c r="C1314" i="9"/>
  <c r="C1315" i="9"/>
  <c r="C1316" i="9"/>
  <c r="C1317" i="9"/>
  <c r="C1318" i="9"/>
  <c r="C1319" i="9"/>
  <c r="C1320" i="9"/>
  <c r="C1321" i="9"/>
  <c r="C1322" i="9"/>
  <c r="C1323" i="9"/>
  <c r="C1324" i="9"/>
  <c r="C1325" i="9"/>
  <c r="C1326" i="9"/>
  <c r="C1327" i="9"/>
  <c r="C1328" i="9"/>
  <c r="C1329" i="9"/>
  <c r="C1330" i="9"/>
  <c r="C1331" i="9"/>
  <c r="C1332" i="9"/>
  <c r="C1333" i="9"/>
  <c r="C1334" i="9"/>
  <c r="C1335" i="9"/>
  <c r="C1336" i="9"/>
  <c r="C1337" i="9"/>
  <c r="C1338" i="9"/>
  <c r="C1339" i="9"/>
  <c r="C1340" i="9"/>
  <c r="C1341" i="9"/>
  <c r="C1342" i="9"/>
  <c r="C1343" i="9"/>
  <c r="C1344" i="9"/>
  <c r="C1345" i="9"/>
  <c r="C1346" i="9"/>
  <c r="C1347" i="9"/>
  <c r="C1348" i="9"/>
  <c r="C1349" i="9"/>
  <c r="C1350" i="9"/>
  <c r="C1351" i="9"/>
  <c r="C1352" i="9"/>
  <c r="C1353" i="9"/>
  <c r="C1354" i="9"/>
  <c r="C1355" i="9"/>
  <c r="C1356" i="9"/>
  <c r="C1357" i="9"/>
  <c r="C1358" i="9"/>
  <c r="C1359" i="9"/>
  <c r="C1360" i="9"/>
  <c r="C1361" i="9"/>
  <c r="C1362" i="9"/>
  <c r="C1363" i="9"/>
  <c r="C1364" i="9"/>
  <c r="C1365" i="9"/>
  <c r="C1366" i="9"/>
  <c r="C1367" i="9"/>
  <c r="C1368" i="9"/>
  <c r="C1369" i="9"/>
  <c r="C1370" i="9"/>
  <c r="C1371" i="9"/>
  <c r="C1372" i="9"/>
  <c r="C1373" i="9"/>
  <c r="C1374" i="9"/>
  <c r="C1375" i="9"/>
  <c r="C1376" i="9"/>
  <c r="C1377" i="9"/>
  <c r="C1378" i="9"/>
  <c r="C1379" i="9"/>
  <c r="C1380" i="9"/>
  <c r="C1381" i="9"/>
  <c r="C1382" i="9"/>
  <c r="C1383" i="9"/>
  <c r="C1384" i="9"/>
  <c r="C1385" i="9"/>
  <c r="C1386" i="9"/>
  <c r="C1387" i="9"/>
  <c r="C1388" i="9"/>
  <c r="C1389" i="9"/>
  <c r="C1390" i="9"/>
  <c r="C1391" i="9"/>
  <c r="C1392" i="9"/>
  <c r="C1393" i="9"/>
  <c r="C1394" i="9"/>
  <c r="C1395" i="9"/>
  <c r="C1396" i="9"/>
  <c r="C1397" i="9"/>
  <c r="C1398" i="9"/>
  <c r="C1399" i="9"/>
  <c r="C1400" i="9"/>
  <c r="C1401" i="9"/>
  <c r="C1402" i="9"/>
  <c r="C1403" i="9"/>
  <c r="C1404" i="9"/>
  <c r="C1405" i="9"/>
  <c r="C1406" i="9"/>
  <c r="C1407" i="9"/>
  <c r="C1408" i="9"/>
  <c r="C1409" i="9"/>
  <c r="C1410" i="9"/>
  <c r="C1411" i="9"/>
  <c r="C1412" i="9"/>
  <c r="C1413" i="9"/>
  <c r="C1414" i="9"/>
  <c r="C1415" i="9"/>
  <c r="C1416" i="9"/>
  <c r="C1417" i="9"/>
  <c r="C1418" i="9"/>
  <c r="C1419" i="9"/>
  <c r="C1420" i="9"/>
  <c r="C1421" i="9"/>
  <c r="C1422" i="9"/>
  <c r="C1423" i="9"/>
  <c r="C1424" i="9"/>
  <c r="C1425" i="9"/>
  <c r="C1426" i="9"/>
  <c r="C1427" i="9"/>
  <c r="C1428" i="9"/>
  <c r="C1429" i="9"/>
  <c r="C1430" i="9"/>
  <c r="C1431" i="9"/>
  <c r="C1432" i="9"/>
  <c r="C1433" i="9"/>
  <c r="C1434" i="9"/>
  <c r="C1435" i="9"/>
  <c r="C1436" i="9"/>
  <c r="C1437" i="9"/>
  <c r="C1438" i="9"/>
  <c r="C1439" i="9"/>
  <c r="C1440" i="9"/>
  <c r="C1441" i="9"/>
  <c r="C1442" i="9"/>
  <c r="C1443" i="9"/>
  <c r="C1444" i="9"/>
  <c r="C1445" i="9"/>
  <c r="C1446" i="9"/>
  <c r="C1447" i="9"/>
  <c r="C1448" i="9"/>
  <c r="C1449" i="9"/>
  <c r="C1450" i="9"/>
  <c r="C1451" i="9"/>
  <c r="C1452" i="9"/>
  <c r="C1453" i="9"/>
  <c r="C1454" i="9"/>
  <c r="C1455" i="9"/>
  <c r="C1456" i="9"/>
  <c r="C1457" i="9"/>
  <c r="C1458" i="9"/>
  <c r="C1459" i="9"/>
  <c r="C1460" i="9"/>
  <c r="C1461" i="9"/>
  <c r="C1462" i="9"/>
  <c r="C1463" i="9"/>
  <c r="C1464" i="9"/>
  <c r="C1465" i="9"/>
  <c r="C1466" i="9"/>
  <c r="C1467" i="9"/>
  <c r="C1468" i="9"/>
  <c r="C1469" i="9"/>
  <c r="C1470" i="9"/>
  <c r="C1471" i="9"/>
  <c r="C1472" i="9"/>
  <c r="C1473" i="9"/>
  <c r="C1474" i="9"/>
  <c r="C1475" i="9"/>
  <c r="C1476" i="9"/>
  <c r="C1477" i="9"/>
  <c r="C1478" i="9"/>
  <c r="C1479" i="9"/>
  <c r="C1480" i="9"/>
  <c r="C1481" i="9"/>
  <c r="C1482" i="9"/>
  <c r="C1483" i="9"/>
  <c r="C1484" i="9"/>
  <c r="C1485" i="9"/>
  <c r="C1486" i="9"/>
  <c r="C1487" i="9"/>
  <c r="C1488" i="9"/>
  <c r="C1489" i="9"/>
  <c r="C1490" i="9"/>
  <c r="C1491" i="9"/>
  <c r="C1492" i="9"/>
  <c r="C1493" i="9"/>
  <c r="C1494" i="9"/>
  <c r="C1495" i="9"/>
  <c r="C1496" i="9"/>
  <c r="C1497" i="9"/>
  <c r="C1498" i="9"/>
  <c r="C1499" i="9"/>
  <c r="C1500" i="9"/>
  <c r="C1501" i="9"/>
  <c r="C1502" i="9"/>
  <c r="C1503" i="9"/>
  <c r="C1504" i="9"/>
  <c r="C1505" i="9"/>
  <c r="C1506" i="9"/>
  <c r="C1507" i="9"/>
  <c r="C1508" i="9"/>
  <c r="C1509" i="9"/>
  <c r="C1510" i="9"/>
  <c r="C1511" i="9"/>
  <c r="C1512" i="9"/>
  <c r="C1513" i="9"/>
  <c r="C1514" i="9"/>
  <c r="C1515" i="9"/>
  <c r="C1516" i="9"/>
  <c r="C1517" i="9"/>
  <c r="C1518" i="9"/>
  <c r="C1519" i="9"/>
  <c r="C1520" i="9"/>
  <c r="C1521" i="9"/>
  <c r="C1522" i="9"/>
  <c r="C1523" i="9"/>
  <c r="C1524" i="9"/>
  <c r="C1525" i="9"/>
  <c r="C1526" i="9"/>
  <c r="C1527" i="9"/>
  <c r="C1528" i="9"/>
  <c r="C1529" i="9"/>
  <c r="C1530" i="9"/>
  <c r="C1531" i="9"/>
  <c r="C1532" i="9"/>
  <c r="C1533" i="9"/>
  <c r="C1534" i="9"/>
  <c r="C1535" i="9"/>
  <c r="C1536" i="9"/>
  <c r="C1537" i="9"/>
  <c r="C1538" i="9"/>
  <c r="C1539" i="9"/>
  <c r="C1540" i="9"/>
  <c r="C1541" i="9"/>
  <c r="C1542" i="9"/>
  <c r="C1543" i="9"/>
  <c r="C1544" i="9"/>
  <c r="C1545" i="9"/>
  <c r="C1546" i="9"/>
  <c r="C1547" i="9"/>
  <c r="C1548" i="9"/>
  <c r="C1549" i="9"/>
  <c r="C1550" i="9"/>
  <c r="C1551" i="9"/>
  <c r="C1552" i="9"/>
  <c r="C1553" i="9"/>
  <c r="C1554" i="9"/>
  <c r="C1555" i="9"/>
  <c r="C1556" i="9"/>
  <c r="C1557" i="9"/>
  <c r="C1558" i="9"/>
  <c r="C1559" i="9"/>
  <c r="C1560" i="9"/>
  <c r="C1561" i="9"/>
  <c r="C1562" i="9"/>
  <c r="C1563" i="9"/>
  <c r="C1564" i="9"/>
  <c r="C1565" i="9"/>
  <c r="C1566" i="9"/>
  <c r="C1567" i="9"/>
  <c r="C1568" i="9"/>
  <c r="C1569" i="9"/>
  <c r="C1570" i="9"/>
  <c r="C1571" i="9"/>
  <c r="C1572" i="9"/>
  <c r="C1573" i="9"/>
  <c r="C1574" i="9"/>
  <c r="C1575" i="9"/>
  <c r="C1576" i="9"/>
  <c r="C1577" i="9"/>
  <c r="C1578" i="9"/>
  <c r="C1579" i="9"/>
  <c r="C1580" i="9"/>
  <c r="C1581" i="9"/>
  <c r="C1582" i="9"/>
  <c r="C1583" i="9"/>
  <c r="C1584" i="9"/>
  <c r="C1585" i="9"/>
  <c r="C1586" i="9"/>
  <c r="C1587" i="9"/>
  <c r="C1588" i="9"/>
  <c r="C1589" i="9"/>
  <c r="C1590" i="9"/>
  <c r="C1591" i="9"/>
  <c r="C1592" i="9"/>
  <c r="C1593" i="9"/>
  <c r="C1594" i="9"/>
  <c r="C1595" i="9"/>
  <c r="C1596" i="9"/>
  <c r="C1597" i="9"/>
  <c r="C1598" i="9"/>
  <c r="C1599" i="9"/>
  <c r="C1600" i="9"/>
  <c r="C1601" i="9"/>
  <c r="C1602" i="9"/>
  <c r="C1603" i="9"/>
  <c r="C1604" i="9"/>
  <c r="C1605" i="9"/>
  <c r="C1606" i="9"/>
  <c r="C1607" i="9"/>
  <c r="C1608" i="9"/>
  <c r="C1609" i="9"/>
  <c r="C1610" i="9"/>
  <c r="C1611" i="9"/>
  <c r="C1612" i="9"/>
  <c r="C1613" i="9"/>
  <c r="C1614" i="9"/>
  <c r="C1615" i="9"/>
  <c r="C1616" i="9"/>
  <c r="C1617" i="9"/>
  <c r="C1618" i="9"/>
  <c r="C1619" i="9"/>
  <c r="C1620" i="9"/>
  <c r="C1621" i="9"/>
  <c r="C1622" i="9"/>
  <c r="C1623" i="9"/>
  <c r="C1624" i="9"/>
  <c r="C1625" i="9"/>
  <c r="C1626" i="9"/>
  <c r="C1627" i="9"/>
  <c r="C1628" i="9"/>
  <c r="C1629" i="9"/>
  <c r="C1630" i="9"/>
  <c r="C1631" i="9"/>
  <c r="C1632" i="9"/>
  <c r="C1633" i="9"/>
  <c r="C1634" i="9"/>
  <c r="C1635" i="9"/>
  <c r="C1636" i="9"/>
  <c r="C1637" i="9"/>
  <c r="C1638" i="9"/>
  <c r="C1639" i="9"/>
  <c r="C1640" i="9"/>
  <c r="C1641" i="9"/>
  <c r="C1642" i="9"/>
  <c r="C1643" i="9"/>
  <c r="C1644" i="9"/>
  <c r="C1645" i="9"/>
  <c r="C1646" i="9"/>
  <c r="C1647" i="9"/>
  <c r="C1648" i="9"/>
  <c r="C1649" i="9"/>
  <c r="C1650" i="9"/>
  <c r="C1651" i="9"/>
  <c r="C1652" i="9"/>
  <c r="C1653" i="9"/>
  <c r="C1654" i="9"/>
  <c r="C1655" i="9"/>
  <c r="C1656" i="9"/>
  <c r="C1657" i="9"/>
  <c r="C1658" i="9"/>
  <c r="C1659" i="9"/>
  <c r="C1660" i="9"/>
  <c r="C1661" i="9"/>
  <c r="C1662" i="9"/>
  <c r="C1663" i="9"/>
  <c r="C1664" i="9"/>
  <c r="C1665" i="9"/>
  <c r="C1666" i="9"/>
  <c r="C1667" i="9"/>
  <c r="C1668" i="9"/>
  <c r="C1669" i="9"/>
  <c r="C1670" i="9"/>
  <c r="C1671" i="9"/>
  <c r="C1672" i="9"/>
  <c r="C1673" i="9"/>
  <c r="C1674" i="9"/>
  <c r="C1675" i="9"/>
  <c r="C1676" i="9"/>
  <c r="C1677" i="9"/>
  <c r="C1678" i="9"/>
  <c r="C1679" i="9"/>
  <c r="C1680" i="9"/>
  <c r="C1681" i="9"/>
  <c r="C1682" i="9"/>
  <c r="C1683" i="9"/>
  <c r="C1684" i="9"/>
  <c r="C1685" i="9"/>
  <c r="C1686" i="9"/>
  <c r="C1687" i="9"/>
  <c r="C1688" i="9"/>
  <c r="C1689" i="9"/>
  <c r="C1690" i="9"/>
  <c r="C1691" i="9"/>
  <c r="C1692" i="9"/>
  <c r="C1693" i="9"/>
  <c r="C1694" i="9"/>
  <c r="C1695" i="9"/>
  <c r="C1696" i="9"/>
  <c r="C1697" i="9"/>
  <c r="C1698" i="9"/>
  <c r="C1699" i="9"/>
  <c r="C1700" i="9"/>
  <c r="C1701" i="9"/>
  <c r="C1702" i="9"/>
  <c r="C1703" i="9"/>
  <c r="C1704" i="9"/>
  <c r="C1705" i="9"/>
  <c r="C1706" i="9"/>
  <c r="C1707" i="9"/>
  <c r="C1708" i="9"/>
  <c r="C1709" i="9"/>
  <c r="C1710" i="9"/>
  <c r="C1711" i="9"/>
  <c r="C1712" i="9"/>
  <c r="C1713" i="9"/>
  <c r="C1714" i="9"/>
  <c r="C1715" i="9"/>
  <c r="C1716" i="9"/>
  <c r="C1717" i="9"/>
  <c r="C1718" i="9"/>
  <c r="C1719" i="9"/>
  <c r="C1720" i="9"/>
  <c r="C1721" i="9"/>
  <c r="C1722" i="9"/>
  <c r="C1723" i="9"/>
  <c r="C1724" i="9"/>
  <c r="C1725" i="9"/>
  <c r="C1726" i="9"/>
  <c r="C1727" i="9"/>
  <c r="C1728" i="9"/>
  <c r="C1729" i="9"/>
  <c r="C1730" i="9"/>
  <c r="C1731" i="9"/>
  <c r="C1732" i="9"/>
  <c r="C1733" i="9"/>
  <c r="C1734" i="9"/>
  <c r="C1735" i="9"/>
  <c r="C1736" i="9"/>
  <c r="C1737" i="9"/>
  <c r="C1738" i="9"/>
  <c r="C1739" i="9"/>
  <c r="C1740" i="9"/>
  <c r="C1741" i="9"/>
  <c r="C1742" i="9"/>
  <c r="C1743" i="9"/>
  <c r="C1744" i="9"/>
  <c r="C1745" i="9"/>
  <c r="C1746" i="9"/>
  <c r="C1747" i="9"/>
  <c r="C1748" i="9"/>
  <c r="C1749" i="9"/>
  <c r="C1750" i="9"/>
  <c r="C1751" i="9"/>
  <c r="C1752" i="9"/>
  <c r="C1753" i="9"/>
  <c r="C1754" i="9"/>
  <c r="C1755" i="9"/>
  <c r="C1756" i="9"/>
  <c r="C1757" i="9"/>
  <c r="C1758" i="9"/>
  <c r="C1759" i="9"/>
  <c r="C1760" i="9"/>
  <c r="C1761" i="9"/>
  <c r="C1762" i="9"/>
  <c r="C1763" i="9"/>
  <c r="C1764" i="9"/>
  <c r="C1765" i="9"/>
  <c r="C1766" i="9"/>
  <c r="C1767" i="9"/>
  <c r="C1768" i="9"/>
  <c r="C1769" i="9"/>
  <c r="C1770" i="9"/>
  <c r="C1771" i="9"/>
  <c r="C1772" i="9"/>
  <c r="C1773" i="9"/>
  <c r="C1774" i="9"/>
  <c r="C1775" i="9"/>
  <c r="C1776" i="9"/>
  <c r="C1777" i="9"/>
  <c r="C1778" i="9"/>
  <c r="C1779" i="9"/>
  <c r="C1780" i="9"/>
  <c r="C1781" i="9"/>
  <c r="C1782" i="9"/>
  <c r="C1783" i="9"/>
  <c r="C1784" i="9"/>
  <c r="C1785" i="9"/>
  <c r="C1786" i="9"/>
  <c r="C1787" i="9"/>
  <c r="C1788" i="9"/>
  <c r="C1789" i="9"/>
  <c r="C1790" i="9"/>
  <c r="C1791" i="9"/>
  <c r="C1792" i="9"/>
  <c r="C1793" i="9"/>
  <c r="C1794" i="9"/>
  <c r="C1795" i="9"/>
  <c r="C1796" i="9"/>
  <c r="C1797" i="9"/>
  <c r="C1798" i="9"/>
  <c r="C1799" i="9"/>
  <c r="C1800" i="9"/>
  <c r="C1801" i="9"/>
  <c r="C1802" i="9"/>
  <c r="C1803" i="9"/>
  <c r="C1804" i="9"/>
  <c r="C1805" i="9"/>
  <c r="C1806" i="9"/>
  <c r="C1807" i="9"/>
  <c r="C1808" i="9"/>
  <c r="C1809" i="9"/>
  <c r="C1810" i="9"/>
  <c r="C1811" i="9"/>
  <c r="C1812" i="9"/>
  <c r="C1813" i="9"/>
  <c r="C1814" i="9"/>
  <c r="C1815" i="9"/>
  <c r="C1816" i="9"/>
  <c r="C1817" i="9"/>
  <c r="C1818" i="9"/>
  <c r="C1819" i="9"/>
  <c r="C1820" i="9"/>
  <c r="C1821" i="9"/>
  <c r="C1822" i="9"/>
  <c r="C1823" i="9"/>
  <c r="C1824" i="9"/>
  <c r="C1825" i="9"/>
  <c r="C1826" i="9"/>
  <c r="C1827" i="9"/>
  <c r="C1828" i="9"/>
  <c r="C1829" i="9"/>
  <c r="C1830" i="9"/>
  <c r="C1831" i="9"/>
  <c r="C1832" i="9"/>
  <c r="C1833" i="9"/>
  <c r="C1834" i="9"/>
  <c r="C1835" i="9"/>
  <c r="C1836" i="9"/>
  <c r="C1837" i="9"/>
  <c r="C1838" i="9"/>
  <c r="C1839" i="9"/>
  <c r="C1840" i="9"/>
  <c r="C1841" i="9"/>
  <c r="C1842" i="9"/>
  <c r="C1843" i="9"/>
  <c r="C1844" i="9"/>
  <c r="C1845" i="9"/>
  <c r="C1846" i="9"/>
  <c r="C1847" i="9"/>
  <c r="C1848" i="9"/>
  <c r="C1849" i="9"/>
  <c r="C1850" i="9"/>
  <c r="C1851" i="9"/>
  <c r="C1852" i="9"/>
  <c r="C1853" i="9"/>
  <c r="C1854" i="9"/>
  <c r="C1855" i="9"/>
  <c r="C1856" i="9"/>
  <c r="C1857" i="9"/>
  <c r="C1858" i="9"/>
  <c r="C1859" i="9"/>
  <c r="C1860" i="9"/>
  <c r="C1861" i="9"/>
  <c r="C1862" i="9"/>
  <c r="C1863" i="9"/>
  <c r="C1864" i="9"/>
  <c r="C1865" i="9"/>
  <c r="C1866" i="9"/>
  <c r="C1867" i="9"/>
  <c r="C1868" i="9"/>
  <c r="C1869" i="9"/>
  <c r="C1870" i="9"/>
  <c r="C1871" i="9"/>
  <c r="C1872" i="9"/>
  <c r="C1873" i="9"/>
  <c r="C1874" i="9"/>
  <c r="C1875" i="9"/>
  <c r="C1876" i="9"/>
  <c r="C1877" i="9"/>
  <c r="C1878" i="9"/>
  <c r="C1879" i="9"/>
  <c r="C1880" i="9"/>
  <c r="C1881" i="9"/>
  <c r="C1882" i="9"/>
  <c r="C1883" i="9"/>
  <c r="C1884" i="9"/>
  <c r="C1885" i="9"/>
  <c r="C1886" i="9"/>
  <c r="C1887" i="9"/>
  <c r="C1888" i="9"/>
  <c r="C1889" i="9"/>
  <c r="C1890" i="9"/>
  <c r="C1891" i="9"/>
  <c r="C1892" i="9"/>
  <c r="C1893" i="9"/>
  <c r="C1894" i="9"/>
  <c r="C1895" i="9"/>
  <c r="C1896" i="9"/>
  <c r="C1897" i="9"/>
  <c r="C1898" i="9"/>
  <c r="C1899" i="9"/>
  <c r="C1900" i="9"/>
  <c r="C1901" i="9"/>
  <c r="C1902" i="9"/>
  <c r="C1903" i="9"/>
  <c r="C1904" i="9"/>
  <c r="C1905" i="9"/>
  <c r="C1906" i="9"/>
  <c r="C1907" i="9"/>
  <c r="C1908" i="9"/>
  <c r="C1909" i="9"/>
  <c r="C1910" i="9"/>
  <c r="C1911" i="9"/>
  <c r="C1912" i="9"/>
  <c r="C1913" i="9"/>
  <c r="C1914" i="9"/>
  <c r="C1915" i="9"/>
  <c r="C1916" i="9"/>
  <c r="C1917" i="9"/>
  <c r="C1918" i="9"/>
  <c r="C1919" i="9"/>
  <c r="C1920" i="9"/>
  <c r="C1921" i="9"/>
  <c r="C1922" i="9"/>
  <c r="C1923" i="9"/>
  <c r="C1924" i="9"/>
  <c r="C1925" i="9"/>
  <c r="C1926" i="9"/>
  <c r="C1927" i="9"/>
  <c r="C1928" i="9"/>
  <c r="C1929" i="9"/>
  <c r="C1930" i="9"/>
  <c r="C1931" i="9"/>
  <c r="C1932" i="9"/>
  <c r="C1933" i="9"/>
  <c r="C1934" i="9"/>
  <c r="C1935" i="9"/>
  <c r="C1936" i="9"/>
  <c r="C1937" i="9"/>
  <c r="C1938" i="9"/>
  <c r="C1939" i="9"/>
  <c r="C1940" i="9"/>
  <c r="C1941" i="9"/>
  <c r="C1942" i="9"/>
  <c r="C1943" i="9"/>
  <c r="C1944" i="9"/>
  <c r="C1945" i="9"/>
  <c r="C1946" i="9"/>
  <c r="C1947" i="9"/>
  <c r="C1948" i="9"/>
  <c r="C1949" i="9"/>
  <c r="C1950" i="9"/>
  <c r="C1951" i="9"/>
  <c r="C1952" i="9"/>
  <c r="C1953" i="9"/>
  <c r="C1954" i="9"/>
  <c r="C1955" i="9"/>
  <c r="C1956" i="9"/>
  <c r="C1957" i="9"/>
  <c r="C1958" i="9"/>
  <c r="C1959" i="9"/>
  <c r="C1960" i="9"/>
  <c r="C1961" i="9"/>
  <c r="C1962" i="9"/>
  <c r="C1963" i="9"/>
  <c r="C1964" i="9"/>
  <c r="C1965" i="9"/>
  <c r="C1966" i="9"/>
  <c r="C1967" i="9"/>
  <c r="C1968" i="9"/>
  <c r="C1969" i="9"/>
  <c r="C1970" i="9"/>
  <c r="C1971" i="9"/>
  <c r="C1972" i="9"/>
  <c r="C1973" i="9"/>
  <c r="C1974" i="9"/>
  <c r="C1975" i="9"/>
  <c r="C1976" i="9"/>
  <c r="C1977" i="9"/>
  <c r="C1978" i="9"/>
  <c r="C1979" i="9"/>
  <c r="C1980" i="9"/>
  <c r="C1981" i="9"/>
  <c r="C1982" i="9"/>
  <c r="C1983" i="9"/>
  <c r="C1984" i="9"/>
  <c r="C1985" i="9"/>
  <c r="C1986" i="9"/>
  <c r="C1987" i="9"/>
  <c r="C1988" i="9"/>
  <c r="C1989" i="9"/>
  <c r="C1990" i="9"/>
  <c r="C1991" i="9"/>
  <c r="C1992" i="9"/>
  <c r="C1993" i="9"/>
  <c r="C1994" i="9"/>
  <c r="C1995" i="9"/>
  <c r="C1996" i="9"/>
  <c r="C1997" i="9"/>
  <c r="C1998" i="9"/>
  <c r="C1999" i="9"/>
  <c r="C2000" i="9"/>
  <c r="C2001" i="9"/>
  <c r="C2002" i="9"/>
  <c r="C2003" i="9"/>
  <c r="C2004" i="9"/>
  <c r="C2005" i="9"/>
  <c r="C2006" i="9"/>
  <c r="C2007" i="9"/>
  <c r="C2008" i="9"/>
  <c r="C2009" i="9"/>
  <c r="C2010" i="9"/>
  <c r="C2011" i="9"/>
  <c r="C2012" i="9"/>
  <c r="C2013" i="9"/>
  <c r="C2014" i="9"/>
  <c r="C2015" i="9"/>
  <c r="C2016" i="9"/>
  <c r="C2017" i="9"/>
  <c r="C2018" i="9"/>
  <c r="C2019" i="9"/>
  <c r="C2020" i="9"/>
  <c r="C2021" i="9"/>
  <c r="C2022" i="9"/>
  <c r="C2023" i="9"/>
  <c r="C2024" i="9"/>
  <c r="C2025" i="9"/>
  <c r="C2026" i="9"/>
  <c r="C2027" i="9"/>
  <c r="C2028" i="9"/>
  <c r="C2029" i="9"/>
  <c r="C2030" i="9"/>
  <c r="C2031" i="9"/>
  <c r="C2032" i="9"/>
  <c r="C2033" i="9"/>
  <c r="C2034" i="9"/>
  <c r="C2035" i="9"/>
  <c r="C2036" i="9"/>
  <c r="C2037" i="9"/>
  <c r="C2038" i="9"/>
  <c r="C2039" i="9"/>
  <c r="C2040" i="9"/>
  <c r="C2041" i="9"/>
  <c r="C2042" i="9"/>
  <c r="C2043" i="9"/>
  <c r="C2044" i="9"/>
  <c r="C2045" i="9"/>
  <c r="C2046" i="9"/>
  <c r="C2047" i="9"/>
  <c r="C2048" i="9"/>
  <c r="C2049" i="9"/>
  <c r="C2050" i="9"/>
  <c r="C2051" i="9"/>
  <c r="C2052" i="9"/>
  <c r="C2053" i="9"/>
  <c r="C2054" i="9"/>
  <c r="C2055" i="9"/>
  <c r="C2056" i="9"/>
  <c r="C2057" i="9"/>
  <c r="C2058" i="9"/>
  <c r="C2059" i="9"/>
  <c r="C2060" i="9"/>
  <c r="C2061" i="9"/>
  <c r="C2062" i="9"/>
  <c r="C2063" i="9"/>
  <c r="C2064" i="9"/>
  <c r="C2065" i="9"/>
  <c r="C2066" i="9"/>
  <c r="C2067" i="9"/>
  <c r="C2068" i="9"/>
  <c r="C2069" i="9"/>
  <c r="C2070" i="9"/>
  <c r="C2071" i="9"/>
  <c r="C2072" i="9"/>
  <c r="C2073" i="9"/>
  <c r="C2074" i="9"/>
  <c r="C2075" i="9"/>
  <c r="C2076" i="9"/>
  <c r="C2077" i="9"/>
  <c r="C2078" i="9"/>
  <c r="C2079" i="9"/>
  <c r="C2080" i="9"/>
  <c r="C2081" i="9"/>
  <c r="C2082" i="9"/>
  <c r="C2083" i="9"/>
  <c r="C2084" i="9"/>
  <c r="C2085" i="9"/>
  <c r="C2086" i="9"/>
  <c r="C2087" i="9"/>
  <c r="C2088" i="9"/>
  <c r="C2089" i="9"/>
  <c r="C2090" i="9"/>
  <c r="C2091" i="9"/>
  <c r="C2092" i="9"/>
  <c r="C2093" i="9"/>
  <c r="C2094" i="9"/>
  <c r="C2095" i="9"/>
  <c r="C2096" i="9"/>
  <c r="C2097" i="9"/>
  <c r="C2098" i="9"/>
  <c r="C2099" i="9"/>
  <c r="C2100" i="9"/>
  <c r="C2101" i="9"/>
  <c r="C2102" i="9"/>
  <c r="C2103" i="9"/>
  <c r="C2104" i="9"/>
  <c r="C2105" i="9"/>
  <c r="C2106" i="9"/>
  <c r="C2107" i="9"/>
  <c r="C2108" i="9"/>
  <c r="C2109" i="9"/>
  <c r="C2110" i="9"/>
  <c r="C2111" i="9"/>
  <c r="C2112" i="9"/>
  <c r="C2113" i="9"/>
  <c r="C2114" i="9"/>
  <c r="C2115" i="9"/>
  <c r="C2116" i="9"/>
  <c r="C2117" i="9"/>
  <c r="C2118" i="9"/>
  <c r="C2119" i="9"/>
  <c r="D29" i="11" l="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9" i="11"/>
  <c r="D70" i="11"/>
  <c r="D71" i="11"/>
  <c r="D72" i="11"/>
  <c r="D73" i="11"/>
  <c r="D74" i="11"/>
  <c r="D75" i="11"/>
  <c r="D76" i="11"/>
  <c r="D77" i="11"/>
  <c r="D78" i="11"/>
  <c r="D79" i="11"/>
  <c r="D80" i="11"/>
  <c r="D81" i="11"/>
  <c r="D83" i="11"/>
  <c r="D84" i="11"/>
  <c r="D85" i="11"/>
  <c r="D86" i="11"/>
  <c r="D87" i="11"/>
  <c r="D88" i="11"/>
  <c r="D89" i="11"/>
  <c r="D90" i="11"/>
  <c r="D91" i="11"/>
  <c r="D92" i="11"/>
  <c r="D93" i="11"/>
  <c r="D94" i="11"/>
  <c r="D95" i="11"/>
  <c r="D96" i="11"/>
  <c r="D98"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9" i="11"/>
  <c r="E70" i="11"/>
  <c r="E71" i="11"/>
  <c r="E72" i="11"/>
  <c r="E73" i="11"/>
  <c r="E74" i="11"/>
  <c r="E75" i="11"/>
  <c r="E76" i="11"/>
  <c r="E77" i="11"/>
  <c r="E78" i="11"/>
  <c r="E79" i="11"/>
  <c r="E80" i="11"/>
  <c r="E81"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13" i="11"/>
  <c r="E12" i="11"/>
  <c r="D14" i="11"/>
  <c r="D15" i="11"/>
  <c r="D16" i="11"/>
  <c r="D17" i="11"/>
  <c r="D13" i="11"/>
  <c r="D12" i="11"/>
  <c r="D16" i="9"/>
  <c r="D1470" i="9"/>
  <c r="D14" i="9"/>
  <c r="D13" i="9"/>
  <c r="D1471" i="9"/>
  <c r="D1472" i="9"/>
  <c r="D1473" i="9"/>
  <c r="D1474" i="9"/>
  <c r="D1475" i="9"/>
  <c r="D1476" i="9"/>
  <c r="D1477" i="9"/>
  <c r="D1478" i="9"/>
  <c r="D1479" i="9"/>
  <c r="D1480" i="9"/>
  <c r="D1481" i="9"/>
  <c r="D1482" i="9"/>
  <c r="D1483" i="9"/>
  <c r="D1484" i="9"/>
  <c r="D1485" i="9"/>
  <c r="D1486" i="9"/>
  <c r="D1487" i="9"/>
  <c r="D1488" i="9"/>
  <c r="D1489" i="9"/>
  <c r="D1490" i="9"/>
  <c r="D1491" i="9"/>
  <c r="D1492" i="9"/>
  <c r="D1493" i="9"/>
  <c r="D1494" i="9"/>
  <c r="D1495" i="9"/>
  <c r="D1496" i="9"/>
  <c r="D1497" i="9"/>
  <c r="D1498" i="9"/>
  <c r="D1499" i="9"/>
  <c r="D1500" i="9"/>
  <c r="D1501" i="9"/>
  <c r="D1502" i="9"/>
  <c r="D1503" i="9"/>
  <c r="D1504" i="9"/>
  <c r="D1505" i="9"/>
  <c r="D1506" i="9"/>
  <c r="D1507" i="9"/>
  <c r="D1508" i="9"/>
  <c r="D1509" i="9"/>
  <c r="D1510" i="9"/>
  <c r="D1511" i="9"/>
  <c r="D1512" i="9"/>
  <c r="D1513" i="9"/>
  <c r="D1514"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0"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1"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54" i="9"/>
  <c r="D1955" i="9"/>
  <c r="D1956" i="9"/>
  <c r="D1957" i="9"/>
  <c r="D1958" i="9"/>
  <c r="D1959" i="9"/>
  <c r="D1960" i="9"/>
  <c r="D1961" i="9"/>
  <c r="D1962" i="9"/>
  <c r="D1963" i="9"/>
  <c r="D1964" i="9"/>
  <c r="D1965" i="9"/>
  <c r="D2028" i="9"/>
  <c r="D2029" i="9"/>
  <c r="D2030" i="9"/>
  <c r="D2031" i="9"/>
  <c r="D2032" i="9"/>
  <c r="D2033" i="9"/>
  <c r="D2034" i="9"/>
  <c r="D2035" i="9"/>
  <c r="D2036" i="9"/>
  <c r="D2037" i="9"/>
  <c r="D2038" i="9"/>
  <c r="D2039" i="9"/>
  <c r="D2040" i="9"/>
  <c r="D2041" i="9"/>
  <c r="D2042" i="9"/>
  <c r="D2043" i="9"/>
  <c r="D2044" i="9"/>
  <c r="D2045" i="9"/>
  <c r="D2046" i="9"/>
  <c r="D2047" i="9"/>
  <c r="D2048" i="9"/>
  <c r="D2049" i="9"/>
  <c r="D2050" i="9"/>
  <c r="D2051" i="9"/>
  <c r="D2052" i="9"/>
  <c r="D2053" i="9"/>
  <c r="D2054" i="9"/>
  <c r="D2055" i="9"/>
  <c r="D2056" i="9"/>
  <c r="D2057" i="9"/>
  <c r="D2058" i="9"/>
  <c r="D2059" i="9"/>
  <c r="C2120" i="9"/>
  <c r="D2120" i="9" s="1"/>
  <c r="C2121" i="9"/>
  <c r="D2121" i="9" s="1"/>
  <c r="C2122" i="9"/>
  <c r="D2122" i="9" s="1"/>
  <c r="C2123" i="9"/>
  <c r="D2123" i="9" s="1"/>
  <c r="C2124" i="9"/>
  <c r="D2124" i="9" s="1"/>
  <c r="C2125" i="9"/>
  <c r="D2125" i="9" s="1"/>
  <c r="C2126" i="9"/>
  <c r="D2126"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I14" i="11" s="1"/>
  <c r="L14" i="11"/>
  <c r="M14" i="11"/>
  <c r="C15" i="9"/>
  <c r="D15" i="9" s="1"/>
  <c r="L17" i="11" l="1"/>
  <c r="K14" i="11"/>
  <c r="M17" i="11"/>
  <c r="N14" i="11"/>
  <c r="J17" i="11"/>
  <c r="N17" i="11"/>
  <c r="J14"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<sst xmlns="http://schemas.openxmlformats.org/spreadsheetml/2006/main" count="9876" uniqueCount="1688">
  <si>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</si>
  <si>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</si>
  <si>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</si>
  <si>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</si>
  <si>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</si>
  <si>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</si>
  <si>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</si>
  <si>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</si>
  <si>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</si>
  <si>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</si>
  <si>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</si>
  <si>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</si>
  <si>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</si>
  <si>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</si>
  <si>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</si>
  <si>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</si>
  <si>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</si>
  <si>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</si>
  <si>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</si>
  <si>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</si>
  <si>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</si>
  <si>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</si>
  <si>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</si>
  <si>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</si>
  <si>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</si>
  <si>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</si>
  <si>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</si>
  <si>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</si>
  <si>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</si>
  <si>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</si>
  <si>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</si>
  <si>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</si>
  <si>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</si>
  <si>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</si>
  <si>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</si>
  <si>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</si>
  <si>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</si>
  <si>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</si>
  <si>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</si>
  <si>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</si>
  <si>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</si>
  <si>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</si>
  <si>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</si>
  <si>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</si>
  <si>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</si>
  <si>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</si>
  <si>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</si>
  <si>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</si>
  <si>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</si>
  <si>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</si>
  <si>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</si>
  <si>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</si>
  <si>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</si>
  <si>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</si>
  <si>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</si>
  <si>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</si>
  <si>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</si>
  <si>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</si>
  <si>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</si>
  <si>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</si>
  <si>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</si>
  <si>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</si>
  <si>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</si>
  <si>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</si>
  <si>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</si>
  <si>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</si>
  <si>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</si>
  <si>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</si>
  <si>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</si>
  <si>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</si>
  <si>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</si>
  <si>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</si>
  <si>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</si>
  <si>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</si>
  <si>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</si>
  <si>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</si>
  <si>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</si>
  <si>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</si>
  <si>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</si>
  <si>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</si>
  <si>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</si>
  <si>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</si>
  <si>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</si>
  <si>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</si>
  <si>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</si>
  <si>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</si>
  <si>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</si>
  <si>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</si>
  <si>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</si>
  <si>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</si>
  <si>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</si>
  <si>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</si>
  <si>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</si>
  <si>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</si>
  <si>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</si>
  <si>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</si>
  <si>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</si>
  <si>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</si>
  <si>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</si>
  <si>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</si>
  <si>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</si>
  <si>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</si>
  <si>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</si>
  <si>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</si>
  <si>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</si>
  <si>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</si>
  <si>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</si>
  <si>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</si>
  <si>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</si>
  <si>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</si>
  <si>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</si>
  <si>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</si>
  <si>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</si>
  <si>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</si>
  <si>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</si>
  <si>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</si>
  <si>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</si>
  <si>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</si>
  <si>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</si>
  <si>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</si>
  <si>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</si>
  <si>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</si>
  <si>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</si>
  <si>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</si>
  <si>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</si>
  <si>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</si>
  <si>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</si>
  <si>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</si>
  <si>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</si>
  <si>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</si>
  <si>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</si>
  <si>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</si>
  <si>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</si>
  <si>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</si>
  <si>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</si>
  <si>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</si>
  <si>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</si>
  <si>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</si>
  <si>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</si>
  <si>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</si>
  <si>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</si>
  <si>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</si>
  <si>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</si>
  <si>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</si>
  <si>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</si>
  <si>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</si>
  <si>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</si>
  <si>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</si>
  <si>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</si>
  <si>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</si>
  <si>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</si>
  <si>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</si>
  <si>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</si>
  <si>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</si>
  <si>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</si>
  <si>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</si>
  <si>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</si>
  <si>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</si>
  <si>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</si>
  <si>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</si>
  <si>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</si>
  <si>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</si>
  <si>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</si>
  <si>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</si>
  <si>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</si>
  <si>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</si>
  <si>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</si>
  <si>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</si>
  <si>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</si>
  <si>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</si>
  <si>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</si>
  <si>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</si>
  <si>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</si>
  <si>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</si>
  <si>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</si>
  <si>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</si>
  <si>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</si>
  <si>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</si>
  <si>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</si>
  <si>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</si>
  <si>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</si>
  <si>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</si>
  <si>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</si>
  <si>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</si>
  <si>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</si>
  <si>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</si>
  <si>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</si>
  <si>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</si>
  <si>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</si>
  <si>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</si>
  <si>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</si>
  <si>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</si>
  <si>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</si>
  <si>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</si>
  <si>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</si>
  <si>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</si>
  <si>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</si>
  <si>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</si>
  <si>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</si>
  <si>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</si>
  <si>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</si>
  <si>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</si>
  <si>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</si>
  <si>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</si>
  <si>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</si>
  <si>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</si>
  <si>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</si>
  <si>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</si>
  <si>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</si>
  <si>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</si>
  <si>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</si>
  <si>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</si>
  <si>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</si>
  <si>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</si>
  <si>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</si>
  <si>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</si>
  <si>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</si>
  <si>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</si>
  <si>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</si>
  <si>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</si>
  <si>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</si>
  <si>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</si>
  <si>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</si>
  <si>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</si>
  <si>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</si>
  <si>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</si>
  <si>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</si>
  <si>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</si>
  <si>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</si>
  <si>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</si>
  <si>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</si>
  <si>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</si>
  <si>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</si>
  <si>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</si>
  <si>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</si>
  <si>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</si>
  <si>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</si>
  <si>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</si>
  <si>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</si>
  <si>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</si>
  <si>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</si>
  <si>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</si>
  <si>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</si>
  <si>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</si>
  <si>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</si>
  <si>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</si>
  <si>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</si>
  <si>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</si>
  <si>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</si>
  <si>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</si>
  <si>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</si>
  <si>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</si>
  <si>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</si>
  <si>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</si>
  <si>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</si>
  <si>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</si>
  <si>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</si>
  <si>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</si>
  <si>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</si>
  <si>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</si>
  <si>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</si>
  <si>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</si>
  <si>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</si>
  <si>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</si>
  <si>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</si>
  <si>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</si>
  <si>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</si>
  <si>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</si>
  <si>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</si>
  <si>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</si>
  <si>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</si>
  <si>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</si>
  <si>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</si>
  <si>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</si>
  <si>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</si>
  <si>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</si>
  <si>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</si>
  <si>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</si>
  <si>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</si>
  <si>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</si>
  <si>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</si>
  <si>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</si>
  <si>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</si>
  <si>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</si>
  <si>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</si>
  <si>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</si>
  <si>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</si>
  <si>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</si>
  <si>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</si>
  <si>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</si>
  <si>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</si>
  <si>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</si>
  <si>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</si>
  <si>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</si>
  <si>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</si>
  <si>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</si>
  <si>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</si>
  <si>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</si>
  <si>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</si>
  <si>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</si>
  <si>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</si>
  <si>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</si>
  <si>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</si>
  <si>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</si>
  <si>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</si>
  <si>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</si>
  <si>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</si>
  <si>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</si>
  <si>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</si>
  <si>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</si>
  <si>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</si>
  <si>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</si>
  <si>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</si>
  <si>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</si>
  <si>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</si>
  <si>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</si>
  <si>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</si>
  <si>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</si>
  <si>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</si>
  <si>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</si>
  <si>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</si>
  <si>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</si>
  <si>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</si>
  <si>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</si>
  <si>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</si>
  <si>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</si>
  <si>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</si>
  <si>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</si>
  <si>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</si>
  <si>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</si>
  <si>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</si>
  <si>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</si>
  <si>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</si>
  <si>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</si>
  <si>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</si>
  <si>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</si>
  <si>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</si>
  <si>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</si>
  <si>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</si>
  <si>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</si>
  <si>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</si>
  <si>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</si>
  <si>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</si>
  <si>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</si>
  <si>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</si>
  <si>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</si>
  <si>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</si>
  <si>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</si>
  <si>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</si>
  <si>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</si>
  <si>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</si>
  <si>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</si>
  <si>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</si>
  <si>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</si>
  <si>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</si>
  <si>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</si>
  <si>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</si>
  <si>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</si>
  <si>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</si>
  <si>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</si>
  <si>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</si>
  <si>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</si>
  <si>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</si>
  <si>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</si>
  <si>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</si>
  <si>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</si>
  <si>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</si>
  <si>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</si>
  <si>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</si>
  <si>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</si>
  <si>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</si>
  <si>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</si>
  <si>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</si>
  <si>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</si>
  <si>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</si>
  <si>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</si>
  <si>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</si>
  <si>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</si>
  <si>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</si>
  <si>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</si>
  <si>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</si>
  <si>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</si>
  <si>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</si>
  <si>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</si>
  <si>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</si>
  <si>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</si>
  <si>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</si>
  <si>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</si>
  <si>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</si>
  <si>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</si>
  <si>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</si>
  <si>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</si>
  <si>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</si>
  <si>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</si>
  <si>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</si>
  <si>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</si>
  <si>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</si>
  <si>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</si>
  <si>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</si>
  <si>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</si>
  <si>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</si>
  <si>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</si>
  <si>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</si>
  <si>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</si>
  <si>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</si>
  <si>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</si>
  <si>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</si>
  <si>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</si>
  <si>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</si>
  <si>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</si>
  <si>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</si>
  <si>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</si>
  <si>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</si>
  <si>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</si>
  <si>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</si>
  <si>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</si>
  <si>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</si>
  <si>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</si>
  <si>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</si>
  <si>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</si>
  <si>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</si>
  <si>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</si>
  <si>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</si>
  <si>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</si>
  <si>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</si>
  <si>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</si>
  <si>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</si>
  <si>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</si>
  <si>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</si>
  <si>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</si>
  <si>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</si>
  <si>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</si>
  <si>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</si>
  <si>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</si>
  <si>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</si>
  <si>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</si>
  <si>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</si>
  <si>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</si>
  <si>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</si>
  <si>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</si>
  <si>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</si>
  <si>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</si>
  <si>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</si>
  <si>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</si>
  <si>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</si>
  <si>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</si>
  <si>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</si>
  <si>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</si>
  <si>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</si>
  <si>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</si>
  <si>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</si>
  <si>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</si>
  <si>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</si>
  <si>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</si>
  <si>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</si>
  <si>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</si>
  <si>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</si>
  <si>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</si>
  <si>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</si>
  <si>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</si>
  <si>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</si>
  <si>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</si>
  <si>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</si>
  <si>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</si>
  <si>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</si>
  <si>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</si>
  <si>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</si>
  <si>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</si>
  <si>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</si>
  <si>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</si>
  <si>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</si>
  <si>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</si>
  <si>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</si>
  <si>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</si>
  <si>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</si>
  <si>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</si>
  <si>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</si>
  <si>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</si>
  <si>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</si>
  <si>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</si>
  <si>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</si>
  <si>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</si>
  <si>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</si>
  <si>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</si>
  <si>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</si>
  <si>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</si>
  <si>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</si>
  <si>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</si>
  <si>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</si>
  <si>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</si>
  <si>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</si>
  <si>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</si>
  <si>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</si>
  <si>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</si>
  <si>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</si>
  <si>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</si>
  <si>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</si>
  <si>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</si>
  <si>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</si>
  <si>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</si>
  <si>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</si>
  <si>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</si>
  <si>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</si>
  <si>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</si>
  <si>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</si>
  <si>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</si>
  <si>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</si>
  <si>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</si>
  <si>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</si>
  <si>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</si>
  <si>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</si>
  <si>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</si>
  <si>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</si>
  <si>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</si>
  <si>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</si>
  <si>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</si>
  <si>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</si>
  <si>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</si>
  <si>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</si>
  <si>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</si>
  <si>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</si>
  <si>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</si>
  <si>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</si>
  <si>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</si>
  <si>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</si>
  <si>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</si>
  <si>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</si>
  <si>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</si>
  <si>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</si>
  <si>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</si>
  <si>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</si>
  <si>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</si>
  <si>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</si>
  <si>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</si>
  <si>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</si>
  <si>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</si>
  <si>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</si>
  <si>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</si>
  <si>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</si>
  <si>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</si>
  <si>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</si>
  <si>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</si>
  <si>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</si>
  <si>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</si>
  <si>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</si>
  <si>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</si>
  <si>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</si>
  <si>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</si>
  <si>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</si>
  <si>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</si>
  <si>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</si>
  <si>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</si>
  <si>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</si>
  <si>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</si>
  <si>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</si>
  <si>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</si>
  <si>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</si>
  <si>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</si>
  <si>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</si>
  <si>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</si>
  <si>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</si>
  <si>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</si>
  <si>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</si>
  <si>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</si>
  <si>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</si>
  <si>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</si>
  <si>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</si>
  <si>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</si>
  <si>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</si>
  <si>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</si>
  <si>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</si>
  <si>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</si>
  <si>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</si>
  <si>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</si>
  <si>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</si>
  <si>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</si>
  <si>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</si>
  <si>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</si>
  <si>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</si>
  <si>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</si>
  <si>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</si>
  <si>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</si>
  <si>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</si>
  <si>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</si>
  <si>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</si>
  <si>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</si>
  <si>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</si>
  <si>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</si>
  <si>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</si>
  <si>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</si>
  <si>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</si>
  <si>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</si>
  <si>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</si>
  <si>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</si>
  <si>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</si>
  <si>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</si>
  <si>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</si>
  <si>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</si>
  <si>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</si>
  <si>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</si>
  <si>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</si>
  <si>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</si>
  <si>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</si>
  <si>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</si>
  <si>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</si>
  <si>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</si>
  <si>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</si>
  <si>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</si>
  <si>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</si>
  <si>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</si>
  <si>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</si>
  <si>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</si>
  <si>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</si>
  <si>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</si>
  <si>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</si>
  <si>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</si>
  <si>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</si>
  <si>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</si>
  <si>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</si>
  <si>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</si>
  <si>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</si>
  <si>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</si>
  <si>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</si>
  <si>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</si>
  <si>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</si>
  <si>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</si>
  <si>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</si>
  <si>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</si>
  <si>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</si>
  <si>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</si>
  <si>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</si>
  <si>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</si>
  <si>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</si>
  <si>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</si>
  <si>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</si>
  <si>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</si>
  <si>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</si>
  <si>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</si>
  <si>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</si>
  <si>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</si>
  <si>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</si>
  <si>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</si>
  <si>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</si>
  <si>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</si>
  <si>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</si>
  <si>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</si>
  <si>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</si>
  <si>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</si>
  <si>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</si>
  <si>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</si>
  <si>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</si>
  <si>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</si>
  <si>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</si>
  <si>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</si>
  <si>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</si>
  <si>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</si>
  <si>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</si>
  <si>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</si>
  <si>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</si>
  <si>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</si>
  <si>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</si>
  <si>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</si>
  <si>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</si>
  <si>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</si>
  <si>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</si>
  <si>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</si>
  <si>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</si>
  <si>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</si>
  <si>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</si>
  <si>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</si>
  <si>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</si>
  <si>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</si>
  <si>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</si>
  <si>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</si>
  <si>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</si>
  <si>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</si>
  <si>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</si>
  <si>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</si>
  <si>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</si>
  <si>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</si>
  <si>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</si>
  <si>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</si>
  <si>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</si>
  <si>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</si>
  <si>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</si>
  <si>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</si>
  <si>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</si>
  <si>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</si>
  <si>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</si>
  <si>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</si>
  <si>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</si>
  <si>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</si>
  <si>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</si>
  <si>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</si>
  <si>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</si>
  <si>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</si>
  <si>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</si>
  <si>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</si>
  <si>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</si>
  <si>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</si>
  <si>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</si>
  <si>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</si>
  <si>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</si>
  <si>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</si>
  <si>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</si>
  <si>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</si>
  <si>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</si>
  <si>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</si>
  <si>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</si>
  <si>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</si>
  <si>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</si>
  <si>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</si>
  <si>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</si>
  <si>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</si>
  <si>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</si>
  <si>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</si>
  <si>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</si>
  <si>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</si>
  <si>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</si>
  <si>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</si>
  <si>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</si>
  <si>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</si>
  <si>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</si>
  <si>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</si>
  <si>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</si>
  <si>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</si>
  <si>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</si>
  <si>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</si>
  <si>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</si>
  <si>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</si>
  <si>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</si>
  <si>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</si>
  <si>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</si>
  <si>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</si>
  <si>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</si>
  <si>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</si>
  <si>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</si>
  <si>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</si>
  <si>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</si>
  <si>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</si>
  <si>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</si>
  <si>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</si>
  <si>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</si>
  <si>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</si>
  <si>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</si>
  <si>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</si>
  <si>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</si>
  <si>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</si>
  <si>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</si>
  <si>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</si>
  <si>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</si>
  <si>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</si>
  <si>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</si>
  <si>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</si>
  <si>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</si>
  <si>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</si>
  <si>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</si>
  <si>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</si>
  <si>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</si>
  <si>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</si>
  <si>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</si>
  <si>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</si>
  <si>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</si>
  <si>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</si>
  <si>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</si>
  <si>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</si>
  <si>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</si>
  <si>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</si>
  <si>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</si>
  <si>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</si>
  <si>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</si>
  <si>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</si>
  <si>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</si>
  <si>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</si>
  <si>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</si>
  <si>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</si>
  <si>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</si>
  <si>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</si>
  <si>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</si>
  <si>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</si>
  <si>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</si>
  <si>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</si>
  <si>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</si>
  <si>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</si>
  <si>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</si>
  <si>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</si>
  <si>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</si>
  <si>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</si>
  <si>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</si>
  <si>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</si>
  <si>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</si>
  <si>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</si>
  <si>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</si>
  <si>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</si>
  <si>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</si>
  <si>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</si>
  <si>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</si>
  <si>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</si>
  <si>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</si>
  <si>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</si>
  <si>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</si>
  <si>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</si>
  <si>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</si>
  <si>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</si>
  <si>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</si>
  <si>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</si>
  <si>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</si>
  <si>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</si>
  <si>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</si>
  <si>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</si>
  <si>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</si>
  <si>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</si>
  <si>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</si>
  <si>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</si>
  <si>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</si>
  <si>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</si>
  <si>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</si>
  <si>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</si>
  <si>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</si>
  <si>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</si>
  <si>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</si>
  <si>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</si>
  <si>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</si>
  <si>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</si>
  <si>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</si>
  <si>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</si>
  <si>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</si>
  <si>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</si>
  <si>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</si>
  <si>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</si>
  <si>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</si>
  <si>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</si>
  <si>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</si>
  <si>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</si>
  <si>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</si>
  <si>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</si>
  <si>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</si>
  <si>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</si>
  <si>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</si>
  <si>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</si>
  <si>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</si>
  <si>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</si>
  <si>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</si>
  <si>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</si>
  <si>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</si>
  <si>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</si>
  <si>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</si>
  <si>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</si>
  <si>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</si>
  <si>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</si>
  <si>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</si>
  <si>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</si>
  <si>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</si>
  <si>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</si>
  <si>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</si>
  <si>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</si>
  <si>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</si>
  <si>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</si>
  <si>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</si>
  <si>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</si>
  <si>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</si>
  <si>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</si>
  <si>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</si>
  <si>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</si>
  <si>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</si>
  <si>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</si>
  <si>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</si>
  <si>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</si>
  <si>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</si>
  <si>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</si>
  <si>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</si>
  <si>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</si>
  <si>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</si>
  <si>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</si>
  <si>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</si>
  <si>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</si>
  <si>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</si>
  <si>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</si>
  <si>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</si>
  <si>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</si>
  <si>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</si>
  <si>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</si>
  <si>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</si>
  <si>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</si>
  <si>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</si>
  <si>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</si>
  <si>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</si>
  <si>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</si>
  <si>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</si>
  <si>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</si>
  <si>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</si>
  <si>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</si>
  <si>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</si>
  <si>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</si>
  <si>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</si>
  <si>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</si>
  <si>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</si>
  <si>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</si>
  <si>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</si>
  <si>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</si>
  <si>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</si>
  <si>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</si>
  <si>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</si>
  <si>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</si>
  <si>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</si>
  <si>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</si>
  <si>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</si>
  <si>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</si>
  <si>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</si>
  <si>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</si>
  <si>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</si>
  <si>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</si>
  <si>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</si>
  <si>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</si>
  <si>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</si>
  <si>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</si>
  <si>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</si>
  <si>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</si>
  <si>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</si>
  <si>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</si>
  <si>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</si>
  <si>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</si>
  <si>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</si>
  <si>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</si>
  <si>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</si>
  <si>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</si>
  <si>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</si>
  <si>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</si>
  <si>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</si>
  <si>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</si>
  <si>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</si>
  <si>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</si>
  <si>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</si>
  <si>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</si>
  <si>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</si>
  <si>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</si>
  <si>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</si>
  <si>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</si>
  <si>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</si>
  <si>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</si>
  <si>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</si>
  <si>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</si>
  <si>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</si>
  <si>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</si>
  <si>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</si>
  <si>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</si>
  <si>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</si>
  <si>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</si>
  <si>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</si>
  <si>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</si>
  <si>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</si>
  <si>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</si>
  <si>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</si>
  <si>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</si>
  <si>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</si>
  <si>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</si>
  <si>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</si>
  <si>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</si>
  <si>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</si>
  <si>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</si>
  <si>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</si>
  <si>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</si>
  <si>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</si>
  <si>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</si>
  <si>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</si>
  <si>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</si>
  <si>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</si>
  <si>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</si>
  <si>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</si>
  <si>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</si>
  <si>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</si>
  <si>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</si>
  <si>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</si>
  <si>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</si>
  <si>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</si>
  <si>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</si>
  <si>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</si>
  <si>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</si>
  <si>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</si>
  <si>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</si>
  <si>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</si>
  <si>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</si>
  <si>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</si>
  <si>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</si>
  <si>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</si>
  <si>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</si>
  <si>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</si>
  <si>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</si>
  <si>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</si>
  <si>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</si>
  <si>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</si>
  <si>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</si>
  <si>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</si>
  <si>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</si>
  <si>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</si>
  <si>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</si>
  <si>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</si>
  <si>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</si>
  <si>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</si>
  <si>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</si>
  <si>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</si>
  <si>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</si>
  <si>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</si>
  <si>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</si>
  <si>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</si>
  <si>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</si>
  <si>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</si>
  <si>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</si>
  <si>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</si>
  <si>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</si>
  <si>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</si>
  <si>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</si>
  <si>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</si>
  <si>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</si>
  <si>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</si>
  <si>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</si>
  <si>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</si>
  <si>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</si>
  <si>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</si>
  <si>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</si>
  <si>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</si>
  <si>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</si>
  <si>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</si>
  <si>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</si>
  <si>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</si>
  <si>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</si>
  <si>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</si>
  <si>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</si>
  <si>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</si>
  <si>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</si>
  <si>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</si>
  <si>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</si>
  <si>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</si>
  <si>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</si>
  <si>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</si>
  <si>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</si>
  <si>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</si>
  <si>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</si>
  <si>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</si>
  <si>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</si>
  <si>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</si>
  <si>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</si>
  <si>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</si>
  <si>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</si>
  <si>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</si>
  <si>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</si>
  <si>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</si>
  <si>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</si>
  <si>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</si>
  <si>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</si>
  <si>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</si>
  <si>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</si>
  <si>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</si>
  <si>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</si>
  <si>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</si>
  <si>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</si>
  <si>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</si>
  <si>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</si>
  <si>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</si>
  <si>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</si>
  <si>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</si>
  <si>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</si>
  <si>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</si>
  <si>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</si>
  <si>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</si>
  <si>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</si>
  <si>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</si>
  <si>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</si>
  <si>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</si>
  <si>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</si>
  <si>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</si>
  <si>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</si>
  <si>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</si>
  <si>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</si>
  <si>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</si>
  <si>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</si>
  <si>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</si>
  <si>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</si>
  <si>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</si>
  <si>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</si>
  <si>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</si>
  <si>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</si>
  <si>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</si>
  <si>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</si>
  <si>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</si>
  <si>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</si>
  <si>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</si>
  <si>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</si>
  <si>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</si>
  <si>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</si>
  <si>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</si>
  <si>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</si>
  <si>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</si>
  <si>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</si>
  <si>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</si>
  <si>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</si>
  <si>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</si>
  <si>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</si>
  <si>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</si>
  <si>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</si>
  <si>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</si>
  <si>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</si>
  <si>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</si>
  <si>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</si>
  <si>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</si>
  <si>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</si>
  <si>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</si>
  <si>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</si>
  <si>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</si>
  <si>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</si>
  <si>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</si>
  <si>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</si>
  <si>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</si>
  <si>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</si>
  <si>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</si>
  <si>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</si>
  <si>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</si>
  <si>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</si>
  <si>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</si>
  <si>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</si>
  <si>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</si>
  <si>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</si>
  <si>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</si>
  <si>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</si>
  <si>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</si>
  <si>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</si>
  <si>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</si>
  <si>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</si>
  <si>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</si>
  <si>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</si>
  <si>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</si>
  <si>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</si>
  <si>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</si>
  <si>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</si>
  <si>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</si>
  <si>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</si>
  <si>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</si>
  <si>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</si>
  <si>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</si>
  <si>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</si>
  <si>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</si>
  <si>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</si>
  <si>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</si>
  <si>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</si>
  <si>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</si>
  <si>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</si>
  <si>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</si>
  <si>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</si>
  <si>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</si>
  <si>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</si>
  <si>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</si>
  <si>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</si>
  <si>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</si>
  <si>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</si>
  <si>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</si>
  <si>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</si>
  <si>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</si>
  <si>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</si>
  <si>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</si>
  <si>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</si>
  <si>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</si>
  <si>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</si>
  <si>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</si>
  <si>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</si>
  <si>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</si>
  <si>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</si>
  <si>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</si>
  <si>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</si>
  <si>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</si>
  <si>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</si>
  <si>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</si>
  <si>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</si>
  <si>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</si>
  <si>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</si>
  <si>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</si>
  <si>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</si>
  <si>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</si>
  <si>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</si>
  <si>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</si>
  <si>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</si>
  <si>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</si>
  <si>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</si>
  <si>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</si>
  <si>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</si>
  <si>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</si>
  <si>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</si>
  <si>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</si>
  <si>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</si>
  <si>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</si>
  <si>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</si>
  <si>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</si>
  <si>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</si>
  <si>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</si>
  <si>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</si>
  <si>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</si>
  <si>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</si>
  <si>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</si>
  <si>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</si>
  <si>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</si>
  <si>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</si>
  <si>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</si>
  <si>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</si>
  <si>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</si>
  <si>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</si>
  <si>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</si>
  <si>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</si>
  <si>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</si>
  <si>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</si>
  <si>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</si>
  <si>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</si>
  <si>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</si>
  <si>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</si>
  <si>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</si>
  <si>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</si>
  <si>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</si>
  <si>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</si>
  <si>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</si>
  <si>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</si>
  <si>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</si>
  <si>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</si>
  <si>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</si>
  <si>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</si>
  <si>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</si>
  <si>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</si>
  <si>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</si>
  <si>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</si>
  <si>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</si>
  <si>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</si>
  <si>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</si>
  <si>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</si>
  <si>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</si>
  <si>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</si>
  <si>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</si>
  <si>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</si>
  <si>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</si>
  <si>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</si>
  <si>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</si>
  <si>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</si>
  <si>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</si>
  <si>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</si>
  <si>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</si>
  <si>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</si>
  <si>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</si>
  <si>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</si>
  <si>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</si>
  <si>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</si>
  <si>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</si>
  <si>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</si>
  <si>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</si>
  <si>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</si>
  <si>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</si>
  <si>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</si>
  <si>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</si>
  <si>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</si>
  <si>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</si>
  <si>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</si>
  <si>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</si>
  <si>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</si>
  <si>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</si>
  <si>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</si>
  <si>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</si>
  <si>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</si>
  <si>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</si>
  <si>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</si>
  <si>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</si>
  <si>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</si>
  <si>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</si>
  <si>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</si>
  <si>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</si>
  <si>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</si>
  <si>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</si>
  <si>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</si>
  <si>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</si>
  <si>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</si>
  <si>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</si>
  <si>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</si>
  <si>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</si>
  <si>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</si>
  <si>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</si>
  <si>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</si>
  <si>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</si>
  <si>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</si>
  <si>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</si>
  <si>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</si>
  <si>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</si>
  <si>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</si>
  <si>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</si>
  <si>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</si>
  <si>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</si>
  <si>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</si>
  <si>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</si>
  <si>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</si>
  <si>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</si>
  <si>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</si>
  <si>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</si>
  <si>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</si>
  <si>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</si>
  <si>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</si>
  <si>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</si>
  <si>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</si>
  <si>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</si>
  <si>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</si>
  <si>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</si>
  <si>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</si>
  <si>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</si>
  <si>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</si>
  <si>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</si>
  <si>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</si>
  <si>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</si>
  <si>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</si>
  <si>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</si>
  <si>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</si>
  <si>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</si>
  <si>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</si>
  <si>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</si>
  <si>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</si>
  <si>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</si>
  <si>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</si>
  <si>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</si>
  <si>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</si>
  <si>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</si>
  <si>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</si>
  <si>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</si>
  <si>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</si>
  <si>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</si>
  <si>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</si>
  <si>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</si>
  <si>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</si>
  <si>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</si>
  <si>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</si>
  <si>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</si>
  <si>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</si>
  <si>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</si>
  <si>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</si>
  <si>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</si>
  <si>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</si>
  <si>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</si>
  <si>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</si>
  <si>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</si>
  <si>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</si>
  <si>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</si>
  <si>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</si>
  <si>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</si>
  <si>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</si>
  <si>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</si>
  <si>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</si>
  <si>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</si>
  <si>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</si>
  <si>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</si>
  <si>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</si>
  <si>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</si>
  <si>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</si>
  <si>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</si>
  <si>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</si>
  <si>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</si>
  <si>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</si>
  <si>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</si>
  <si>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</si>
  <si>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</si>
  <si>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</si>
  <si>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</si>
  <si>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Columbia Steel Casting Co., Inc.</t>
  </si>
  <si>
    <t>10425 N. Bloss Avenue</t>
  </si>
  <si>
    <t>Portland</t>
  </si>
  <si>
    <t>26-1869</t>
  </si>
  <si>
    <t>Bruce Schacht</t>
  </si>
  <si>
    <t>(503) 286-0685</t>
  </si>
  <si>
    <t>BH2</t>
  </si>
  <si>
    <t>National - #3 10TT Manganese EAF</t>
  </si>
  <si>
    <t>Baghouse</t>
  </si>
  <si>
    <t>metal</t>
  </si>
  <si>
    <t>BH1</t>
  </si>
  <si>
    <t>Pangborn - #1 6MT Steel EAF, #2 10TT Steel EAF</t>
  </si>
  <si>
    <t>ST-2</t>
  </si>
  <si>
    <t>Vent8_1</t>
  </si>
  <si>
    <t>Roof vent fugitives, 1 IF</t>
  </si>
  <si>
    <t>None</t>
  </si>
  <si>
    <t>ST-3</t>
  </si>
  <si>
    <t>Vent8_2</t>
  </si>
  <si>
    <t>Vent8_3</t>
  </si>
  <si>
    <t>ST-5</t>
  </si>
  <si>
    <t>Vent8_4</t>
  </si>
  <si>
    <t>ST-6</t>
  </si>
  <si>
    <t>Vent8_5</t>
  </si>
  <si>
    <t>ST-7</t>
  </si>
  <si>
    <t>Vent11_1</t>
  </si>
  <si>
    <t>Roof vent fugitives, 3 EAFs, 1 IF</t>
  </si>
  <si>
    <t>ST-8</t>
  </si>
  <si>
    <t>Vent11_2</t>
  </si>
  <si>
    <t>ST-9</t>
  </si>
  <si>
    <t>Vent11_3</t>
  </si>
  <si>
    <t>ST-10</t>
  </si>
  <si>
    <t>Vent11_4</t>
  </si>
  <si>
    <t>ST-11</t>
  </si>
  <si>
    <t>Vent11_5</t>
  </si>
  <si>
    <t>ST-12</t>
  </si>
  <si>
    <t>Vent11_6</t>
  </si>
  <si>
    <t>ST-13</t>
  </si>
  <si>
    <t>Vent11_7</t>
  </si>
  <si>
    <t>ST-14</t>
  </si>
  <si>
    <t>Vent11_8</t>
  </si>
  <si>
    <t>ST-15</t>
  </si>
  <si>
    <t>Vent11_9</t>
  </si>
  <si>
    <t>ST-16</t>
  </si>
  <si>
    <t>BH3</t>
  </si>
  <si>
    <t>Main Foundry Shakeout</t>
  </si>
  <si>
    <t>ST-17</t>
  </si>
  <si>
    <t>sand</t>
  </si>
  <si>
    <t>BH5</t>
  </si>
  <si>
    <t>Main Foundry Sand System</t>
  </si>
  <si>
    <t>ST-18</t>
  </si>
  <si>
    <t>BH17</t>
  </si>
  <si>
    <t>South Foundry Sand System</t>
  </si>
  <si>
    <t>ST-19</t>
  </si>
  <si>
    <t>BH6</t>
  </si>
  <si>
    <t>Group 8 Sand System, Mill #2</t>
  </si>
  <si>
    <t>ST-20</t>
  </si>
  <si>
    <t>BH8</t>
  </si>
  <si>
    <t>Group 3 &amp; 6 Shakeout, Mill #4</t>
  </si>
  <si>
    <t>ST-21</t>
  </si>
  <si>
    <t>BH9</t>
  </si>
  <si>
    <t>Core Room Sand System Core</t>
  </si>
  <si>
    <t>ST-22</t>
  </si>
  <si>
    <t>BH4</t>
  </si>
  <si>
    <t>National Sand Reclaimer</t>
  </si>
  <si>
    <t>ST-23</t>
  </si>
  <si>
    <t>BH22</t>
  </si>
  <si>
    <t>Main Foundry Greensand Reclaim System (SMS Reclaimer)</t>
  </si>
  <si>
    <t>ST-24</t>
  </si>
  <si>
    <t>BH20</t>
  </si>
  <si>
    <t>Group 9 Sand Reclaim System</t>
  </si>
  <si>
    <t>ST-25</t>
  </si>
  <si>
    <t>BH26</t>
  </si>
  <si>
    <t>Main Foundry Rotoblast (combined #14 &amp; #21)</t>
  </si>
  <si>
    <t>ST-26</t>
  </si>
  <si>
    <t>BH15</t>
  </si>
  <si>
    <t>South Foundry Burn/Arc (Burning &amp; Arcing)</t>
  </si>
  <si>
    <t>ST-27</t>
  </si>
  <si>
    <t>BH7</t>
  </si>
  <si>
    <t>Joslyn RotoBlast (Table RotoBlast #1)</t>
  </si>
  <si>
    <t>ST-28</t>
  </si>
  <si>
    <t>BH24</t>
  </si>
  <si>
    <t>Table RotoBlast #2</t>
  </si>
  <si>
    <t>ST-29</t>
  </si>
  <si>
    <t>BH16</t>
  </si>
  <si>
    <t>Joslyn Tumbleblast</t>
  </si>
  <si>
    <t>ST-30</t>
  </si>
  <si>
    <t>BH19</t>
  </si>
  <si>
    <t>Spin Blast</t>
  </si>
  <si>
    <t>ST-31</t>
  </si>
  <si>
    <t>BH10</t>
  </si>
  <si>
    <t>Joslyn Burn/Arc (Burning &amp; Arcing)</t>
  </si>
  <si>
    <t>ST-32</t>
  </si>
  <si>
    <t>RC18</t>
  </si>
  <si>
    <t>Joslyn Spinblast Shaker Baghouse (Pattern making)</t>
  </si>
  <si>
    <t>ST-33</t>
  </si>
  <si>
    <t>items</t>
  </si>
  <si>
    <t>patterns</t>
  </si>
  <si>
    <t>Fug05</t>
  </si>
  <si>
    <t>Coremaking</t>
  </si>
  <si>
    <t>Fugitive</t>
  </si>
  <si>
    <t>F-1</t>
  </si>
  <si>
    <t>cured sand</t>
  </si>
  <si>
    <t>Cereal Flour</t>
  </si>
  <si>
    <t>F-2</t>
  </si>
  <si>
    <t>F-3</t>
  </si>
  <si>
    <t>F-4</t>
  </si>
  <si>
    <t>F-5</t>
  </si>
  <si>
    <t>F-6</t>
  </si>
  <si>
    <t>F-7</t>
  </si>
  <si>
    <t>Shell Resin</t>
  </si>
  <si>
    <t>F-9</t>
  </si>
  <si>
    <t>F-10</t>
  </si>
  <si>
    <t>F-11</t>
  </si>
  <si>
    <t>F-12</t>
  </si>
  <si>
    <t>F-13</t>
  </si>
  <si>
    <t>F-14</t>
  </si>
  <si>
    <t>F-15</t>
  </si>
  <si>
    <t>F-16</t>
  </si>
  <si>
    <t>F-17</t>
  </si>
  <si>
    <t>F-18</t>
  </si>
  <si>
    <t>F-19</t>
  </si>
  <si>
    <t>Core Oil</t>
  </si>
  <si>
    <t>F-20</t>
  </si>
  <si>
    <t>lbs</t>
  </si>
  <si>
    <t>core oil</t>
  </si>
  <si>
    <t>F-21</t>
  </si>
  <si>
    <t>F-22</t>
  </si>
  <si>
    <t>F-23</t>
  </si>
  <si>
    <t>F-24</t>
  </si>
  <si>
    <t>F-25</t>
  </si>
  <si>
    <t>F-26</t>
  </si>
  <si>
    <t>Alkyd Resin + Catalyst</t>
  </si>
  <si>
    <t>F-27</t>
  </si>
  <si>
    <t>alkyd resin and catalyst</t>
  </si>
  <si>
    <t>F-28</t>
  </si>
  <si>
    <t>F-29</t>
  </si>
  <si>
    <t>F-30</t>
  </si>
  <si>
    <t>F-31</t>
  </si>
  <si>
    <t>F-32</t>
  </si>
  <si>
    <t>F-33</t>
  </si>
  <si>
    <t>Sod. Sil. + Catalyst</t>
  </si>
  <si>
    <t>F-34</t>
  </si>
  <si>
    <t>sod. sil. and catalyst</t>
  </si>
  <si>
    <t>F-35</t>
  </si>
  <si>
    <t>F-36</t>
  </si>
  <si>
    <t>F-37</t>
  </si>
  <si>
    <t>F-38</t>
  </si>
  <si>
    <t>F-39</t>
  </si>
  <si>
    <t>F-40</t>
  </si>
  <si>
    <t>F-41</t>
  </si>
  <si>
    <t>F-42</t>
  </si>
  <si>
    <t>F-43</t>
  </si>
  <si>
    <t>F-44</t>
  </si>
  <si>
    <t>F-45</t>
  </si>
  <si>
    <t>Fug01</t>
  </si>
  <si>
    <t>312 SS SOLID WIRE 1/16" 3 (GMAW)</t>
  </si>
  <si>
    <t>HEPA filtration</t>
  </si>
  <si>
    <t>F-46</t>
  </si>
  <si>
    <t>welding material</t>
  </si>
  <si>
    <t>LINCORE 15CRMN LI15CM-25# (SMAW)</t>
  </si>
  <si>
    <t>F-47</t>
  </si>
  <si>
    <t>5/32 STAINLESS WELD ROD # (SMAW)</t>
  </si>
  <si>
    <t>F-48</t>
  </si>
  <si>
    <t>STICK ELECTRODE E310 1/8X (SMAW)</t>
  </si>
  <si>
    <t>F-49</t>
  </si>
  <si>
    <t>Fug15</t>
  </si>
  <si>
    <t>1/16-71 ELITE (FCAW)</t>
  </si>
  <si>
    <t>Non-HEPA filtration</t>
  </si>
  <si>
    <t>F-50</t>
  </si>
  <si>
    <t>5/64"L-60 LINCOLN WELD WI (SAW)</t>
  </si>
  <si>
    <t>F-51</t>
  </si>
  <si>
    <t>5/64"L-60 LINCOLN WELD WI (SMAW)</t>
  </si>
  <si>
    <t>F-52</t>
  </si>
  <si>
    <t>LINCOLN H560 FLUX  3840# (SAW)</t>
  </si>
  <si>
    <t>F-53</t>
  </si>
  <si>
    <t>F-54</t>
  </si>
  <si>
    <t>BLUE MAX FC 309L (GMAW)</t>
  </si>
  <si>
    <t>F-55</t>
  </si>
  <si>
    <t>OVEN102</t>
  </si>
  <si>
    <t>Heat treat oven #102</t>
  </si>
  <si>
    <t>ST-34</t>
  </si>
  <si>
    <t>MMscf</t>
  </si>
  <si>
    <t>NG combustion</t>
  </si>
  <si>
    <t>OVEN1_A</t>
  </si>
  <si>
    <t>Heat treat oven #1 - stack A</t>
  </si>
  <si>
    <t>ST-35</t>
  </si>
  <si>
    <t>OVEN1_B</t>
  </si>
  <si>
    <t>Heat treat oven #1 - stack B</t>
  </si>
  <si>
    <t>ST-36</t>
  </si>
  <si>
    <t>OVEN2_A</t>
  </si>
  <si>
    <t>Heat treat oven #2A - stack A</t>
  </si>
  <si>
    <t>ST-37</t>
  </si>
  <si>
    <t>OVEN2_B</t>
  </si>
  <si>
    <t>Heat treat oven #2A - stack B</t>
  </si>
  <si>
    <t>ST-38</t>
  </si>
  <si>
    <t>OVEN3_A</t>
  </si>
  <si>
    <t>Heat treat oven #3 - stack A</t>
  </si>
  <si>
    <t>ST-39</t>
  </si>
  <si>
    <t>OVEN3_B</t>
  </si>
  <si>
    <t>Heat treat oven #3 - stack B</t>
  </si>
  <si>
    <t>ST-40</t>
  </si>
  <si>
    <t>OVEN4_A</t>
  </si>
  <si>
    <t>Heat treat oven #4 - stack A</t>
  </si>
  <si>
    <t>ST-41</t>
  </si>
  <si>
    <t>OVEN4_B</t>
  </si>
  <si>
    <t>Heat treat oven #4 - stack B</t>
  </si>
  <si>
    <t>ST-42</t>
  </si>
  <si>
    <t>OVEN5_A</t>
  </si>
  <si>
    <t>Heat treat oven #5 - stack A</t>
  </si>
  <si>
    <t>ST-43</t>
  </si>
  <si>
    <t>OVEN5_B</t>
  </si>
  <si>
    <t>Heat treat oven #5 - stack B</t>
  </si>
  <si>
    <t>ST-44</t>
  </si>
  <si>
    <t>OVEN6_A</t>
  </si>
  <si>
    <t>Heat treat oven #6 - stack A</t>
  </si>
  <si>
    <t>ST-45</t>
  </si>
  <si>
    <t>OVEN6_B</t>
  </si>
  <si>
    <t>Heat treat oven #6 - stack B</t>
  </si>
  <si>
    <t>ST-46</t>
  </si>
  <si>
    <t>OVEN10_A</t>
  </si>
  <si>
    <t>Heat treat oven #10 - stack A</t>
  </si>
  <si>
    <t>ST-47</t>
  </si>
  <si>
    <t>OVEN10_B</t>
  </si>
  <si>
    <t>Heat treat oven #10 - stack B</t>
  </si>
  <si>
    <t>ST-48</t>
  </si>
  <si>
    <t>OVEN12_A</t>
  </si>
  <si>
    <t>Heat treat oven #12 - stack A</t>
  </si>
  <si>
    <t>ST-49</t>
  </si>
  <si>
    <t>OVEN12_B</t>
  </si>
  <si>
    <t>Heat treat oven #12 - stack B</t>
  </si>
  <si>
    <t>ST-50</t>
  </si>
  <si>
    <t>OVEN13_A</t>
  </si>
  <si>
    <t>Heat treat oven #13 - stack A</t>
  </si>
  <si>
    <t>ST-51</t>
  </si>
  <si>
    <t>OVEN13_B</t>
  </si>
  <si>
    <t>Heat treat oven #13 - stack B</t>
  </si>
  <si>
    <t>ST-52</t>
  </si>
  <si>
    <t>Heat treat oven #14</t>
  </si>
  <si>
    <t>ST-53</t>
  </si>
  <si>
    <t>OVEN18_A</t>
  </si>
  <si>
    <t>Heat treat oven #18 - stack A</t>
  </si>
  <si>
    <t>ST-54</t>
  </si>
  <si>
    <t>OVEN18_B</t>
  </si>
  <si>
    <t>Heat treat oven #18 - stack B</t>
  </si>
  <si>
    <t>ST-55</t>
  </si>
  <si>
    <t>OVEN20_A</t>
  </si>
  <si>
    <t>Heat treat oven #20</t>
  </si>
  <si>
    <t>ST-56</t>
  </si>
  <si>
    <t>OVEN20_B</t>
  </si>
  <si>
    <t>ST-57</t>
  </si>
  <si>
    <t>OVEN21</t>
  </si>
  <si>
    <t>Heat treat oven #21</t>
  </si>
  <si>
    <t>ST-58</t>
  </si>
  <si>
    <t>CORE1</t>
  </si>
  <si>
    <t>Core oven #1</t>
  </si>
  <si>
    <t>ST-59</t>
  </si>
  <si>
    <t>CORE2</t>
  </si>
  <si>
    <t>Core oven #2</t>
  </si>
  <si>
    <t>ST-60</t>
  </si>
  <si>
    <t>CORE3</t>
  </si>
  <si>
    <t>Core oven #3</t>
  </si>
  <si>
    <t>ST-61</t>
  </si>
  <si>
    <t>LADLE1-3</t>
  </si>
  <si>
    <t>Ladle heaters #1-3</t>
  </si>
  <si>
    <t>F-56</t>
  </si>
  <si>
    <t>Mold/Core making</t>
  </si>
  <si>
    <t>Moldcote 34</t>
  </si>
  <si>
    <t>Foseco</t>
  </si>
  <si>
    <t>Isomol 780</t>
  </si>
  <si>
    <t>Isopropanol 99%</t>
  </si>
  <si>
    <t>Ashland</t>
  </si>
  <si>
    <t>Fug07</t>
  </si>
  <si>
    <t>Miscellaneous chemical usage</t>
  </si>
  <si>
    <t>Fiberlay P-18 Waxed Surfboard/Greenhouse Resin</t>
  </si>
  <si>
    <t>Fiberlay Inc.</t>
  </si>
  <si>
    <t>P-16 Resin Polyester Resin</t>
  </si>
  <si>
    <t>TC-816 Part B</t>
  </si>
  <si>
    <t>BJB Enterprises, Inc.</t>
  </si>
  <si>
    <t>TC-816 Part A</t>
  </si>
  <si>
    <t>Fug07N</t>
  </si>
  <si>
    <t>Master Kincote Pattern Coating - Black</t>
  </si>
  <si>
    <t>Freeman Manufacturing and Supply Company</t>
  </si>
  <si>
    <t>F-8</t>
  </si>
  <si>
    <t>Loctite Stycast PC 18M</t>
  </si>
  <si>
    <t>Henkel Corporation</t>
  </si>
  <si>
    <t>RENCAST 6400-1 US</t>
  </si>
  <si>
    <t>Huntsman Advanced Materials Americas LLC</t>
  </si>
  <si>
    <t>Master Kincote Pattern Coating - Vermillion</t>
  </si>
  <si>
    <t>Master Kincote Pattern Coating - Yellow</t>
  </si>
  <si>
    <t>PARTALL Film #10</t>
  </si>
  <si>
    <t>REXCO</t>
  </si>
  <si>
    <t>Developer D-100</t>
  </si>
  <si>
    <t>Sherwin Incorporated</t>
  </si>
  <si>
    <t>Luster LAC WW LAC Sand Seal</t>
  </si>
  <si>
    <t>The Valspar Corporation</t>
  </si>
  <si>
    <t>Lacquer Thinner</t>
  </si>
  <si>
    <t>The Nelson Paint Company</t>
  </si>
  <si>
    <t>Black - Gloss W/R Alkyd Enamel</t>
  </si>
  <si>
    <t>FORREST Technical Coatings</t>
  </si>
  <si>
    <t>CSC Green Satin Gloss W/R Alkyd</t>
  </si>
  <si>
    <t>NCF Quick</t>
  </si>
  <si>
    <t>Satellite City, Inc.</t>
  </si>
  <si>
    <t>Fiberlay Methyl Ethyl Ketone Peroxide</t>
  </si>
  <si>
    <t>Forrest Green Jones Green Enamel 380</t>
  </si>
  <si>
    <t>3M Platinum Plus Filler</t>
  </si>
  <si>
    <t>3M</t>
  </si>
  <si>
    <t>2020 Source Test</t>
  </si>
  <si>
    <t>lb/ton cured sand</t>
  </si>
  <si>
    <t>Modern Casting publication</t>
  </si>
  <si>
    <t>lb/ton metal</t>
  </si>
  <si>
    <t>lb/lb product</t>
  </si>
  <si>
    <t>lb/lb</t>
  </si>
  <si>
    <t>AP-42/SDS</t>
  </si>
  <si>
    <t>lb/MMscf</t>
  </si>
  <si>
    <t>Percent composition from SDS</t>
  </si>
  <si>
    <t>lb/pattern</t>
  </si>
  <si>
    <t>OVEN14.5</t>
  </si>
  <si>
    <t>OVEN14</t>
  </si>
  <si>
    <t>CAO NG Ext. Comb. (b)</t>
  </si>
  <si>
    <t>CAO NG Ext. Comb. (a)</t>
  </si>
  <si>
    <t>2016 Arc Furnace Dust analytical</t>
  </si>
  <si>
    <t>Site-specific/feedstock composition data</t>
  </si>
  <si>
    <t>2012 Sand System Fines analytical</t>
  </si>
  <si>
    <t>2012 Sand System Fines analytical/2020 Source Test (Cr ratio)</t>
  </si>
  <si>
    <t>2021 Baghouse 26 Dust Sampling Summary Report</t>
  </si>
  <si>
    <t>2016 Rotoblast Composite Dust analytical</t>
  </si>
  <si>
    <t>2016 Rotoblast Composite Dust analytical/2020 Source Test (Cr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</si>
</sst>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E+00"/>
    <numFmt numFmtId="166" formatCode="0.0000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4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0" fillId="0" borderId="0" xfId="0" applyFill="1"/>
    <xf numFmtId="0" fontId="0" fillId="0" borderId="0" xfId="0" applyFill="1" applyAlignment="1">
      <alignment horizontal="center"/>
    </xf>
    <xf numFmtId="10" fontId="0" fillId="0" borderId="0" xfId="3" applyNumberFormat="1" applyFont="1" applyAlignment="1">
      <alignment horizontal="center"/>
    </xf>
    <xf numFmtId="0" fontId="7" fillId="3" borderId="0" xfId="0" applyFont="1" applyFill="1" applyAlignment="1"/>
    <xf numFmtId="0" fontId="8" fillId="3" borderId="0" xfId="0" applyFont="1" applyFill="1" applyAlignment="1"/>
    <xf numFmtId="0" fontId="7" fillId="3" borderId="0" xfId="0" applyFont="1" applyFill="1"/>
    <xf numFmtId="0" fontId="9" fillId="3" borderId="0" xfId="0" applyFont="1" applyFill="1" applyAlignment="1">
      <alignment vertical="center" wrapText="1"/>
    </xf>
    <xf numFmtId="0" fontId="10" fillId="3" borderId="0" xfId="0" applyFont="1" applyFill="1" applyAlignment="1"/>
    <xf numFmtId="0" fontId="7" fillId="3" borderId="0" xfId="0" applyFont="1" applyFill="1" applyBorder="1"/>
    <xf numFmtId="0" fontId="11" fillId="3" borderId="0" xfId="0" applyFont="1" applyFill="1" applyBorder="1" applyAlignment="1">
      <alignment wrapText="1"/>
    </xf>
    <xf numFmtId="0" fontId="12" fillId="3" borderId="0" xfId="0" applyFont="1" applyFill="1"/>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8" fillId="3" borderId="0" xfId="0" applyFont="1" applyFill="1"/>
    <xf numFmtId="0" fontId="14" fillId="3" borderId="0" xfId="0" applyFont="1" applyFill="1"/>
    <xf numFmtId="0" fontId="12" fillId="3" borderId="0" xfId="0" applyFont="1" applyFill="1" applyAlignment="1">
      <alignment vertical="center"/>
    </xf>
    <xf numFmtId="0" fontId="14" fillId="3" borderId="0" xfId="0" applyFont="1" applyFill="1" applyAlignment="1">
      <alignment vertical="center"/>
    </xf>
    <xf numFmtId="0" fontId="12" fillId="3" borderId="0" xfId="0" applyFont="1" applyFill="1" applyBorder="1" applyAlignment="1"/>
    <xf numFmtId="0" fontId="12" fillId="3" borderId="0" xfId="0" applyFont="1" applyFill="1" applyAlignment="1"/>
    <xf numFmtId="0" fontId="15" fillId="3" borderId="0" xfId="0" applyFont="1" applyFill="1" applyBorder="1"/>
    <xf numFmtId="0" fontId="16" fillId="3" borderId="0" xfId="0" applyFont="1" applyFill="1" applyAlignment="1"/>
    <xf numFmtId="0" fontId="0" fillId="0" borderId="0" xfId="0" applyFont="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Fill="1" applyBorder="1" applyAlignment="1">
      <alignment horizontal="center" vertical="center"/>
    </xf>
    <xf numFmtId="0" fontId="20" fillId="0" borderId="0" xfId="4" applyFont="1" applyFill="1" applyAlignment="1">
      <alignment horizontal="left" vertical="top"/>
    </xf>
    <xf numFmtId="0" fontId="20" fillId="0" borderId="0" xfId="0" applyFont="1" applyFill="1" applyBorder="1" applyAlignment="1">
      <alignment horizontal="left" vertical="center"/>
    </xf>
    <xf numFmtId="49" fontId="20" fillId="0" borderId="0" xfId="5" applyNumberFormat="1" applyFont="1" applyFill="1" applyBorder="1" applyAlignment="1">
      <alignment horizontal="left" vertical="center"/>
    </xf>
    <xf numFmtId="0" fontId="20" fillId="0" borderId="0" xfId="5" applyFont="1" applyFill="1" applyBorder="1" applyAlignment="1">
      <alignment horizontal="left" vertical="center"/>
    </xf>
    <xf numFmtId="14" fontId="20" fillId="0" borderId="0" xfId="0" quotePrefix="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4" applyFont="1" applyFill="1" applyBorder="1" applyAlignment="1">
      <alignment horizontal="left"/>
    </xf>
    <xf numFmtId="0" fontId="20" fillId="0" borderId="0" xfId="4" applyFont="1" applyFill="1" applyBorder="1" applyAlignment="1">
      <alignment horizontal="left" vertical="top"/>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applyBorder="1"/>
    <xf numFmtId="0" fontId="26" fillId="3" borderId="0" xfId="0" applyFont="1" applyFill="1" applyBorder="1" applyAlignment="1">
      <alignment wrapText="1"/>
    </xf>
    <xf numFmtId="0" fontId="26" fillId="3" borderId="0" xfId="0" applyFont="1" applyFill="1" applyBorder="1" applyAlignment="1">
      <alignment vertical="top" wrapText="1"/>
    </xf>
    <xf numFmtId="0" fontId="26" fillId="3" borderId="0" xfId="0" applyFont="1" applyFill="1" applyBorder="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Border="1" applyAlignment="1">
      <alignment vertical="center"/>
    </xf>
    <xf numFmtId="0" fontId="27" fillId="3" borderId="36" xfId="0" applyFont="1" applyFill="1" applyBorder="1" applyAlignment="1">
      <alignment vertical="center"/>
    </xf>
    <xf numFmtId="0" fontId="27" fillId="3" borderId="0" xfId="0" applyFont="1" applyFill="1" applyBorder="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applyBorder="1"/>
    <xf numFmtId="0" fontId="30" fillId="3" borderId="44" xfId="0" applyFont="1" applyFill="1" applyBorder="1"/>
    <xf numFmtId="0" fontId="30" fillId="3" borderId="0" xfId="0" applyFont="1" applyFill="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Border="1" applyAlignment="1">
      <alignment vertical="center"/>
    </xf>
    <xf numFmtId="0" fontId="27"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Border="1" applyAlignment="1"/>
    <xf numFmtId="0" fontId="27" fillId="3" borderId="0" xfId="0" applyFont="1" applyFill="1" applyBorder="1" applyAlignment="1">
      <alignment horizontal="left" vertical="center" wrapText="1"/>
    </xf>
    <xf numFmtId="0" fontId="27" fillId="3" borderId="0" xfId="0" applyFont="1" applyFill="1" applyAlignment="1"/>
    <xf numFmtId="0" fontId="27" fillId="3" borderId="0" xfId="0" applyFont="1" applyFill="1" applyBorder="1" applyAlignment="1">
      <alignment horizontal="left"/>
    </xf>
    <xf numFmtId="0" fontId="27" fillId="3" borderId="0" xfId="0" applyFont="1" applyFill="1" applyAlignment="1">
      <alignment horizontal="center"/>
    </xf>
    <xf numFmtId="0" fontId="31" fillId="3" borderId="0" xfId="0" applyFont="1" applyFill="1" applyBorder="1"/>
    <xf numFmtId="0" fontId="27" fillId="3" borderId="0" xfId="0" applyFont="1" applyFill="1" applyBorder="1"/>
    <xf numFmtId="0" fontId="27" fillId="0" borderId="0" xfId="0" applyFont="1" applyFill="1" applyBorder="1" applyAlignment="1"/>
    <xf numFmtId="0" fontId="34" fillId="3" borderId="0" xfId="0" applyFont="1" applyFill="1"/>
    <xf numFmtId="0" fontId="27" fillId="3" borderId="0" xfId="0" applyFont="1" applyFill="1" applyAlignment="1">
      <alignment horizontal="left" vertical="center" wrapText="1"/>
    </xf>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applyBorder="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Border="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pplyProtection="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applyBorder="1"/>
    <xf numFmtId="0" fontId="42" fillId="0" borderId="13" xfId="0" applyFont="1" applyBorder="1"/>
    <xf numFmtId="0" fontId="42" fillId="0" borderId="8" xfId="0" applyFont="1" applyBorder="1" applyAlignment="1">
      <alignment horizontal="center"/>
    </xf>
    <xf numFmtId="0" fontId="42" fillId="0" borderId="13"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Border="1" applyAlignment="1">
      <alignment horizontal="center"/>
    </xf>
    <xf numFmtId="0" fontId="19" fillId="13" borderId="8" xfId="0" applyFont="1" applyFill="1" applyBorder="1"/>
    <xf numFmtId="0" fontId="19" fillId="13" borderId="0" xfId="0" applyFont="1" applyFill="1" applyBorder="1" applyAlignment="1">
      <alignment horizontal="center"/>
    </xf>
    <xf numFmtId="0" fontId="19" fillId="0" borderId="8" xfId="0" applyFont="1" applyBorder="1" applyProtection="1">
      <protection locked="0"/>
    </xf>
    <xf numFmtId="0" fontId="19" fillId="0" borderId="0" xfId="0" applyFont="1" applyBorder="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Fill="1" applyAlignment="1">
      <alignment wrapText="1"/>
    </xf>
    <xf numFmtId="0" fontId="20" fillId="0" borderId="0" xfId="0" applyFont="1" applyFill="1" applyAlignment="1">
      <alignment horizontal="center"/>
    </xf>
    <xf numFmtId="0" fontId="46" fillId="0" borderId="0" xfId="0" applyFont="1" applyFill="1" applyAlignment="1"/>
    <xf numFmtId="49" fontId="20" fillId="0" borderId="0" xfId="0" applyNumberFormat="1" applyFont="1" applyFill="1" applyAlignment="1">
      <alignment horizontal="center"/>
    </xf>
    <xf numFmtId="0" fontId="20" fillId="0" borderId="0" xfId="0" quotePrefix="1" applyFont="1" applyFill="1" applyAlignment="1">
      <alignment horizontal="center"/>
    </xf>
    <xf numFmtId="0" fontId="20" fillId="0" borderId="0" xfId="0" applyFont="1" applyFill="1" applyAlignment="1">
      <alignment horizontal="center" vertical="center"/>
    </xf>
    <xf numFmtId="49" fontId="18" fillId="11" borderId="3" xfId="1" applyNumberFormat="1" applyFont="1" applyFill="1" applyBorder="1" applyAlignment="1">
      <alignment horizontal="center" vertical="center" wrapText="1"/>
    </xf>
    <xf numFmtId="0" fontId="20" fillId="0" borderId="0" xfId="0" applyFont="1" applyFill="1" applyBorder="1" applyAlignment="1">
      <alignment horizontal="center"/>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Protection="1"/>
    <xf numFmtId="10" fontId="0" fillId="0" borderId="0" xfId="3" applyNumberFormat="1" applyFont="1" applyAlignment="1" applyProtection="1">
      <alignment horizontal="center"/>
    </xf>
    <xf numFmtId="0" fontId="19" fillId="0" borderId="0" xfId="0" applyFont="1" applyFill="1" applyAlignment="1" applyProtection="1">
      <alignment horizontal="center"/>
    </xf>
    <xf numFmtId="49" fontId="19" fillId="0" borderId="0" xfId="0" applyNumberFormat="1" applyFont="1" applyFill="1" applyAlignment="1" applyProtection="1">
      <alignment horizontal="center"/>
    </xf>
    <xf numFmtId="0" fontId="19" fillId="0" borderId="0" xfId="0" applyFont="1" applyFill="1" applyProtection="1"/>
    <xf numFmtId="10" fontId="19" fillId="0" borderId="0" xfId="3" applyNumberFormat="1" applyFont="1" applyFill="1" applyAlignment="1" applyProtection="1">
      <alignment horizontal="center"/>
    </xf>
    <xf numFmtId="0" fontId="0" fillId="0" borderId="0" xfId="0" applyFill="1" applyProtection="1"/>
    <xf numFmtId="49" fontId="27" fillId="0" borderId="2" xfId="0" applyNumberFormat="1" applyFont="1" applyBorder="1" applyAlignment="1" applyProtection="1">
      <alignment horizontal="center"/>
    </xf>
    <xf numFmtId="0" fontId="27" fillId="0" borderId="28" xfId="0" applyFont="1" applyBorder="1" applyAlignment="1" applyProtection="1">
      <alignment horizontal="center"/>
    </xf>
    <xf numFmtId="0" fontId="27" fillId="0" borderId="4" xfId="0" applyFont="1" applyBorder="1" applyAlignment="1" applyProtection="1">
      <alignment horizontal="center"/>
    </xf>
    <xf numFmtId="0" fontId="19" fillId="11" borderId="2" xfId="0" applyFont="1" applyFill="1" applyBorder="1" applyAlignment="1" applyProtection="1">
      <alignment horizontal="center" wrapText="1"/>
    </xf>
    <xf numFmtId="0" fontId="19" fillId="8" borderId="22" xfId="0" applyFont="1" applyFill="1" applyBorder="1" applyAlignment="1" applyProtection="1">
      <alignment horizontal="center"/>
    </xf>
    <xf numFmtId="0" fontId="27" fillId="10" borderId="3" xfId="0" applyFont="1" applyFill="1" applyBorder="1" applyAlignment="1" applyProtection="1">
      <alignment horizontal="center" vertical="center"/>
    </xf>
    <xf numFmtId="0" fontId="27" fillId="6" borderId="28" xfId="0" applyFont="1" applyFill="1" applyBorder="1" applyAlignment="1" applyProtection="1">
      <alignment horizontal="center" vertical="center"/>
    </xf>
    <xf numFmtId="0" fontId="27" fillId="7" borderId="3" xfId="0" applyFont="1" applyFill="1" applyBorder="1" applyAlignment="1" applyProtection="1">
      <alignment horizontal="center" vertical="center"/>
    </xf>
    <xf numFmtId="0" fontId="27" fillId="10" borderId="2" xfId="0" applyFont="1" applyFill="1" applyBorder="1" applyAlignment="1" applyProtection="1">
      <alignment horizontal="center" vertical="center"/>
    </xf>
    <xf numFmtId="0" fontId="27" fillId="7" borderId="21" xfId="0" applyFont="1" applyFill="1" applyBorder="1" applyAlignment="1" applyProtection="1">
      <alignment horizontal="center" vertical="center"/>
    </xf>
    <xf numFmtId="0" fontId="42" fillId="0" borderId="29" xfId="0" applyFont="1" applyBorder="1" applyAlignment="1" applyProtection="1">
      <alignment horizontal="center"/>
    </xf>
    <xf numFmtId="49" fontId="42" fillId="0" borderId="10" xfId="0" applyNumberFormat="1" applyFont="1" applyBorder="1" applyAlignment="1" applyProtection="1">
      <alignment horizontal="left"/>
    </xf>
    <xf numFmtId="0" fontId="42" fillId="0" borderId="9" xfId="0" applyFont="1" applyBorder="1" applyProtection="1"/>
    <xf numFmtId="10" fontId="42" fillId="0" borderId="11" xfId="3" applyNumberFormat="1" applyFont="1" applyBorder="1" applyAlignment="1" applyProtection="1">
      <alignment horizontal="center" vertical="center"/>
    </xf>
    <xf numFmtId="0" fontId="42" fillId="0" borderId="30" xfId="0" applyFont="1" applyBorder="1" applyAlignment="1" applyProtection="1">
      <alignment horizontal="center" vertical="center"/>
    </xf>
    <xf numFmtId="0" fontId="42" fillId="0" borderId="48" xfId="0" applyFont="1" applyBorder="1" applyAlignment="1" applyProtection="1">
      <alignment horizontal="center"/>
    </xf>
    <xf numFmtId="0" fontId="42" fillId="0" borderId="29" xfId="0" applyFont="1" applyBorder="1" applyProtection="1"/>
    <xf numFmtId="0" fontId="42" fillId="0" borderId="30" xfId="0" applyFont="1" applyBorder="1" applyAlignment="1" applyProtection="1">
      <alignment horizontal="center"/>
    </xf>
    <xf numFmtId="0" fontId="42" fillId="0" borderId="33" xfId="0" applyFont="1" applyBorder="1" applyAlignment="1" applyProtection="1">
      <alignment horizontal="center"/>
    </xf>
    <xf numFmtId="49" fontId="42" fillId="0" borderId="8" xfId="0" applyNumberFormat="1" applyFont="1" applyBorder="1" applyAlignment="1" applyProtection="1">
      <alignment horizontal="left"/>
    </xf>
    <xf numFmtId="0" fontId="42" fillId="0" borderId="0" xfId="0" applyFont="1" applyBorder="1" applyProtection="1"/>
    <xf numFmtId="10" fontId="42" fillId="0" borderId="29" xfId="3" applyNumberFormat="1" applyFont="1" applyBorder="1" applyAlignment="1" applyProtection="1">
      <alignment horizontal="center"/>
    </xf>
    <xf numFmtId="0" fontId="42" fillId="0" borderId="31" xfId="0" applyFont="1" applyBorder="1" applyAlignment="1" applyProtection="1">
      <alignment horizontal="center"/>
    </xf>
    <xf numFmtId="0" fontId="42" fillId="0" borderId="49" xfId="0" applyFont="1" applyBorder="1" applyAlignment="1" applyProtection="1">
      <alignment horizontal="center"/>
    </xf>
    <xf numFmtId="0" fontId="42" fillId="0" borderId="34" xfId="0" applyFont="1" applyBorder="1" applyAlignment="1" applyProtection="1">
      <alignment horizontal="center"/>
    </xf>
    <xf numFmtId="0" fontId="19" fillId="13" borderId="29" xfId="0" applyFont="1" applyFill="1" applyBorder="1" applyAlignment="1" applyProtection="1">
      <alignment horizontal="center"/>
    </xf>
    <xf numFmtId="49" fontId="19" fillId="13" borderId="8" xfId="0" applyNumberFormat="1" applyFont="1" applyFill="1" applyBorder="1" applyAlignment="1" applyProtection="1">
      <alignment horizontal="left"/>
    </xf>
    <xf numFmtId="0" fontId="19" fillId="13" borderId="0" xfId="0" applyFont="1" applyFill="1" applyBorder="1" applyProtection="1"/>
    <xf numFmtId="10" fontId="19" fillId="13" borderId="29" xfId="3" applyNumberFormat="1" applyFont="1" applyFill="1" applyBorder="1" applyAlignment="1" applyProtection="1">
      <alignment horizontal="center"/>
    </xf>
    <xf numFmtId="0" fontId="19" fillId="13" borderId="31" xfId="0" applyFont="1" applyFill="1" applyBorder="1" applyAlignment="1" applyProtection="1">
      <alignment horizontal="center"/>
    </xf>
    <xf numFmtId="0" fontId="19" fillId="13" borderId="49" xfId="0" applyFont="1" applyFill="1" applyBorder="1" applyAlignment="1" applyProtection="1">
      <alignment horizontal="center"/>
    </xf>
    <xf numFmtId="0" fontId="19" fillId="13" borderId="13" xfId="0" applyFont="1" applyFill="1" applyBorder="1" applyAlignment="1" applyProtection="1">
      <alignment horizontal="center"/>
    </xf>
    <xf numFmtId="0" fontId="19" fillId="13" borderId="29" xfId="0" applyFont="1" applyFill="1" applyBorder="1" applyProtection="1"/>
    <xf numFmtId="0" fontId="19" fillId="13" borderId="34" xfId="0" applyFont="1" applyFill="1" applyBorder="1" applyAlignment="1" applyProtection="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6" borderId="22" xfId="0" applyFont="1" applyFill="1" applyBorder="1" applyAlignment="1" applyProtection="1">
      <alignment horizontal="center" vertical="center"/>
    </xf>
    <xf numFmtId="0" fontId="42" fillId="0" borderId="8" xfId="0" applyFont="1" applyBorder="1" applyProtection="1"/>
    <xf numFmtId="49" fontId="42" fillId="0" borderId="10" xfId="0" applyNumberFormat="1" applyFont="1" applyBorder="1" applyAlignment="1" applyProtection="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pplyProtection="1">
      <alignment horizontal="center"/>
    </xf>
    <xf numFmtId="0" fontId="42" fillId="0" borderId="39" xfId="0" applyFont="1" applyBorder="1" applyAlignment="1" applyProtection="1">
      <alignment horizontal="center"/>
    </xf>
    <xf numFmtId="49" fontId="42" fillId="0" borderId="8" xfId="0" applyNumberFormat="1" applyFont="1" applyBorder="1" applyAlignment="1" applyProtection="1">
      <alignment horizontal="center"/>
    </xf>
    <xf numFmtId="0" fontId="42" fillId="0" borderId="38" xfId="0" applyFont="1" applyBorder="1" applyAlignment="1" applyProtection="1">
      <alignment horizontal="center"/>
    </xf>
    <xf numFmtId="0" fontId="19" fillId="13" borderId="8" xfId="0" applyFont="1" applyFill="1" applyBorder="1" applyProtection="1"/>
    <xf numFmtId="49" fontId="19" fillId="13" borderId="8" xfId="0" applyNumberFormat="1" applyFont="1" applyFill="1" applyBorder="1" applyAlignment="1" applyProtection="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18" xfId="0" applyNumberFormat="1" applyFont="1" applyBorder="1" applyAlignment="1" applyProtection="1">
      <alignment horizontal="center"/>
      <protection locked="0"/>
    </xf>
    <xf numFmtId="3" fontId="19" fillId="0" borderId="15" xfId="0" applyNumberFormat="1" applyFont="1" applyBorder="1" applyAlignment="1" applyProtection="1">
      <alignment horizontal="center"/>
      <protection locked="0"/>
    </xf>
    <xf numFmtId="3" fontId="19" fillId="0" borderId="13" xfId="0" applyNumberFormat="1" applyFont="1" applyBorder="1" applyAlignment="1" applyProtection="1">
      <alignment horizontal="center"/>
      <protection locked="0"/>
    </xf>
    <xf numFmtId="1" fontId="19" fillId="0" borderId="15" xfId="0" applyNumberFormat="1" applyFont="1" applyBorder="1" applyAlignment="1" applyProtection="1">
      <alignment horizontal="center"/>
      <protection locked="0"/>
    </xf>
    <xf numFmtId="1" fontId="19" fillId="0" borderId="18" xfId="0" applyNumberFormat="1" applyFont="1" applyBorder="1" applyAlignment="1" applyProtection="1">
      <alignment horizontal="center"/>
      <protection locked="0"/>
    </xf>
    <xf numFmtId="1" fontId="19" fillId="0" borderId="13" xfId="0" applyNumberFormat="1" applyFont="1" applyBorder="1" applyAlignment="1" applyProtection="1">
      <alignment horizontal="center"/>
      <protection locked="0"/>
    </xf>
    <xf numFmtId="11" fontId="19" fillId="0" borderId="31" xfId="0" applyNumberFormat="1" applyFont="1" applyBorder="1" applyAlignment="1" applyProtection="1">
      <alignment horizontal="center"/>
      <protection locked="0"/>
    </xf>
    <xf numFmtId="165" fontId="19" fillId="0" borderId="31" xfId="0" applyNumberFormat="1" applyFont="1" applyBorder="1" applyAlignment="1" applyProtection="1">
      <alignment horizontal="center"/>
      <protection locked="0"/>
    </xf>
    <xf numFmtId="166" fontId="19" fillId="0" borderId="31" xfId="0" applyNumberFormat="1" applyFont="1" applyBorder="1" applyAlignment="1" applyProtection="1">
      <alignment horizontal="center"/>
      <protection locked="0"/>
    </xf>
    <xf numFmtId="0" fontId="0" fillId="0" borderId="0" xfId="0"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Border="1" applyAlignment="1">
      <alignment vertical="top" wrapText="1"/>
    </xf>
    <xf numFmtId="0" fontId="26" fillId="3" borderId="0" xfId="0" applyFont="1" applyFill="1" applyBorder="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Border="1" applyAlignment="1">
      <alignment horizontal="left" vertical="center" wrapText="1"/>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Fill="1" applyBorder="1" applyAlignment="1" applyProtection="1">
      <alignment horizontal="center"/>
    </xf>
    <xf numFmtId="0" fontId="39" fillId="0" borderId="6" xfId="0" applyFont="1" applyFill="1" applyBorder="1" applyAlignment="1" applyProtection="1">
      <alignment horizontal="center"/>
    </xf>
    <xf numFmtId="0" fontId="39" fillId="0" borderId="7" xfId="0" applyFont="1" applyFill="1" applyBorder="1" applyAlignment="1" applyProtection="1">
      <alignment horizont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39" fillId="0" borderId="7" xfId="0" applyFont="1" applyBorder="1" applyAlignment="1" applyProtection="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Border="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pplyProtection="1">
      <alignment horizontal="center" vertical="center" wrapText="1"/>
    </xf>
    <xf numFmtId="0" fontId="28" fillId="5" borderId="29"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1" xfId="0" applyFont="1" applyFill="1" applyBorder="1" applyAlignment="1" applyProtection="1">
      <alignment horizontal="center" vertical="center"/>
    </xf>
    <xf numFmtId="0" fontId="28" fillId="11" borderId="2" xfId="0" applyFont="1" applyFill="1" applyBorder="1" applyAlignment="1" applyProtection="1">
      <alignment horizontal="center" vertical="center"/>
    </xf>
    <xf numFmtId="0" fontId="28" fillId="11" borderId="3" xfId="0" applyFont="1" applyFill="1" applyBorder="1" applyAlignment="1" applyProtection="1">
      <alignment horizontal="center" vertical="center"/>
    </xf>
    <xf numFmtId="0" fontId="28" fillId="11" borderId="4" xfId="0" applyFont="1" applyFill="1" applyBorder="1" applyAlignment="1" applyProtection="1">
      <alignment horizontal="center" vertical="center"/>
    </xf>
    <xf numFmtId="0" fontId="28" fillId="9" borderId="10" xfId="0" applyFont="1" applyFill="1" applyBorder="1" applyAlignment="1" applyProtection="1">
      <alignment horizontal="center" vertical="center"/>
    </xf>
    <xf numFmtId="0" fontId="28" fillId="9" borderId="9" xfId="0" applyFont="1" applyFill="1" applyBorder="1" applyAlignment="1" applyProtection="1">
      <alignment horizontal="center" vertical="center"/>
    </xf>
    <xf numFmtId="0" fontId="28" fillId="9" borderId="1" xfId="0" applyFont="1" applyFill="1" applyBorder="1" applyAlignment="1" applyProtection="1">
      <alignment horizontal="center" vertical="center"/>
    </xf>
    <xf numFmtId="0" fontId="28" fillId="9" borderId="2"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28" fillId="9" borderId="4" xfId="0" applyFont="1" applyFill="1" applyBorder="1" applyAlignment="1" applyProtection="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28" fillId="0" borderId="7" xfId="0" applyFont="1" applyBorder="1" applyAlignment="1" applyProtection="1">
      <alignment horizontal="center" vertical="center"/>
    </xf>
    <xf numFmtId="0" fontId="28" fillId="12" borderId="11" xfId="0" applyFont="1" applyFill="1" applyBorder="1" applyAlignment="1" applyProtection="1">
      <alignment horizontal="center" vertical="center"/>
    </xf>
    <xf numFmtId="0" fontId="28" fillId="12" borderId="12" xfId="0" applyFont="1" applyFill="1" applyBorder="1" applyAlignment="1" applyProtection="1">
      <alignment horizontal="center" vertical="center"/>
    </xf>
    <xf numFmtId="0" fontId="28" fillId="11" borderId="5" xfId="0" applyFont="1" applyFill="1" applyBorder="1" applyAlignment="1" applyProtection="1">
      <alignment horizontal="center" vertical="center"/>
    </xf>
    <xf numFmtId="0" fontId="28" fillId="11" borderId="6"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9" borderId="5" xfId="0" applyFont="1" applyFill="1" applyBorder="1" applyAlignment="1" applyProtection="1">
      <alignment horizontal="center" vertical="center"/>
    </xf>
    <xf numFmtId="0" fontId="28" fillId="9" borderId="6" xfId="0" applyFont="1" applyFill="1" applyBorder="1" applyAlignment="1" applyProtection="1">
      <alignment horizontal="center" vertical="center"/>
    </xf>
    <xf numFmtId="0" fontId="28" fillId="9" borderId="7"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6" xfId="0" applyFont="1" applyBorder="1" applyAlignment="1" applyProtection="1">
      <alignment horizontal="center"/>
    </xf>
    <xf numFmtId="0" fontId="28" fillId="0" borderId="7" xfId="0" applyFont="1" applyBorder="1" applyAlignment="1" applyProtection="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5">
    <dxf>
      <fill>
        <patternFill patternType="solid">
          <fgColor auto="1"/>
          <bgColor rgb="FFFFE579"/>
        </patternFill>
      </fill>
    </dxf>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Normal="100" workbookViewId="0"/>
  </sheetViews>
  <sheetFormatPr defaultColWidth="9.140625" defaultRowHeight="15" x14ac:dyDescent="0.25"/>
  <cols>
    <col min="1" max="1" width="14" style="12" customWidth="1"/>
    <col min="2" max="2" width="32" style="12" customWidth="1"/>
    <col min="3" max="16384" width="9.140625" style="12"/>
  </cols>
  <sheetData>
    <row r="1" spans="1:21" ht="18.75" x14ac:dyDescent="0.3">
      <c r="A1" s="10"/>
      <c r="B1" s="11"/>
      <c r="C1" s="10"/>
      <c r="D1" s="10"/>
      <c r="E1" s="10"/>
      <c r="F1" s="10"/>
      <c r="G1" s="10"/>
    </row>
    <row r="2" spans="1:21" ht="63.75" customHeight="1" x14ac:dyDescent="0.25">
      <c r="A2" s="10"/>
      <c r="B2" s="13"/>
      <c r="C2" s="13"/>
      <c r="D2" s="13"/>
      <c r="E2" s="13"/>
      <c r="F2" s="13"/>
      <c r="G2" s="13"/>
      <c r="H2" s="13"/>
      <c r="I2" s="13"/>
      <c r="J2" s="13"/>
      <c r="K2" s="13"/>
      <c r="L2" s="13"/>
    </row>
    <row r="3" spans="1:21" ht="63.75" customHeight="1" x14ac:dyDescent="0.25">
      <c r="A3" s="10"/>
      <c r="B3" s="13"/>
      <c r="C3" s="13"/>
      <c r="D3" s="13"/>
      <c r="E3" s="13"/>
      <c r="F3" s="13"/>
      <c r="G3" s="13"/>
      <c r="H3" s="13"/>
      <c r="I3" s="13"/>
      <c r="J3" s="13"/>
      <c r="K3" s="13"/>
      <c r="L3" s="13"/>
      <c r="N3" s="29"/>
      <c r="O3" s="17"/>
      <c r="P3" s="17"/>
      <c r="Q3" s="17"/>
      <c r="R3" s="17"/>
    </row>
    <row r="4" spans="1:21" ht="18" customHeight="1" x14ac:dyDescent="0.7">
      <c r="A4" s="10"/>
      <c r="B4" s="14"/>
      <c r="C4" s="10"/>
      <c r="D4" s="10"/>
      <c r="E4" s="10"/>
      <c r="F4" s="10"/>
      <c r="G4" s="10"/>
    </row>
    <row r="5" spans="1:21" s="10" customFormat="1" ht="34.5" customHeight="1" x14ac:dyDescent="0.35">
      <c r="A5" s="243" t="s">
        <v>1160</v>
      </c>
      <c r="B5" s="243"/>
      <c r="C5" s="243"/>
      <c r="D5" s="243"/>
      <c r="E5" s="243"/>
      <c r="F5" s="243"/>
      <c r="G5" s="243"/>
      <c r="H5" s="243"/>
      <c r="I5" s="243"/>
      <c r="J5" s="243"/>
      <c r="K5" s="243"/>
      <c r="L5" s="243"/>
      <c r="M5" s="243"/>
    </row>
    <row r="6" spans="1:21" s="10" customFormat="1" ht="34.5" customHeight="1" x14ac:dyDescent="0.35">
      <c r="A6" s="42" t="s">
        <v>1231</v>
      </c>
      <c r="B6" s="43"/>
      <c r="C6" s="43"/>
      <c r="D6" s="43"/>
      <c r="E6" s="43"/>
      <c r="F6" s="43"/>
      <c r="G6" s="43"/>
      <c r="H6" s="43"/>
      <c r="I6" s="43"/>
      <c r="J6" s="43"/>
      <c r="K6" s="43"/>
      <c r="L6" s="43"/>
      <c r="M6" s="43"/>
    </row>
    <row r="7" spans="1:21" s="10" customFormat="1" ht="34.5" customHeight="1" x14ac:dyDescent="0.35">
      <c r="A7" s="249" t="s">
        <v>1224</v>
      </c>
      <c r="B7" s="249"/>
      <c r="C7" s="249"/>
      <c r="D7" s="249"/>
      <c r="E7" s="249"/>
      <c r="F7" s="43"/>
      <c r="G7" s="43"/>
      <c r="H7" s="43"/>
      <c r="I7" s="43"/>
      <c r="J7" s="43"/>
      <c r="K7" s="43"/>
      <c r="L7" s="43"/>
      <c r="M7" s="43"/>
    </row>
    <row r="8" spans="1:21" s="15" customFormat="1" ht="15.75" thickBot="1" x14ac:dyDescent="0.3">
      <c r="A8" s="248"/>
      <c r="B8" s="248"/>
      <c r="C8" s="248"/>
      <c r="D8" s="248"/>
      <c r="E8" s="248"/>
      <c r="F8" s="44"/>
      <c r="G8" s="44"/>
      <c r="H8" s="44"/>
      <c r="I8" s="44"/>
      <c r="J8" s="44"/>
      <c r="K8" s="44"/>
      <c r="L8" s="44"/>
      <c r="M8" s="45"/>
    </row>
    <row r="9" spans="1:21" s="17" customFormat="1" ht="15" customHeight="1" x14ac:dyDescent="0.25">
      <c r="A9" s="244" t="s">
        <v>1183</v>
      </c>
      <c r="B9" s="244"/>
      <c r="C9" s="244"/>
      <c r="D9" s="244"/>
      <c r="E9" s="244"/>
      <c r="F9" s="244"/>
      <c r="G9" s="244"/>
      <c r="H9" s="244"/>
      <c r="I9" s="244"/>
      <c r="J9" s="244"/>
      <c r="K9" s="244"/>
      <c r="L9" s="244"/>
      <c r="M9" s="46"/>
      <c r="N9" s="16"/>
      <c r="O9" s="16"/>
      <c r="P9" s="16"/>
      <c r="Q9" s="16"/>
      <c r="R9" s="16"/>
      <c r="S9" s="16"/>
      <c r="T9" s="16"/>
      <c r="U9" s="16"/>
    </row>
    <row r="10" spans="1:21" s="17" customFormat="1" ht="21.75" customHeight="1" x14ac:dyDescent="0.25">
      <c r="A10" s="245"/>
      <c r="B10" s="245"/>
      <c r="C10" s="245"/>
      <c r="D10" s="245"/>
      <c r="E10" s="245"/>
      <c r="F10" s="245"/>
      <c r="G10" s="245"/>
      <c r="H10" s="245"/>
      <c r="I10" s="245"/>
      <c r="J10" s="245"/>
      <c r="K10" s="245"/>
      <c r="L10" s="245"/>
      <c r="M10" s="46"/>
      <c r="N10" s="16"/>
      <c r="O10" s="16"/>
      <c r="P10" s="16"/>
      <c r="Q10" s="16"/>
      <c r="R10" s="16"/>
      <c r="S10" s="16"/>
      <c r="T10" s="16"/>
      <c r="U10" s="16"/>
    </row>
    <row r="11" spans="1:21" s="17" customFormat="1" ht="15.75" x14ac:dyDescent="0.25">
      <c r="A11" s="47"/>
      <c r="B11" s="47"/>
      <c r="C11" s="47"/>
      <c r="D11" s="47"/>
      <c r="E11" s="47"/>
      <c r="F11" s="47"/>
      <c r="G11" s="47"/>
      <c r="H11" s="47"/>
      <c r="I11" s="47"/>
      <c r="J11" s="47"/>
      <c r="K11" s="47"/>
      <c r="L11" s="47"/>
      <c r="M11" s="46"/>
      <c r="N11" s="16"/>
      <c r="O11" s="16"/>
      <c r="P11" s="16"/>
      <c r="Q11" s="16"/>
      <c r="R11" s="16"/>
      <c r="S11" s="16"/>
      <c r="T11" s="16"/>
      <c r="U11" s="16"/>
    </row>
    <row r="12" spans="1:21" s="17" customFormat="1" ht="18.75" customHeight="1" x14ac:dyDescent="0.25">
      <c r="A12" s="246" t="s">
        <v>1184</v>
      </c>
      <c r="B12" s="246"/>
      <c r="C12" s="246"/>
      <c r="D12" s="246"/>
      <c r="E12" s="246"/>
      <c r="F12" s="246"/>
      <c r="G12" s="246"/>
      <c r="H12" s="246"/>
      <c r="I12" s="246"/>
      <c r="J12" s="246"/>
      <c r="K12" s="246"/>
      <c r="L12" s="246"/>
      <c r="M12" s="46"/>
      <c r="N12" s="16"/>
      <c r="O12" s="16"/>
      <c r="P12" s="16"/>
      <c r="Q12" s="16"/>
      <c r="R12" s="16"/>
      <c r="S12" s="16"/>
      <c r="T12" s="16"/>
      <c r="U12" s="16"/>
    </row>
    <row r="13" spans="1:21" s="17" customFormat="1" ht="15.75" x14ac:dyDescent="0.25">
      <c r="A13" s="48"/>
      <c r="B13" s="49"/>
      <c r="C13" s="49"/>
      <c r="D13" s="49"/>
      <c r="E13" s="49"/>
      <c r="F13" s="49"/>
      <c r="G13" s="49"/>
      <c r="H13" s="49"/>
      <c r="I13" s="49"/>
      <c r="J13" s="49"/>
      <c r="K13" s="49"/>
      <c r="L13" s="49"/>
      <c r="M13" s="49"/>
    </row>
    <row r="14" spans="1:21" s="17" customFormat="1" ht="35.25" customHeight="1" x14ac:dyDescent="0.25">
      <c r="A14" s="50" t="s">
        <v>1161</v>
      </c>
      <c r="B14" s="50" t="s">
        <v>1162</v>
      </c>
      <c r="C14" s="247" t="s">
        <v>1163</v>
      </c>
      <c r="D14" s="247"/>
      <c r="E14" s="247"/>
      <c r="F14" s="247"/>
      <c r="G14" s="247"/>
      <c r="H14" s="247"/>
      <c r="I14" s="247"/>
      <c r="J14" s="247"/>
      <c r="K14" s="247"/>
      <c r="L14" s="247"/>
      <c r="M14" s="51"/>
      <c r="N14" s="18"/>
      <c r="O14" s="18"/>
      <c r="P14" s="18"/>
    </row>
    <row r="15" spans="1:21" s="17" customFormat="1" ht="69" customHeight="1" x14ac:dyDescent="0.25">
      <c r="A15" s="50" t="s">
        <v>1164</v>
      </c>
      <c r="B15" s="50" t="s">
        <v>1188</v>
      </c>
      <c r="C15" s="247" t="s">
        <v>1229</v>
      </c>
      <c r="D15" s="247"/>
      <c r="E15" s="247"/>
      <c r="F15" s="247"/>
      <c r="G15" s="247"/>
      <c r="H15" s="247"/>
      <c r="I15" s="247"/>
      <c r="J15" s="247"/>
      <c r="K15" s="247"/>
      <c r="L15" s="247"/>
      <c r="M15" s="51"/>
      <c r="N15" s="18"/>
      <c r="O15" s="18"/>
      <c r="P15" s="18"/>
    </row>
    <row r="16" spans="1:21" s="17" customFormat="1" ht="46.5" customHeight="1" x14ac:dyDescent="0.25">
      <c r="A16" s="52" t="s">
        <v>1165</v>
      </c>
      <c r="B16" s="52" t="s">
        <v>1190</v>
      </c>
      <c r="C16" s="247" t="s">
        <v>1241</v>
      </c>
      <c r="D16" s="247"/>
      <c r="E16" s="247"/>
      <c r="F16" s="247"/>
      <c r="G16" s="247"/>
      <c r="H16" s="247"/>
      <c r="I16" s="247"/>
      <c r="J16" s="247"/>
      <c r="K16" s="247"/>
      <c r="L16" s="247"/>
      <c r="M16" s="53"/>
      <c r="N16" s="19"/>
      <c r="O16" s="19"/>
      <c r="P16" s="19"/>
    </row>
    <row r="17" spans="1:16" s="17" customFormat="1" ht="69" customHeight="1" x14ac:dyDescent="0.25">
      <c r="A17" s="52" t="s">
        <v>1166</v>
      </c>
      <c r="B17" s="52" t="s">
        <v>1191</v>
      </c>
      <c r="C17" s="247" t="s">
        <v>1230</v>
      </c>
      <c r="D17" s="247"/>
      <c r="E17" s="247"/>
      <c r="F17" s="247"/>
      <c r="G17" s="247"/>
      <c r="H17" s="247"/>
      <c r="I17" s="247"/>
      <c r="J17" s="247"/>
      <c r="K17" s="247"/>
      <c r="L17" s="247"/>
      <c r="M17" s="51"/>
      <c r="N17" s="18"/>
      <c r="O17" s="18"/>
      <c r="P17" s="18"/>
    </row>
    <row r="18" spans="1:16" s="17" customFormat="1" ht="46.5" customHeight="1" x14ac:dyDescent="0.25">
      <c r="A18" s="52" t="s">
        <v>1189</v>
      </c>
      <c r="B18" s="52" t="s">
        <v>1192</v>
      </c>
      <c r="C18" s="247" t="s">
        <v>1242</v>
      </c>
      <c r="D18" s="247"/>
      <c r="E18" s="247"/>
      <c r="F18" s="247"/>
      <c r="G18" s="247"/>
      <c r="H18" s="247"/>
      <c r="I18" s="247"/>
      <c r="J18" s="247"/>
      <c r="K18" s="247"/>
      <c r="L18" s="247"/>
      <c r="M18" s="51"/>
      <c r="N18" s="18"/>
      <c r="O18" s="18"/>
      <c r="P18" s="18"/>
    </row>
    <row r="19" spans="1:16" s="17" customFormat="1" ht="15.75" x14ac:dyDescent="0.25">
      <c r="A19" s="49"/>
      <c r="B19" s="49"/>
      <c r="C19" s="49"/>
      <c r="D19" s="49"/>
      <c r="E19" s="49"/>
      <c r="F19" s="49"/>
      <c r="G19" s="49"/>
      <c r="H19" s="49"/>
      <c r="I19" s="49"/>
      <c r="J19" s="49"/>
      <c r="K19" s="49"/>
      <c r="L19" s="49"/>
      <c r="M19" s="49"/>
    </row>
    <row r="20" spans="1:16" s="20" customFormat="1" ht="18.75" x14ac:dyDescent="0.3">
      <c r="A20" s="54" t="s">
        <v>1333</v>
      </c>
      <c r="B20" s="54"/>
      <c r="C20" s="54"/>
      <c r="D20" s="54"/>
      <c r="E20" s="54"/>
      <c r="F20" s="54"/>
      <c r="G20" s="54"/>
      <c r="H20" s="54"/>
      <c r="I20" s="54"/>
      <c r="J20" s="54"/>
      <c r="K20" s="54"/>
      <c r="L20" s="54"/>
      <c r="M20" s="54"/>
    </row>
    <row r="21" spans="1:16" s="17" customFormat="1" ht="15.75" x14ac:dyDescent="0.25">
      <c r="A21" s="49"/>
      <c r="B21" s="49"/>
      <c r="C21" s="49"/>
      <c r="D21" s="49"/>
      <c r="E21" s="49"/>
      <c r="F21" s="49"/>
      <c r="G21" s="49"/>
      <c r="H21" s="49"/>
      <c r="I21" s="49"/>
      <c r="J21" s="49"/>
      <c r="K21" s="49"/>
      <c r="L21" s="49"/>
      <c r="M21" s="49"/>
    </row>
    <row r="22" spans="1:16" s="17" customFormat="1" ht="15.75" x14ac:dyDescent="0.25">
      <c r="A22" s="55"/>
      <c r="B22" s="49"/>
      <c r="C22" s="49"/>
      <c r="D22" s="49"/>
      <c r="E22" s="49"/>
      <c r="F22" s="49"/>
      <c r="G22" s="49"/>
      <c r="H22" s="49"/>
      <c r="I22" s="49"/>
      <c r="J22" s="49"/>
      <c r="K22" s="49"/>
      <c r="L22" s="49"/>
      <c r="M22" s="49"/>
    </row>
    <row r="23" spans="1:16" s="17" customFormat="1" ht="15.75" x14ac:dyDescent="0.25">
      <c r="A23" s="56" t="s">
        <v>1225</v>
      </c>
      <c r="B23" s="57"/>
      <c r="C23" s="57"/>
      <c r="D23" s="57"/>
      <c r="E23" s="57"/>
      <c r="F23" s="57"/>
      <c r="G23" s="57"/>
      <c r="H23" s="57"/>
      <c r="I23" s="57"/>
      <c r="J23" s="57"/>
      <c r="K23" s="57"/>
      <c r="L23" s="58"/>
      <c r="M23" s="49"/>
    </row>
    <row r="24" spans="1:16" s="21" customFormat="1" ht="15.75" x14ac:dyDescent="0.25">
      <c r="A24" s="59" t="s">
        <v>1167</v>
      </c>
      <c r="B24" s="60"/>
      <c r="C24" s="60"/>
      <c r="D24" s="60"/>
      <c r="E24" s="60"/>
      <c r="F24" s="60"/>
      <c r="G24" s="60"/>
      <c r="H24" s="60"/>
      <c r="I24" s="60"/>
      <c r="J24" s="60"/>
      <c r="K24" s="60"/>
      <c r="L24" s="61"/>
      <c r="M24" s="62"/>
    </row>
    <row r="25" spans="1:16" s="21" customFormat="1" ht="15.75" x14ac:dyDescent="0.25">
      <c r="A25" s="59" t="s">
        <v>1168</v>
      </c>
      <c r="B25" s="60"/>
      <c r="C25" s="60"/>
      <c r="D25" s="60"/>
      <c r="E25" s="60"/>
      <c r="F25" s="60"/>
      <c r="G25" s="60"/>
      <c r="H25" s="60"/>
      <c r="I25" s="60"/>
      <c r="J25" s="60"/>
      <c r="K25" s="60"/>
      <c r="L25" s="61"/>
      <c r="M25" s="62"/>
    </row>
    <row r="26" spans="1:16" s="21" customFormat="1" ht="15.75" x14ac:dyDescent="0.25">
      <c r="A26" s="59" t="s">
        <v>1169</v>
      </c>
      <c r="B26" s="60"/>
      <c r="C26" s="60"/>
      <c r="D26" s="60"/>
      <c r="E26" s="60"/>
      <c r="F26" s="60"/>
      <c r="G26" s="60"/>
      <c r="H26" s="60"/>
      <c r="I26" s="60"/>
      <c r="J26" s="60"/>
      <c r="K26" s="60"/>
      <c r="L26" s="61"/>
      <c r="M26" s="62"/>
    </row>
    <row r="27" spans="1:16" s="21" customFormat="1" ht="15.75" x14ac:dyDescent="0.25">
      <c r="A27" s="59" t="s">
        <v>1208</v>
      </c>
      <c r="B27" s="60"/>
      <c r="C27" s="60"/>
      <c r="D27" s="60"/>
      <c r="E27" s="60"/>
      <c r="F27" s="60"/>
      <c r="G27" s="60"/>
      <c r="H27" s="60"/>
      <c r="I27" s="60"/>
      <c r="J27" s="60"/>
      <c r="K27" s="60"/>
      <c r="L27" s="61"/>
      <c r="M27" s="62"/>
    </row>
    <row r="28" spans="1:16" s="21" customFormat="1" ht="15.75" x14ac:dyDescent="0.25">
      <c r="A28" s="63" t="s">
        <v>1226</v>
      </c>
      <c r="B28" s="64"/>
      <c r="C28" s="64"/>
      <c r="D28" s="64"/>
      <c r="E28" s="64"/>
      <c r="F28" s="64"/>
      <c r="G28" s="64"/>
      <c r="H28" s="64"/>
      <c r="I28" s="64"/>
      <c r="J28" s="64"/>
      <c r="K28" s="64"/>
      <c r="L28" s="65"/>
      <c r="M28" s="62"/>
    </row>
    <row r="29" spans="1:16" s="17" customFormat="1" ht="15.75" x14ac:dyDescent="0.25">
      <c r="A29" s="49"/>
      <c r="B29" s="49"/>
      <c r="C29" s="49"/>
      <c r="D29" s="49"/>
      <c r="E29" s="49"/>
      <c r="F29" s="49"/>
      <c r="G29" s="49"/>
      <c r="H29" s="49"/>
      <c r="I29" s="49"/>
      <c r="J29" s="49"/>
      <c r="K29" s="49"/>
      <c r="L29" s="49"/>
      <c r="M29" s="49"/>
    </row>
    <row r="30" spans="1:16" s="22" customFormat="1" ht="15.75" x14ac:dyDescent="0.25">
      <c r="A30" s="66" t="s">
        <v>1170</v>
      </c>
      <c r="B30" s="67"/>
      <c r="C30" s="67"/>
      <c r="D30" s="67"/>
      <c r="E30" s="67"/>
      <c r="F30" s="67"/>
      <c r="G30" s="67"/>
      <c r="H30" s="67"/>
      <c r="I30" s="67"/>
      <c r="J30" s="67"/>
      <c r="K30" s="67"/>
      <c r="L30" s="67"/>
      <c r="M30" s="67"/>
    </row>
    <row r="31" spans="1:16" s="23" customFormat="1" ht="15.75" x14ac:dyDescent="0.25">
      <c r="A31" s="68"/>
      <c r="B31" s="69"/>
      <c r="C31" s="69"/>
      <c r="D31" s="69"/>
      <c r="E31" s="69"/>
      <c r="F31" s="69"/>
      <c r="G31" s="69"/>
      <c r="H31" s="69"/>
      <c r="I31" s="69"/>
      <c r="J31" s="69"/>
      <c r="K31" s="69"/>
      <c r="L31" s="69"/>
      <c r="M31" s="70"/>
    </row>
    <row r="32" spans="1:16" s="22" customFormat="1" ht="32.25" customHeight="1" x14ac:dyDescent="0.25">
      <c r="A32" s="251" t="s">
        <v>1209</v>
      </c>
      <c r="B32" s="251"/>
      <c r="C32" s="251"/>
      <c r="D32" s="251"/>
      <c r="E32" s="251"/>
      <c r="F32" s="251"/>
      <c r="G32" s="251"/>
      <c r="H32" s="251"/>
      <c r="I32" s="251"/>
      <c r="J32" s="251"/>
      <c r="K32" s="251"/>
      <c r="L32" s="251"/>
      <c r="M32" s="67"/>
    </row>
    <row r="33" spans="1:23" s="22" customFormat="1" ht="15.75" x14ac:dyDescent="0.25">
      <c r="A33" s="67"/>
      <c r="B33" s="67"/>
      <c r="C33" s="67"/>
      <c r="D33" s="67"/>
      <c r="E33" s="67"/>
      <c r="F33" s="67"/>
      <c r="G33" s="67"/>
      <c r="H33" s="67"/>
      <c r="I33" s="67"/>
      <c r="J33" s="67"/>
      <c r="K33" s="67"/>
      <c r="L33" s="67"/>
      <c r="M33" s="67"/>
    </row>
    <row r="34" spans="1:23" s="17" customFormat="1" ht="15.75" x14ac:dyDescent="0.25">
      <c r="A34" s="71" t="s">
        <v>1211</v>
      </c>
      <c r="B34" s="49"/>
      <c r="C34" s="49"/>
      <c r="D34" s="49"/>
      <c r="E34" s="49"/>
      <c r="F34" s="49"/>
      <c r="G34" s="49"/>
      <c r="H34" s="49"/>
      <c r="I34" s="49"/>
      <c r="J34" s="49"/>
      <c r="K34" s="49"/>
      <c r="L34" s="49"/>
      <c r="M34" s="49"/>
    </row>
    <row r="35" spans="1:23" s="17" customFormat="1" ht="15.75" x14ac:dyDescent="0.25">
      <c r="A35" s="72"/>
      <c r="B35" s="49"/>
      <c r="C35" s="49"/>
      <c r="D35" s="49"/>
      <c r="E35" s="49"/>
      <c r="F35" s="49"/>
      <c r="G35" s="49"/>
      <c r="H35" s="49"/>
      <c r="I35" s="49"/>
      <c r="J35" s="49"/>
      <c r="K35" s="49"/>
      <c r="L35" s="49"/>
      <c r="M35" s="49"/>
    </row>
    <row r="36" spans="1:23" s="17" customFormat="1" ht="39" customHeight="1" x14ac:dyDescent="0.25">
      <c r="A36" s="250" t="s">
        <v>1334</v>
      </c>
      <c r="B36" s="250"/>
      <c r="C36" s="250"/>
      <c r="D36" s="250"/>
      <c r="E36" s="250"/>
      <c r="F36" s="250"/>
      <c r="G36" s="250"/>
      <c r="H36" s="250"/>
      <c r="I36" s="250"/>
      <c r="J36" s="250"/>
      <c r="K36" s="250"/>
      <c r="L36" s="250"/>
      <c r="M36" s="49"/>
    </row>
    <row r="37" spans="1:23" s="17" customFormat="1" ht="46.5" customHeight="1" x14ac:dyDescent="0.25">
      <c r="A37" s="250" t="s">
        <v>1213</v>
      </c>
      <c r="B37" s="250"/>
      <c r="C37" s="250"/>
      <c r="D37" s="250"/>
      <c r="E37" s="250"/>
      <c r="F37" s="250"/>
      <c r="G37" s="250"/>
      <c r="H37" s="250"/>
      <c r="I37" s="250"/>
      <c r="J37" s="250"/>
      <c r="K37" s="250"/>
      <c r="L37" s="250"/>
      <c r="M37" s="73"/>
      <c r="N37" s="24"/>
      <c r="O37" s="24"/>
      <c r="P37" s="24"/>
      <c r="Q37" s="24"/>
      <c r="R37" s="24"/>
      <c r="S37" s="24"/>
      <c r="T37" s="24"/>
      <c r="U37" s="24"/>
      <c r="V37" s="24"/>
      <c r="W37" s="24"/>
    </row>
    <row r="38" spans="1:23" s="17" customFormat="1" ht="37.5" customHeight="1" x14ac:dyDescent="0.25">
      <c r="A38" s="250" t="s">
        <v>1335</v>
      </c>
      <c r="B38" s="250"/>
      <c r="C38" s="250"/>
      <c r="D38" s="250"/>
      <c r="E38" s="250"/>
      <c r="F38" s="250"/>
      <c r="G38" s="250"/>
      <c r="H38" s="250"/>
      <c r="I38" s="250"/>
      <c r="J38" s="250"/>
      <c r="K38" s="250"/>
      <c r="L38" s="250"/>
      <c r="M38" s="49"/>
    </row>
    <row r="39" spans="1:23" s="17" customFormat="1" ht="15.75" customHeight="1" x14ac:dyDescent="0.25">
      <c r="A39" s="74"/>
      <c r="B39" s="74"/>
      <c r="C39" s="74"/>
      <c r="D39" s="74"/>
      <c r="E39" s="74"/>
      <c r="F39" s="74"/>
      <c r="G39" s="74"/>
      <c r="H39" s="74"/>
      <c r="I39" s="74"/>
      <c r="J39" s="74"/>
      <c r="K39" s="74"/>
      <c r="L39" s="74"/>
      <c r="M39" s="49"/>
    </row>
    <row r="40" spans="1:23" s="17" customFormat="1" ht="34.5" customHeight="1" x14ac:dyDescent="0.25">
      <c r="A40" s="250" t="s">
        <v>1336</v>
      </c>
      <c r="B40" s="250"/>
      <c r="C40" s="250"/>
      <c r="D40" s="250"/>
      <c r="E40" s="250"/>
      <c r="F40" s="250"/>
      <c r="G40" s="250"/>
      <c r="H40" s="250"/>
      <c r="I40" s="250"/>
      <c r="J40" s="250"/>
      <c r="K40" s="250"/>
      <c r="L40" s="250"/>
      <c r="M40" s="49"/>
    </row>
    <row r="41" spans="1:23" s="17" customFormat="1" ht="15.75" x14ac:dyDescent="0.25">
      <c r="A41" s="73"/>
      <c r="B41" s="49"/>
      <c r="C41" s="49"/>
      <c r="D41" s="49"/>
      <c r="E41" s="49"/>
      <c r="F41" s="49"/>
      <c r="G41" s="49"/>
      <c r="H41" s="49"/>
      <c r="I41" s="49"/>
      <c r="J41" s="49"/>
      <c r="K41" s="49"/>
      <c r="L41" s="49"/>
      <c r="M41" s="49"/>
    </row>
    <row r="42" spans="1:23" s="17" customFormat="1" ht="15.75" x14ac:dyDescent="0.25">
      <c r="A42" s="73"/>
      <c r="B42" s="75" t="s">
        <v>1337</v>
      </c>
      <c r="C42" s="49"/>
      <c r="D42" s="49"/>
      <c r="E42" s="49"/>
      <c r="F42" s="49"/>
      <c r="G42" s="49"/>
      <c r="H42" s="49"/>
      <c r="I42" s="49"/>
      <c r="J42" s="49"/>
      <c r="K42" s="49"/>
      <c r="L42" s="49"/>
      <c r="M42" s="49"/>
    </row>
    <row r="43" spans="1:23" s="17" customFormat="1" ht="15.75" x14ac:dyDescent="0.25">
      <c r="A43" s="73"/>
      <c r="B43" s="49" t="s">
        <v>1338</v>
      </c>
      <c r="C43" s="49"/>
      <c r="D43" s="49"/>
      <c r="E43" s="49"/>
      <c r="F43" s="49"/>
      <c r="G43" s="49"/>
      <c r="H43" s="49"/>
      <c r="I43" s="49"/>
      <c r="J43" s="49"/>
      <c r="K43" s="49"/>
      <c r="L43" s="49"/>
      <c r="M43" s="49"/>
    </row>
    <row r="44" spans="1:23" s="17" customFormat="1" ht="15.75" customHeight="1" x14ac:dyDescent="0.25">
      <c r="A44" s="76"/>
      <c r="B44" s="73"/>
      <c r="C44" s="73"/>
      <c r="D44" s="73"/>
      <c r="E44" s="73"/>
      <c r="F44" s="73"/>
      <c r="G44" s="73"/>
      <c r="H44" s="73"/>
      <c r="I44" s="73"/>
      <c r="J44" s="73"/>
      <c r="K44" s="73"/>
      <c r="L44" s="73"/>
      <c r="M44" s="73"/>
      <c r="N44" s="24"/>
      <c r="O44" s="24"/>
      <c r="P44" s="24"/>
      <c r="Q44" s="24"/>
      <c r="R44" s="24"/>
      <c r="S44" s="24"/>
      <c r="T44" s="24"/>
      <c r="U44" s="24"/>
      <c r="V44" s="24"/>
      <c r="W44" s="24"/>
    </row>
    <row r="45" spans="1:23" s="17" customFormat="1" ht="15.75" customHeight="1" x14ac:dyDescent="0.25">
      <c r="A45" s="71" t="s">
        <v>1210</v>
      </c>
      <c r="B45" s="73"/>
      <c r="C45" s="73"/>
      <c r="D45" s="73"/>
      <c r="E45" s="73"/>
      <c r="F45" s="73"/>
      <c r="G45" s="73"/>
      <c r="H45" s="73"/>
      <c r="I45" s="73"/>
      <c r="J45" s="73"/>
      <c r="K45" s="73"/>
      <c r="L45" s="73"/>
      <c r="M45" s="73"/>
      <c r="N45" s="24"/>
      <c r="O45" s="24"/>
      <c r="P45" s="24"/>
      <c r="Q45" s="24"/>
      <c r="R45" s="24"/>
      <c r="S45" s="24"/>
      <c r="T45" s="24"/>
      <c r="U45" s="24"/>
      <c r="V45" s="24"/>
      <c r="W45" s="24"/>
    </row>
    <row r="46" spans="1:23" s="17" customFormat="1" ht="15.75" customHeight="1" x14ac:dyDescent="0.25">
      <c r="A46" s="71"/>
      <c r="B46" s="73"/>
      <c r="C46" s="73"/>
      <c r="D46" s="73"/>
      <c r="E46" s="73"/>
      <c r="F46" s="73"/>
      <c r="G46" s="73"/>
      <c r="H46" s="73"/>
      <c r="I46" s="73"/>
      <c r="J46" s="73"/>
      <c r="K46" s="73"/>
      <c r="L46" s="73"/>
      <c r="M46" s="73"/>
      <c r="N46" s="24"/>
      <c r="O46" s="24"/>
      <c r="P46" s="24"/>
      <c r="Q46" s="24"/>
      <c r="R46" s="24"/>
      <c r="S46" s="24"/>
      <c r="T46" s="24"/>
      <c r="U46" s="24"/>
      <c r="V46" s="24"/>
      <c r="W46" s="24"/>
    </row>
    <row r="47" spans="1:23" s="17" customFormat="1" ht="39" customHeight="1" x14ac:dyDescent="0.25">
      <c r="A47" s="250" t="s">
        <v>1244</v>
      </c>
      <c r="B47" s="250"/>
      <c r="C47" s="250"/>
      <c r="D47" s="250"/>
      <c r="E47" s="250"/>
      <c r="F47" s="250"/>
      <c r="G47" s="250"/>
      <c r="H47" s="250"/>
      <c r="I47" s="250"/>
      <c r="J47" s="250"/>
      <c r="K47" s="250"/>
      <c r="L47" s="250"/>
      <c r="M47" s="49"/>
    </row>
    <row r="48" spans="1:23" s="17" customFormat="1" ht="15.75" customHeight="1" x14ac:dyDescent="0.25">
      <c r="A48" s="74"/>
      <c r="B48" s="74"/>
      <c r="C48" s="74"/>
      <c r="D48" s="74"/>
      <c r="E48" s="74"/>
      <c r="F48" s="74"/>
      <c r="G48" s="74"/>
      <c r="H48" s="74"/>
      <c r="I48" s="74"/>
      <c r="J48" s="74"/>
      <c r="K48" s="74"/>
      <c r="L48" s="74"/>
      <c r="M48" s="49"/>
    </row>
    <row r="49" spans="1:23" s="17" customFormat="1" ht="43.5" customHeight="1" x14ac:dyDescent="0.25">
      <c r="A49" s="250" t="s">
        <v>1339</v>
      </c>
      <c r="B49" s="250"/>
      <c r="C49" s="250"/>
      <c r="D49" s="250"/>
      <c r="E49" s="250"/>
      <c r="F49" s="250"/>
      <c r="G49" s="250"/>
      <c r="H49" s="250"/>
      <c r="I49" s="250"/>
      <c r="J49" s="250"/>
      <c r="K49" s="250"/>
      <c r="L49" s="250"/>
      <c r="M49" s="49"/>
    </row>
    <row r="50" spans="1:23" s="17" customFormat="1" ht="15.75" customHeight="1" x14ac:dyDescent="0.25">
      <c r="A50" s="71"/>
      <c r="B50" s="73"/>
      <c r="C50" s="73"/>
      <c r="D50" s="73"/>
      <c r="E50" s="73"/>
      <c r="F50" s="73"/>
      <c r="G50" s="73"/>
      <c r="H50" s="73"/>
      <c r="I50" s="73"/>
      <c r="J50" s="73"/>
      <c r="K50" s="73"/>
      <c r="L50" s="73"/>
      <c r="M50" s="73"/>
      <c r="N50" s="24"/>
      <c r="O50" s="24"/>
      <c r="P50" s="24"/>
      <c r="Q50" s="24"/>
      <c r="R50" s="24"/>
      <c r="S50" s="24"/>
      <c r="T50" s="24"/>
      <c r="U50" s="24"/>
      <c r="V50" s="24"/>
      <c r="W50" s="24"/>
    </row>
    <row r="51" spans="1:23" s="17" customFormat="1" ht="46.5" customHeight="1" x14ac:dyDescent="0.25">
      <c r="A51" s="250" t="s">
        <v>1340</v>
      </c>
      <c r="B51" s="250"/>
      <c r="C51" s="250"/>
      <c r="D51" s="250"/>
      <c r="E51" s="250"/>
      <c r="F51" s="250"/>
      <c r="G51" s="250"/>
      <c r="H51" s="250"/>
      <c r="I51" s="250"/>
      <c r="J51" s="250"/>
      <c r="K51" s="250"/>
      <c r="L51" s="250"/>
      <c r="M51" s="49"/>
    </row>
    <row r="52" spans="1:23" s="17" customFormat="1" ht="15.75" customHeight="1" x14ac:dyDescent="0.25">
      <c r="A52" s="71"/>
      <c r="B52" s="73"/>
      <c r="C52" s="73"/>
      <c r="D52" s="73"/>
      <c r="E52" s="73"/>
      <c r="F52" s="73"/>
      <c r="G52" s="73"/>
      <c r="H52" s="73"/>
      <c r="I52" s="73"/>
      <c r="J52" s="73"/>
      <c r="K52" s="73"/>
      <c r="L52" s="73"/>
      <c r="M52" s="73"/>
      <c r="N52" s="24"/>
      <c r="O52" s="24"/>
      <c r="P52" s="24"/>
      <c r="Q52" s="24"/>
      <c r="R52" s="24"/>
      <c r="S52" s="24"/>
      <c r="T52" s="24"/>
      <c r="U52" s="24"/>
      <c r="V52" s="24"/>
      <c r="W52" s="24"/>
    </row>
    <row r="53" spans="1:23" s="17" customFormat="1" ht="39" customHeight="1" x14ac:dyDescent="0.25">
      <c r="A53" s="250" t="s">
        <v>1356</v>
      </c>
      <c r="B53" s="250"/>
      <c r="C53" s="250"/>
      <c r="D53" s="250"/>
      <c r="E53" s="250"/>
      <c r="F53" s="250"/>
      <c r="G53" s="250"/>
      <c r="H53" s="250"/>
      <c r="I53" s="250"/>
      <c r="J53" s="250"/>
      <c r="K53" s="250"/>
      <c r="L53" s="250"/>
      <c r="M53" s="49"/>
    </row>
    <row r="54" spans="1:23" s="17" customFormat="1" ht="18.75" x14ac:dyDescent="0.35">
      <c r="A54" s="75"/>
      <c r="B54" s="71" t="s">
        <v>1341</v>
      </c>
      <c r="C54" s="49"/>
      <c r="D54" s="49"/>
      <c r="E54" s="49"/>
      <c r="F54" s="49"/>
      <c r="G54" s="49"/>
      <c r="H54" s="49"/>
      <c r="I54" s="49"/>
      <c r="J54" s="49"/>
      <c r="K54" s="49"/>
      <c r="L54" s="49"/>
      <c r="M54" s="49"/>
    </row>
    <row r="55" spans="1:23" s="17" customFormat="1" ht="15.75" x14ac:dyDescent="0.25">
      <c r="A55" s="75"/>
      <c r="B55" s="49" t="s">
        <v>1171</v>
      </c>
      <c r="C55" s="77" t="s">
        <v>1172</v>
      </c>
      <c r="D55" s="75" t="s">
        <v>1342</v>
      </c>
      <c r="E55" s="49"/>
      <c r="F55" s="49"/>
      <c r="G55" s="49"/>
      <c r="H55" s="49"/>
      <c r="I55" s="49"/>
      <c r="J55" s="49"/>
      <c r="K55" s="49"/>
      <c r="L55" s="49"/>
      <c r="M55" s="49"/>
    </row>
    <row r="56" spans="1:23" s="17" customFormat="1" ht="15.75" x14ac:dyDescent="0.25">
      <c r="A56" s="75"/>
      <c r="B56" s="49" t="s">
        <v>1173</v>
      </c>
      <c r="C56" s="77" t="s">
        <v>1172</v>
      </c>
      <c r="D56" s="49" t="s">
        <v>1343</v>
      </c>
      <c r="E56" s="49"/>
      <c r="F56" s="49"/>
      <c r="G56" s="49"/>
      <c r="H56" s="49"/>
      <c r="I56" s="49"/>
      <c r="J56" s="49"/>
      <c r="K56" s="49"/>
      <c r="L56" s="49"/>
      <c r="M56" s="49"/>
    </row>
    <row r="57" spans="1:23" s="17" customFormat="1" ht="15.75" x14ac:dyDescent="0.25">
      <c r="A57" s="75"/>
      <c r="B57" s="49" t="s">
        <v>1174</v>
      </c>
      <c r="C57" s="77" t="s">
        <v>1172</v>
      </c>
      <c r="D57" s="49" t="s">
        <v>1344</v>
      </c>
      <c r="E57" s="49"/>
      <c r="F57" s="49"/>
      <c r="G57" s="49"/>
      <c r="H57" s="49"/>
      <c r="I57" s="49"/>
      <c r="J57" s="49"/>
      <c r="K57" s="49"/>
      <c r="L57" s="49"/>
      <c r="M57" s="49"/>
    </row>
    <row r="58" spans="1:23" s="17" customFormat="1" ht="15.75" x14ac:dyDescent="0.25">
      <c r="A58" s="75"/>
      <c r="B58" s="49" t="s">
        <v>1175</v>
      </c>
      <c r="C58" s="77" t="s">
        <v>1172</v>
      </c>
      <c r="D58" s="49" t="s">
        <v>1345</v>
      </c>
      <c r="E58" s="49"/>
      <c r="F58" s="49"/>
      <c r="G58" s="49"/>
      <c r="H58" s="49"/>
      <c r="I58" s="49"/>
      <c r="J58" s="49"/>
      <c r="K58" s="49"/>
      <c r="L58" s="49"/>
      <c r="M58" s="49"/>
    </row>
    <row r="59" spans="1:23" s="17" customFormat="1" ht="15.75" x14ac:dyDescent="0.25">
      <c r="A59" s="75"/>
      <c r="B59" s="49"/>
      <c r="C59" s="49"/>
      <c r="D59" s="49"/>
      <c r="E59" s="49"/>
      <c r="F59" s="49"/>
      <c r="G59" s="49"/>
      <c r="H59" s="49"/>
      <c r="I59" s="49"/>
      <c r="J59" s="49"/>
      <c r="K59" s="49"/>
      <c r="L59" s="49"/>
      <c r="M59" s="49"/>
    </row>
    <row r="60" spans="1:23" s="17" customFormat="1" ht="15.75" x14ac:dyDescent="0.25">
      <c r="A60" s="78" t="s">
        <v>1212</v>
      </c>
      <c r="B60" s="49"/>
      <c r="C60" s="49"/>
      <c r="D60" s="49"/>
      <c r="E60" s="49"/>
      <c r="F60" s="49"/>
      <c r="G60" s="49"/>
      <c r="H60" s="49"/>
      <c r="I60" s="49"/>
      <c r="J60" s="49"/>
      <c r="K60" s="49"/>
      <c r="L60" s="49"/>
      <c r="M60" s="49"/>
    </row>
    <row r="61" spans="1:23" s="17" customFormat="1" ht="15.75" x14ac:dyDescent="0.25">
      <c r="A61" s="79"/>
      <c r="B61" s="49"/>
      <c r="C61" s="49"/>
      <c r="D61" s="49"/>
      <c r="E61" s="49"/>
      <c r="F61" s="49"/>
      <c r="G61" s="49"/>
      <c r="H61" s="49"/>
      <c r="I61" s="49"/>
      <c r="J61" s="49"/>
      <c r="K61" s="49"/>
      <c r="L61" s="49"/>
      <c r="M61" s="49"/>
    </row>
    <row r="62" spans="1:23" s="17" customFormat="1" ht="15.75" x14ac:dyDescent="0.25">
      <c r="A62" s="73" t="s">
        <v>1346</v>
      </c>
      <c r="B62" s="49"/>
      <c r="C62" s="49"/>
      <c r="D62" s="49"/>
      <c r="E62" s="49"/>
      <c r="F62" s="49"/>
      <c r="G62" s="49"/>
      <c r="H62" s="49"/>
      <c r="I62" s="49"/>
      <c r="J62" s="49"/>
      <c r="K62" s="49"/>
      <c r="L62" s="49"/>
      <c r="M62" s="49"/>
    </row>
    <row r="63" spans="1:23" s="17" customFormat="1" ht="15.75" x14ac:dyDescent="0.25">
      <c r="A63" s="73"/>
      <c r="B63" s="49"/>
      <c r="C63" s="49"/>
      <c r="D63" s="49"/>
      <c r="E63" s="49"/>
      <c r="F63" s="49"/>
      <c r="G63" s="49"/>
      <c r="H63" s="49"/>
      <c r="I63" s="49"/>
      <c r="J63" s="49"/>
      <c r="K63" s="49"/>
      <c r="L63" s="49"/>
      <c r="M63" s="49"/>
    </row>
    <row r="64" spans="1:23" s="17" customFormat="1" ht="15.75" x14ac:dyDescent="0.25">
      <c r="A64" s="73" t="s">
        <v>1215</v>
      </c>
      <c r="B64" s="49"/>
      <c r="C64" s="49"/>
      <c r="D64" s="49"/>
      <c r="E64" s="49"/>
      <c r="F64" s="49"/>
      <c r="G64" s="49"/>
      <c r="H64" s="49"/>
      <c r="I64" s="49"/>
      <c r="J64" s="49"/>
      <c r="K64" s="49"/>
      <c r="L64" s="49"/>
      <c r="M64" s="49"/>
    </row>
    <row r="65" spans="1:13" s="17" customFormat="1" ht="15.75" x14ac:dyDescent="0.25">
      <c r="A65" s="73"/>
      <c r="B65" s="49"/>
      <c r="C65" s="49"/>
      <c r="D65" s="49"/>
      <c r="E65" s="49"/>
      <c r="F65" s="49"/>
      <c r="G65" s="49"/>
      <c r="H65" s="49"/>
      <c r="I65" s="49"/>
      <c r="J65" s="49"/>
      <c r="K65" s="49"/>
      <c r="L65" s="49"/>
      <c r="M65" s="49"/>
    </row>
    <row r="66" spans="1:13" s="17" customFormat="1" ht="15.75" customHeight="1" x14ac:dyDescent="0.25">
      <c r="A66" s="250" t="s">
        <v>1214</v>
      </c>
      <c r="B66" s="250"/>
      <c r="C66" s="250"/>
      <c r="D66" s="250"/>
      <c r="E66" s="250"/>
      <c r="F66" s="250"/>
      <c r="G66" s="250"/>
      <c r="H66" s="250"/>
      <c r="I66" s="250"/>
      <c r="J66" s="250"/>
      <c r="K66" s="250"/>
      <c r="L66" s="250"/>
      <c r="M66" s="49"/>
    </row>
    <row r="67" spans="1:13" s="17" customFormat="1" ht="15.75" x14ac:dyDescent="0.25">
      <c r="A67" s="73"/>
      <c r="B67" s="49"/>
      <c r="C67" s="49"/>
      <c r="D67" s="49"/>
      <c r="E67" s="49"/>
      <c r="F67" s="49"/>
      <c r="G67" s="49"/>
      <c r="H67" s="49"/>
      <c r="I67" s="49"/>
      <c r="J67" s="49"/>
      <c r="K67" s="49"/>
      <c r="L67" s="49"/>
      <c r="M67" s="49"/>
    </row>
    <row r="68" spans="1:13" s="17" customFormat="1" ht="34.5" customHeight="1" x14ac:dyDescent="0.25">
      <c r="A68" s="250" t="s">
        <v>1347</v>
      </c>
      <c r="B68" s="250"/>
      <c r="C68" s="250"/>
      <c r="D68" s="250"/>
      <c r="E68" s="250"/>
      <c r="F68" s="250"/>
      <c r="G68" s="250"/>
      <c r="H68" s="250"/>
      <c r="I68" s="250"/>
      <c r="J68" s="250"/>
      <c r="K68" s="250"/>
      <c r="L68" s="250"/>
      <c r="M68" s="49"/>
    </row>
    <row r="69" spans="1:13" s="17" customFormat="1" ht="15.75" x14ac:dyDescent="0.25">
      <c r="A69" s="73"/>
      <c r="B69" s="49"/>
      <c r="C69" s="49"/>
      <c r="D69" s="49"/>
      <c r="E69" s="49"/>
      <c r="F69" s="49"/>
      <c r="G69" s="49"/>
      <c r="H69" s="49"/>
      <c r="I69" s="49"/>
      <c r="J69" s="49"/>
      <c r="K69" s="49"/>
      <c r="L69" s="49"/>
      <c r="M69" s="49"/>
    </row>
    <row r="70" spans="1:13" s="17" customFormat="1" ht="15.75" x14ac:dyDescent="0.25">
      <c r="A70" s="73"/>
      <c r="B70" s="75" t="s">
        <v>1337</v>
      </c>
      <c r="C70" s="49"/>
      <c r="D70" s="49"/>
      <c r="E70" s="49"/>
      <c r="F70" s="49"/>
      <c r="G70" s="49"/>
      <c r="H70" s="49"/>
      <c r="I70" s="49"/>
      <c r="J70" s="49"/>
      <c r="K70" s="49"/>
      <c r="L70" s="49"/>
      <c r="M70" s="49"/>
    </row>
    <row r="71" spans="1:13" s="17" customFormat="1" ht="15.75" x14ac:dyDescent="0.25">
      <c r="A71" s="73"/>
      <c r="B71" s="49" t="s">
        <v>1338</v>
      </c>
      <c r="C71" s="49"/>
      <c r="D71" s="49"/>
      <c r="E71" s="49"/>
      <c r="F71" s="49"/>
      <c r="G71" s="49"/>
      <c r="H71" s="49"/>
      <c r="I71" s="49"/>
      <c r="J71" s="49"/>
      <c r="K71" s="49"/>
      <c r="L71" s="49"/>
      <c r="M71" s="49"/>
    </row>
    <row r="72" spans="1:13" s="17" customFormat="1" ht="15.75" x14ac:dyDescent="0.25">
      <c r="A72" s="73"/>
      <c r="B72" s="49"/>
      <c r="C72" s="49"/>
      <c r="D72" s="49"/>
      <c r="E72" s="49"/>
      <c r="F72" s="49"/>
      <c r="G72" s="49"/>
      <c r="H72" s="49"/>
      <c r="I72" s="49"/>
      <c r="J72" s="49"/>
      <c r="K72" s="49"/>
      <c r="L72" s="49"/>
      <c r="M72" s="49"/>
    </row>
    <row r="73" spans="1:13" s="17" customFormat="1" ht="15.75" x14ac:dyDescent="0.25">
      <c r="A73" s="73" t="s">
        <v>1220</v>
      </c>
      <c r="B73" s="49"/>
      <c r="C73" s="49"/>
      <c r="D73" s="49"/>
      <c r="E73" s="49"/>
      <c r="F73" s="49"/>
      <c r="G73" s="49"/>
      <c r="H73" s="49"/>
      <c r="I73" s="49"/>
      <c r="J73" s="49"/>
      <c r="K73" s="49"/>
      <c r="L73" s="49"/>
      <c r="M73" s="49"/>
    </row>
    <row r="74" spans="1:13" s="17" customFormat="1" ht="15.75" x14ac:dyDescent="0.25">
      <c r="A74" s="73"/>
      <c r="B74" s="49"/>
      <c r="C74" s="49"/>
      <c r="D74" s="49"/>
      <c r="E74" s="49"/>
      <c r="F74" s="49"/>
      <c r="G74" s="49"/>
      <c r="H74" s="49"/>
      <c r="I74" s="49"/>
      <c r="J74" s="49"/>
      <c r="K74" s="49"/>
      <c r="L74" s="49"/>
      <c r="M74" s="49"/>
    </row>
    <row r="75" spans="1:13" s="17" customFormat="1" ht="15.75" x14ac:dyDescent="0.25">
      <c r="A75" s="73"/>
      <c r="B75" s="49" t="s">
        <v>1348</v>
      </c>
      <c r="C75" s="49"/>
      <c r="D75" s="49"/>
      <c r="E75" s="49"/>
      <c r="F75" s="49"/>
      <c r="G75" s="49"/>
      <c r="H75" s="49"/>
      <c r="I75" s="49"/>
      <c r="J75" s="49"/>
      <c r="K75" s="49"/>
      <c r="L75" s="49"/>
      <c r="M75" s="49"/>
    </row>
    <row r="76" spans="1:13" s="17" customFormat="1" ht="15.75" x14ac:dyDescent="0.25">
      <c r="A76" s="73"/>
      <c r="B76" s="49" t="s">
        <v>1216</v>
      </c>
      <c r="C76" s="49"/>
      <c r="D76" s="49"/>
      <c r="E76" s="49"/>
      <c r="F76" s="49"/>
      <c r="G76" s="49"/>
      <c r="H76" s="49"/>
      <c r="I76" s="49"/>
      <c r="J76" s="49"/>
      <c r="K76" s="49"/>
      <c r="L76" s="49"/>
      <c r="M76" s="49"/>
    </row>
    <row r="77" spans="1:13" s="17" customFormat="1" ht="15.75" x14ac:dyDescent="0.25">
      <c r="A77" s="80"/>
      <c r="B77" s="49"/>
      <c r="C77" s="49"/>
      <c r="D77" s="49"/>
      <c r="E77" s="49"/>
      <c r="F77" s="49"/>
      <c r="G77" s="49"/>
      <c r="H77" s="49"/>
      <c r="I77" s="49"/>
      <c r="J77" s="49"/>
      <c r="K77" s="49"/>
      <c r="L77" s="49"/>
      <c r="M77" s="49"/>
    </row>
    <row r="78" spans="1:13" s="17" customFormat="1" ht="15.75" x14ac:dyDescent="0.25">
      <c r="A78" s="78" t="s">
        <v>1217</v>
      </c>
      <c r="B78" s="49"/>
      <c r="C78" s="49"/>
      <c r="D78" s="49"/>
      <c r="E78" s="49"/>
      <c r="F78" s="49"/>
      <c r="G78" s="49"/>
      <c r="H78" s="49"/>
      <c r="I78" s="49"/>
      <c r="J78" s="49"/>
      <c r="K78" s="49"/>
      <c r="L78" s="49"/>
      <c r="M78" s="49"/>
    </row>
    <row r="79" spans="1:13" s="17" customFormat="1" ht="15.75" x14ac:dyDescent="0.25">
      <c r="A79" s="73"/>
      <c r="B79" s="49"/>
      <c r="C79" s="49"/>
      <c r="D79" s="49"/>
      <c r="E79" s="49"/>
      <c r="F79" s="49"/>
      <c r="G79" s="49"/>
      <c r="H79" s="49"/>
      <c r="I79" s="49"/>
      <c r="J79" s="49"/>
      <c r="K79" s="49"/>
      <c r="L79" s="49"/>
      <c r="M79" s="49"/>
    </row>
    <row r="80" spans="1:13" s="17" customFormat="1" ht="39" customHeight="1" x14ac:dyDescent="0.25">
      <c r="A80" s="250" t="s">
        <v>1243</v>
      </c>
      <c r="B80" s="250"/>
      <c r="C80" s="250"/>
      <c r="D80" s="250"/>
      <c r="E80" s="250"/>
      <c r="F80" s="250"/>
      <c r="G80" s="250"/>
      <c r="H80" s="250"/>
      <c r="I80" s="250"/>
      <c r="J80" s="250"/>
      <c r="K80" s="250"/>
      <c r="L80" s="250"/>
      <c r="M80" s="49"/>
    </row>
    <row r="81" spans="1:13" s="17" customFormat="1" ht="15.75" customHeight="1" x14ac:dyDescent="0.25">
      <c r="A81" s="74"/>
      <c r="B81" s="74"/>
      <c r="C81" s="74"/>
      <c r="D81" s="74"/>
      <c r="E81" s="74"/>
      <c r="F81" s="74"/>
      <c r="G81" s="74"/>
      <c r="H81" s="74"/>
      <c r="I81" s="74"/>
      <c r="J81" s="74"/>
      <c r="K81" s="74"/>
      <c r="L81" s="74"/>
      <c r="M81" s="49"/>
    </row>
    <row r="82" spans="1:13" s="17" customFormat="1" ht="45.75" customHeight="1" x14ac:dyDescent="0.25">
      <c r="A82" s="250" t="s">
        <v>1349</v>
      </c>
      <c r="B82" s="250"/>
      <c r="C82" s="250"/>
      <c r="D82" s="250"/>
      <c r="E82" s="250"/>
      <c r="F82" s="250"/>
      <c r="G82" s="250"/>
      <c r="H82" s="250"/>
      <c r="I82" s="250"/>
      <c r="J82" s="250"/>
      <c r="K82" s="250"/>
      <c r="L82" s="250"/>
      <c r="M82" s="49"/>
    </row>
    <row r="83" spans="1:13" s="17" customFormat="1" ht="15.75" customHeight="1" x14ac:dyDescent="0.25">
      <c r="A83" s="74"/>
      <c r="B83" s="74"/>
      <c r="C83" s="74"/>
      <c r="D83" s="74"/>
      <c r="E83" s="74"/>
      <c r="F83" s="74"/>
      <c r="G83" s="74"/>
      <c r="H83" s="74"/>
      <c r="I83" s="74"/>
      <c r="J83" s="74"/>
      <c r="K83" s="74"/>
      <c r="L83" s="74"/>
      <c r="M83" s="49"/>
    </row>
    <row r="84" spans="1:13" s="17" customFormat="1" ht="39" customHeight="1" x14ac:dyDescent="0.25">
      <c r="A84" s="250" t="s">
        <v>1222</v>
      </c>
      <c r="B84" s="250"/>
      <c r="C84" s="250"/>
      <c r="D84" s="250"/>
      <c r="E84" s="250"/>
      <c r="F84" s="250"/>
      <c r="G84" s="250"/>
      <c r="H84" s="250"/>
      <c r="I84" s="250"/>
      <c r="J84" s="250"/>
      <c r="K84" s="250"/>
      <c r="L84" s="250"/>
      <c r="M84" s="49"/>
    </row>
    <row r="85" spans="1:13" s="17" customFormat="1" ht="15.75" x14ac:dyDescent="0.25">
      <c r="A85" s="73"/>
      <c r="B85" s="81" t="s">
        <v>1176</v>
      </c>
      <c r="C85" s="49"/>
      <c r="D85" s="49"/>
      <c r="E85" s="49"/>
      <c r="F85" s="49"/>
      <c r="G85" s="49"/>
      <c r="H85" s="49"/>
      <c r="I85" s="49"/>
      <c r="J85" s="49"/>
      <c r="K85" s="49"/>
      <c r="L85" s="49"/>
      <c r="M85" s="49"/>
    </row>
    <row r="86" spans="1:13" s="17" customFormat="1" ht="15.75" customHeight="1" x14ac:dyDescent="0.25">
      <c r="A86" s="73"/>
      <c r="B86" s="251" t="s">
        <v>1221</v>
      </c>
      <c r="C86" s="251"/>
      <c r="D86" s="251"/>
      <c r="E86" s="251"/>
      <c r="F86" s="251"/>
      <c r="G86" s="251"/>
      <c r="H86" s="251"/>
      <c r="I86" s="251"/>
      <c r="J86" s="251"/>
      <c r="K86" s="251"/>
      <c r="L86" s="251"/>
      <c r="M86" s="49"/>
    </row>
    <row r="87" spans="1:13" s="17" customFormat="1" ht="15.75" customHeight="1" x14ac:dyDescent="0.25">
      <c r="A87" s="73"/>
      <c r="B87" s="82"/>
      <c r="C87" s="82"/>
      <c r="D87" s="82"/>
      <c r="E87" s="82"/>
      <c r="F87" s="82"/>
      <c r="G87" s="82"/>
      <c r="H87" s="82"/>
      <c r="I87" s="82"/>
      <c r="J87" s="82"/>
      <c r="K87" s="82"/>
      <c r="L87" s="82"/>
      <c r="M87" s="49"/>
    </row>
    <row r="88" spans="1:13" s="17" customFormat="1" ht="39" customHeight="1" x14ac:dyDescent="0.25">
      <c r="A88" s="250" t="s">
        <v>1227</v>
      </c>
      <c r="B88" s="250"/>
      <c r="C88" s="250"/>
      <c r="D88" s="250"/>
      <c r="E88" s="250"/>
      <c r="F88" s="250"/>
      <c r="G88" s="250"/>
      <c r="H88" s="250"/>
      <c r="I88" s="250"/>
      <c r="J88" s="250"/>
      <c r="K88" s="250"/>
      <c r="L88" s="250"/>
      <c r="M88" s="49"/>
    </row>
    <row r="89" spans="1:13" s="17" customFormat="1" ht="15.75" customHeight="1" x14ac:dyDescent="0.25">
      <c r="A89" s="73"/>
      <c r="B89" s="82"/>
      <c r="C89" s="82"/>
      <c r="D89" s="82"/>
      <c r="E89" s="82"/>
      <c r="F89" s="82"/>
      <c r="G89" s="82"/>
      <c r="H89" s="82"/>
      <c r="I89" s="82"/>
      <c r="J89" s="82"/>
      <c r="K89" s="82"/>
      <c r="L89" s="82"/>
      <c r="M89" s="49"/>
    </row>
    <row r="90" spans="1:13" s="17" customFormat="1" ht="39" customHeight="1" x14ac:dyDescent="0.25">
      <c r="A90" s="250" t="s">
        <v>1355</v>
      </c>
      <c r="B90" s="250"/>
      <c r="C90" s="250"/>
      <c r="D90" s="250"/>
      <c r="E90" s="250"/>
      <c r="F90" s="250"/>
      <c r="G90" s="250"/>
      <c r="H90" s="250"/>
      <c r="I90" s="250"/>
      <c r="J90" s="250"/>
      <c r="K90" s="250"/>
      <c r="L90" s="250"/>
      <c r="M90" s="49"/>
    </row>
    <row r="91" spans="1:13" s="17" customFormat="1" ht="18.75" x14ac:dyDescent="0.35">
      <c r="A91" s="75"/>
      <c r="B91" s="71" t="s">
        <v>1350</v>
      </c>
      <c r="C91" s="49"/>
      <c r="D91" s="49"/>
      <c r="E91" s="49"/>
      <c r="F91" s="49"/>
      <c r="G91" s="49"/>
      <c r="H91" s="49"/>
      <c r="I91" s="49"/>
      <c r="J91" s="49"/>
      <c r="K91" s="49"/>
      <c r="L91" s="49"/>
      <c r="M91" s="49"/>
    </row>
    <row r="92" spans="1:13" s="17" customFormat="1" ht="15.75" x14ac:dyDescent="0.25">
      <c r="A92" s="75"/>
      <c r="B92" s="75" t="s">
        <v>1171</v>
      </c>
      <c r="C92" s="77" t="s">
        <v>1172</v>
      </c>
      <c r="D92" s="75" t="s">
        <v>1351</v>
      </c>
      <c r="E92" s="49"/>
      <c r="F92" s="49"/>
      <c r="G92" s="49"/>
      <c r="H92" s="49"/>
      <c r="I92" s="49"/>
      <c r="J92" s="49"/>
      <c r="K92" s="49"/>
      <c r="L92" s="49"/>
      <c r="M92" s="49"/>
    </row>
    <row r="93" spans="1:13" s="17" customFormat="1" ht="15.75" x14ac:dyDescent="0.25">
      <c r="A93" s="75"/>
      <c r="B93" s="75" t="s">
        <v>1180</v>
      </c>
      <c r="C93" s="77" t="s">
        <v>1172</v>
      </c>
      <c r="D93" s="75" t="s">
        <v>1181</v>
      </c>
      <c r="E93" s="49"/>
      <c r="F93" s="49"/>
      <c r="G93" s="49"/>
      <c r="H93" s="49"/>
      <c r="I93" s="49"/>
      <c r="J93" s="49"/>
      <c r="K93" s="49"/>
      <c r="L93" s="49"/>
      <c r="M93" s="49"/>
    </row>
    <row r="94" spans="1:13" s="17" customFormat="1" ht="15.75" x14ac:dyDescent="0.25">
      <c r="A94" s="75"/>
      <c r="B94" s="75" t="s">
        <v>1177</v>
      </c>
      <c r="C94" s="77" t="s">
        <v>1172</v>
      </c>
      <c r="D94" s="75" t="s">
        <v>1352</v>
      </c>
      <c r="E94" s="49"/>
      <c r="F94" s="49"/>
      <c r="G94" s="49"/>
      <c r="H94" s="49"/>
      <c r="I94" s="49"/>
      <c r="J94" s="49"/>
      <c r="K94" s="49"/>
      <c r="L94" s="49"/>
      <c r="M94" s="49"/>
    </row>
    <row r="95" spans="1:13" s="17" customFormat="1" ht="15.75" x14ac:dyDescent="0.25">
      <c r="A95" s="75"/>
      <c r="B95" s="75" t="s">
        <v>1182</v>
      </c>
      <c r="C95" s="77" t="s">
        <v>1172</v>
      </c>
      <c r="D95" s="75" t="s">
        <v>1353</v>
      </c>
      <c r="E95" s="49"/>
      <c r="F95" s="49"/>
      <c r="G95" s="49"/>
      <c r="H95" s="49"/>
      <c r="I95" s="49"/>
      <c r="J95" s="49"/>
      <c r="K95" s="49"/>
      <c r="L95" s="49"/>
      <c r="M95" s="49"/>
    </row>
    <row r="96" spans="1:13" s="17" customFormat="1" ht="15.75" x14ac:dyDescent="0.25">
      <c r="A96" s="75"/>
      <c r="B96" s="75" t="s">
        <v>1178</v>
      </c>
      <c r="C96" s="77" t="s">
        <v>1172</v>
      </c>
      <c r="D96" s="75" t="s">
        <v>1179</v>
      </c>
      <c r="E96" s="49"/>
      <c r="F96" s="49"/>
      <c r="G96" s="49"/>
      <c r="H96" s="49"/>
      <c r="I96" s="49"/>
      <c r="J96" s="49"/>
      <c r="K96" s="49"/>
      <c r="L96" s="49"/>
      <c r="M96" s="49"/>
    </row>
    <row r="97" spans="1:13" s="17" customFormat="1" ht="15.75" x14ac:dyDescent="0.25">
      <c r="A97" s="75"/>
      <c r="B97" s="75" t="s">
        <v>1175</v>
      </c>
      <c r="C97" s="77" t="s">
        <v>1172</v>
      </c>
      <c r="D97" s="75" t="s">
        <v>1223</v>
      </c>
      <c r="E97" s="49"/>
      <c r="F97" s="49"/>
      <c r="G97" s="49"/>
      <c r="H97" s="49"/>
      <c r="I97" s="49"/>
      <c r="J97" s="49"/>
      <c r="K97" s="49"/>
      <c r="L97" s="49"/>
      <c r="M97" s="49"/>
    </row>
    <row r="98" spans="1:13" s="17" customFormat="1" ht="15.75" x14ac:dyDescent="0.25">
      <c r="A98" s="25"/>
      <c r="B98" s="26"/>
    </row>
    <row r="99" spans="1:13" s="17" customFormat="1" ht="21" x14ac:dyDescent="0.35">
      <c r="A99" s="27"/>
    </row>
    <row r="100" spans="1:13" s="17"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heetViews>
  <sheetFormatPr defaultColWidth="9.140625" defaultRowHeight="15" x14ac:dyDescent="0.25"/>
  <cols>
    <col min="1" max="1" width="30.5703125" style="28" customWidth="1"/>
    <col min="2" max="2" width="60.5703125" style="28" customWidth="1"/>
    <col min="3" max="16384" width="9.140625" style="28"/>
  </cols>
  <sheetData>
    <row r="5" spans="1:2" ht="20.25" x14ac:dyDescent="0.3">
      <c r="A5" s="252" t="s">
        <v>1206</v>
      </c>
      <c r="B5" s="252"/>
    </row>
    <row r="6" spans="1:2" ht="21.95" customHeight="1" x14ac:dyDescent="0.25">
      <c r="A6" s="83" t="s">
        <v>0</v>
      </c>
      <c r="B6" s="84" t="s">
        <v>1361</v>
      </c>
    </row>
    <row r="7" spans="1:2" ht="21.95" customHeight="1" x14ac:dyDescent="0.25">
      <c r="A7" s="83" t="s">
        <v>1</v>
      </c>
      <c r="B7" s="84" t="s">
        <v>1362</v>
      </c>
    </row>
    <row r="8" spans="1:2" ht="21.95" customHeight="1" x14ac:dyDescent="0.25">
      <c r="A8" s="83" t="s">
        <v>2</v>
      </c>
      <c r="B8" s="84" t="s">
        <v>1363</v>
      </c>
    </row>
    <row r="9" spans="1:2" ht="21.95" customHeight="1" x14ac:dyDescent="0.25">
      <c r="A9" s="83" t="s">
        <v>3</v>
      </c>
      <c r="B9" s="84">
        <v>97203</v>
      </c>
    </row>
    <row r="10" spans="1:2" ht="60.75" x14ac:dyDescent="0.25">
      <c r="A10" s="83" t="s">
        <v>1207</v>
      </c>
      <c r="B10" s="84" t="s">
        <v>1364</v>
      </c>
    </row>
    <row r="11" spans="1:2" ht="21.95" customHeight="1" x14ac:dyDescent="0.25">
      <c r="A11" s="83" t="s">
        <v>4</v>
      </c>
      <c r="B11" s="84" t="s">
        <v>1365</v>
      </c>
    </row>
    <row r="12" spans="1:2" ht="21.95" customHeight="1" x14ac:dyDescent="0.25">
      <c r="A12" s="83" t="s">
        <v>5</v>
      </c>
      <c r="B12" s="84"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85" zoomScaleNormal="85" workbookViewId="0">
      <pane ySplit="12" topLeftCell="A94" activePane="bottomLeft" state="frozen"/>
      <selection pane="bottomLeft" activeCell="A102" sqref="A102"/>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7" customFormat="1" ht="20.100000000000001" customHeight="1" thickBot="1" x14ac:dyDescent="0.3">
      <c r="A9" s="8"/>
      <c r="D9" s="8"/>
      <c r="E9" s="8"/>
      <c r="F9" s="8"/>
      <c r="H9" s="8"/>
      <c r="I9" s="8"/>
      <c r="J9" s="8"/>
      <c r="K9" s="8"/>
      <c r="L9" s="8"/>
      <c r="M9" s="8"/>
    </row>
    <row r="10" spans="1:13" ht="50.1" customHeight="1" thickBot="1" x14ac:dyDescent="0.3">
      <c r="A10" s="256" t="s">
        <v>13</v>
      </c>
      <c r="B10" s="257"/>
      <c r="C10" s="257"/>
      <c r="D10" s="272" t="s">
        <v>1087</v>
      </c>
      <c r="E10" s="273"/>
      <c r="F10" s="256" t="s">
        <v>6</v>
      </c>
      <c r="G10" s="257"/>
      <c r="H10" s="257"/>
      <c r="I10" s="257"/>
      <c r="J10" s="257"/>
      <c r="K10" s="257"/>
      <c r="L10" s="257"/>
      <c r="M10" s="258"/>
    </row>
    <row r="11" spans="1:13" ht="20.100000000000001" customHeight="1" thickBot="1" x14ac:dyDescent="0.3">
      <c r="A11" s="274" t="s">
        <v>1139</v>
      </c>
      <c r="B11" s="259" t="s">
        <v>9</v>
      </c>
      <c r="C11" s="261" t="s">
        <v>12</v>
      </c>
      <c r="D11" s="270" t="s">
        <v>11</v>
      </c>
      <c r="E11" s="263" t="s">
        <v>1086</v>
      </c>
      <c r="F11" s="265" t="s">
        <v>1354</v>
      </c>
      <c r="G11" s="263" t="s">
        <v>10</v>
      </c>
      <c r="H11" s="267" t="s">
        <v>1154</v>
      </c>
      <c r="I11" s="268"/>
      <c r="J11" s="269"/>
      <c r="K11" s="253" t="s">
        <v>1199</v>
      </c>
      <c r="L11" s="254"/>
      <c r="M11" s="255"/>
    </row>
    <row r="12" spans="1:13" ht="48" customHeight="1" thickBot="1" x14ac:dyDescent="0.3">
      <c r="A12" s="275"/>
      <c r="B12" s="260"/>
      <c r="C12" s="262"/>
      <c r="D12" s="271"/>
      <c r="E12" s="264"/>
      <c r="F12" s="266"/>
      <c r="G12" s="264"/>
      <c r="H12" s="85" t="s">
        <v>7</v>
      </c>
      <c r="I12" s="86" t="s">
        <v>1158</v>
      </c>
      <c r="J12" s="87" t="s">
        <v>8</v>
      </c>
      <c r="K12" s="88" t="s">
        <v>7</v>
      </c>
      <c r="L12" s="86" t="s">
        <v>1158</v>
      </c>
      <c r="M12" s="87" t="s">
        <v>8</v>
      </c>
    </row>
    <row r="13" spans="1:13" x14ac:dyDescent="0.25">
      <c r="A13" s="170" t="s">
        <v>1140</v>
      </c>
      <c r="B13" s="171" t="s">
        <v>1218</v>
      </c>
      <c r="C13" s="139" t="s">
        <v>1128</v>
      </c>
      <c r="D13" s="141" t="s">
        <v>1129</v>
      </c>
      <c r="E13" s="142" t="s">
        <v>1130</v>
      </c>
      <c r="F13" s="141" t="s">
        <v>1131</v>
      </c>
      <c r="G13" s="140" t="s">
        <v>1132</v>
      </c>
      <c r="H13" s="172">
        <v>100</v>
      </c>
      <c r="I13" s="173">
        <v>140</v>
      </c>
      <c r="J13" s="142">
        <v>200</v>
      </c>
      <c r="K13" s="172">
        <v>0.3</v>
      </c>
      <c r="L13" s="173">
        <v>0.5</v>
      </c>
      <c r="M13" s="142">
        <v>0.8</v>
      </c>
    </row>
    <row r="14" spans="1:13" x14ac:dyDescent="0.25">
      <c r="A14" s="89"/>
      <c r="B14" s="90"/>
      <c r="C14" s="91"/>
      <c r="D14" s="92"/>
      <c r="E14" s="93"/>
      <c r="F14" s="92"/>
      <c r="G14" s="94"/>
      <c r="H14" s="95"/>
      <c r="I14" s="96"/>
      <c r="J14" s="93"/>
      <c r="K14" s="95"/>
      <c r="L14" s="96"/>
      <c r="M14" s="93"/>
    </row>
    <row r="15" spans="1:13" x14ac:dyDescent="0.25">
      <c r="A15" s="97" t="s">
        <v>1367</v>
      </c>
      <c r="B15" s="98" t="s">
        <v>1368</v>
      </c>
      <c r="C15" s="99" t="s">
        <v>1369</v>
      </c>
      <c r="D15" s="100" t="s">
        <v>1129</v>
      </c>
      <c r="E15" s="101" t="s">
        <v>1130</v>
      </c>
      <c r="F15" s="100" t="s">
        <v>1131</v>
      </c>
      <c r="G15" s="102" t="s">
        <v>1370</v>
      </c>
      <c r="H15" s="234">
        <v>6242</v>
      </c>
      <c r="I15" s="233">
        <v>8290.1</v>
      </c>
      <c r="J15" s="235">
        <v>25500</v>
      </c>
      <c r="K15" s="236">
        <v>24.007692307692309</v>
      </c>
      <c r="L15" s="237">
        <v>31.885000000000002</v>
      </c>
      <c r="M15" s="238">
        <v>98.07692307692308</v>
      </c>
    </row>
    <row r="16" spans="1:13" x14ac:dyDescent="0.25">
      <c r="A16" s="97" t="s">
        <v>1371</v>
      </c>
      <c r="B16" s="98" t="s">
        <v>1372</v>
      </c>
      <c r="C16" s="99" t="s">
        <v>1369</v>
      </c>
      <c r="D16" s="100" t="s">
        <v>1129</v>
      </c>
      <c r="E16" s="101" t="s">
        <v>1373</v>
      </c>
      <c r="F16" s="100" t="s">
        <v>1131</v>
      </c>
      <c r="G16" s="102" t="s">
        <v>1370</v>
      </c>
      <c r="H16" s="234">
        <v>2417</v>
      </c>
      <c r="I16" s="233">
        <v>4669.21</v>
      </c>
      <c r="J16" s="235">
        <v>12750</v>
      </c>
      <c r="K16" s="236">
        <v>9.296153846153846</v>
      </c>
      <c r="L16" s="237">
        <v>17.958500000000001</v>
      </c>
      <c r="M16" s="238">
        <v>49.03846153846154</v>
      </c>
    </row>
    <row r="17" spans="1:13" x14ac:dyDescent="0.25">
      <c r="A17" s="97" t="s">
        <v>1374</v>
      </c>
      <c r="B17" s="98" t="s">
        <v>1375</v>
      </c>
      <c r="C17" s="99" t="s">
        <v>1376</v>
      </c>
      <c r="D17" s="100" t="s">
        <v>1129</v>
      </c>
      <c r="E17" s="101" t="s">
        <v>1377</v>
      </c>
      <c r="F17" s="100" t="s">
        <v>1131</v>
      </c>
      <c r="G17" s="102" t="s">
        <v>1370</v>
      </c>
      <c r="H17" s="234">
        <v>969</v>
      </c>
      <c r="I17" s="233">
        <v>1798.1599999999996</v>
      </c>
      <c r="J17" s="235">
        <v>6750</v>
      </c>
      <c r="K17" s="236">
        <v>3.726923076923077</v>
      </c>
      <c r="L17" s="237">
        <v>6.9159999999999986</v>
      </c>
      <c r="M17" s="238">
        <v>25.96153846153846</v>
      </c>
    </row>
    <row r="18" spans="1:13" x14ac:dyDescent="0.25">
      <c r="A18" s="97" t="s">
        <v>1378</v>
      </c>
      <c r="B18" s="98" t="s">
        <v>1375</v>
      </c>
      <c r="C18" s="99" t="s">
        <v>1376</v>
      </c>
      <c r="D18" s="100" t="s">
        <v>1129</v>
      </c>
      <c r="E18" s="101" t="s">
        <v>1137</v>
      </c>
      <c r="F18" s="100" t="s">
        <v>1131</v>
      </c>
      <c r="G18" s="102" t="s">
        <v>1370</v>
      </c>
      <c r="H18" s="234">
        <v>969</v>
      </c>
      <c r="I18" s="233">
        <v>1798.1599999999996</v>
      </c>
      <c r="J18" s="235">
        <v>6750</v>
      </c>
      <c r="K18" s="236">
        <v>3.726923076923077</v>
      </c>
      <c r="L18" s="237">
        <v>6.9159999999999986</v>
      </c>
      <c r="M18" s="238">
        <v>25.96153846153846</v>
      </c>
    </row>
    <row r="19" spans="1:13" x14ac:dyDescent="0.25">
      <c r="A19" s="97" t="s">
        <v>1379</v>
      </c>
      <c r="B19" s="98" t="s">
        <v>1375</v>
      </c>
      <c r="C19" s="99" t="s">
        <v>1376</v>
      </c>
      <c r="D19" s="100" t="s">
        <v>1129</v>
      </c>
      <c r="E19" s="101" t="s">
        <v>1380</v>
      </c>
      <c r="F19" s="100" t="s">
        <v>1131</v>
      </c>
      <c r="G19" s="102" t="s">
        <v>1370</v>
      </c>
      <c r="H19" s="234">
        <v>969</v>
      </c>
      <c r="I19" s="233">
        <v>1798.1599999999996</v>
      </c>
      <c r="J19" s="235">
        <v>6750</v>
      </c>
      <c r="K19" s="236">
        <v>3.726923076923077</v>
      </c>
      <c r="L19" s="237">
        <v>6.9159999999999986</v>
      </c>
      <c r="M19" s="238">
        <v>25.96153846153846</v>
      </c>
    </row>
    <row r="20" spans="1:13" x14ac:dyDescent="0.25">
      <c r="A20" s="97" t="s">
        <v>1381</v>
      </c>
      <c r="B20" s="98" t="s">
        <v>1375</v>
      </c>
      <c r="C20" s="99" t="s">
        <v>1376</v>
      </c>
      <c r="D20" s="100" t="s">
        <v>1129</v>
      </c>
      <c r="E20" s="101" t="s">
        <v>1382</v>
      </c>
      <c r="F20" s="100" t="s">
        <v>1131</v>
      </c>
      <c r="G20" s="102" t="s">
        <v>1370</v>
      </c>
      <c r="H20" s="234">
        <v>969</v>
      </c>
      <c r="I20" s="233">
        <v>1798.1599999999996</v>
      </c>
      <c r="J20" s="235">
        <v>6750</v>
      </c>
      <c r="K20" s="236">
        <v>3.726923076923077</v>
      </c>
      <c r="L20" s="237">
        <v>6.9159999999999986</v>
      </c>
      <c r="M20" s="238">
        <v>25.96153846153846</v>
      </c>
    </row>
    <row r="21" spans="1:13" x14ac:dyDescent="0.25">
      <c r="A21" s="97" t="s">
        <v>1383</v>
      </c>
      <c r="B21" s="98" t="s">
        <v>1375</v>
      </c>
      <c r="C21" s="99" t="s">
        <v>1376</v>
      </c>
      <c r="D21" s="100" t="s">
        <v>1129</v>
      </c>
      <c r="E21" s="101" t="s">
        <v>1384</v>
      </c>
      <c r="F21" s="100" t="s">
        <v>1131</v>
      </c>
      <c r="G21" s="102" t="s">
        <v>1370</v>
      </c>
      <c r="H21" s="234">
        <v>969</v>
      </c>
      <c r="I21" s="233">
        <v>1798.1599999999996</v>
      </c>
      <c r="J21" s="235">
        <v>6750</v>
      </c>
      <c r="K21" s="236">
        <v>3.726923076923077</v>
      </c>
      <c r="L21" s="237">
        <v>6.9159999999999986</v>
      </c>
      <c r="M21" s="238">
        <v>25.96153846153846</v>
      </c>
    </row>
    <row r="22" spans="1:13" x14ac:dyDescent="0.25">
      <c r="A22" s="97" t="s">
        <v>1385</v>
      </c>
      <c r="B22" s="98" t="s">
        <v>1386</v>
      </c>
      <c r="C22" s="99" t="s">
        <v>1376</v>
      </c>
      <c r="D22" s="100" t="s">
        <v>1129</v>
      </c>
      <c r="E22" s="101" t="s">
        <v>1387</v>
      </c>
      <c r="F22" s="100" t="s">
        <v>1131</v>
      </c>
      <c r="G22" s="102" t="s">
        <v>1370</v>
      </c>
      <c r="H22" s="234">
        <v>8986</v>
      </c>
      <c r="I22" s="233">
        <v>13395.381999999998</v>
      </c>
      <c r="J22" s="235">
        <v>45000</v>
      </c>
      <c r="K22" s="236">
        <v>34.561538461538461</v>
      </c>
      <c r="L22" s="237">
        <v>51.520699999999991</v>
      </c>
      <c r="M22" s="238">
        <v>173.07692307692307</v>
      </c>
    </row>
    <row r="23" spans="1:13" x14ac:dyDescent="0.25">
      <c r="A23" s="97" t="s">
        <v>1388</v>
      </c>
      <c r="B23" s="98" t="s">
        <v>1386</v>
      </c>
      <c r="C23" s="99" t="s">
        <v>1376</v>
      </c>
      <c r="D23" s="100" t="s">
        <v>1129</v>
      </c>
      <c r="E23" s="101" t="s">
        <v>1389</v>
      </c>
      <c r="F23" s="100" t="s">
        <v>1131</v>
      </c>
      <c r="G23" s="102" t="s">
        <v>1370</v>
      </c>
      <c r="H23" s="234">
        <v>8986</v>
      </c>
      <c r="I23" s="233">
        <v>13395.381999999998</v>
      </c>
      <c r="J23" s="235">
        <v>45000</v>
      </c>
      <c r="K23" s="236">
        <v>34.561538461538461</v>
      </c>
      <c r="L23" s="237">
        <v>51.520699999999991</v>
      </c>
      <c r="M23" s="238">
        <v>173.07692307692307</v>
      </c>
    </row>
    <row r="24" spans="1:13" x14ac:dyDescent="0.25">
      <c r="A24" s="97" t="s">
        <v>1390</v>
      </c>
      <c r="B24" s="98" t="s">
        <v>1386</v>
      </c>
      <c r="C24" s="99" t="s">
        <v>1376</v>
      </c>
      <c r="D24" s="100" t="s">
        <v>1129</v>
      </c>
      <c r="E24" s="101" t="s">
        <v>1391</v>
      </c>
      <c r="F24" s="100" t="s">
        <v>1131</v>
      </c>
      <c r="G24" s="102" t="s">
        <v>1370</v>
      </c>
      <c r="H24" s="234">
        <v>8986</v>
      </c>
      <c r="I24" s="233">
        <v>13395.381999999998</v>
      </c>
      <c r="J24" s="235">
        <v>45000</v>
      </c>
      <c r="K24" s="236">
        <v>34.561538461538461</v>
      </c>
      <c r="L24" s="237">
        <v>51.520699999999991</v>
      </c>
      <c r="M24" s="238">
        <v>173.07692307692307</v>
      </c>
    </row>
    <row r="25" spans="1:13" x14ac:dyDescent="0.25">
      <c r="A25" s="97" t="s">
        <v>1392</v>
      </c>
      <c r="B25" s="98" t="s">
        <v>1386</v>
      </c>
      <c r="C25" s="99" t="s">
        <v>1376</v>
      </c>
      <c r="D25" s="100" t="s">
        <v>1129</v>
      </c>
      <c r="E25" s="101" t="s">
        <v>1393</v>
      </c>
      <c r="F25" s="100" t="s">
        <v>1131</v>
      </c>
      <c r="G25" s="102" t="s">
        <v>1370</v>
      </c>
      <c r="H25" s="234">
        <v>8986</v>
      </c>
      <c r="I25" s="233">
        <v>13395.381999999998</v>
      </c>
      <c r="J25" s="235">
        <v>45000</v>
      </c>
      <c r="K25" s="236">
        <v>34.561538461538461</v>
      </c>
      <c r="L25" s="237">
        <v>51.520699999999991</v>
      </c>
      <c r="M25" s="238">
        <v>173.07692307692307</v>
      </c>
    </row>
    <row r="26" spans="1:13" x14ac:dyDescent="0.25">
      <c r="A26" s="97" t="s">
        <v>1394</v>
      </c>
      <c r="B26" s="98" t="s">
        <v>1386</v>
      </c>
      <c r="C26" s="99" t="s">
        <v>1376</v>
      </c>
      <c r="D26" s="100" t="s">
        <v>1129</v>
      </c>
      <c r="E26" s="101" t="s">
        <v>1395</v>
      </c>
      <c r="F26" s="100" t="s">
        <v>1131</v>
      </c>
      <c r="G26" s="102" t="s">
        <v>1370</v>
      </c>
      <c r="H26" s="234">
        <v>8986</v>
      </c>
      <c r="I26" s="233">
        <v>13395.381999999998</v>
      </c>
      <c r="J26" s="235">
        <v>45000</v>
      </c>
      <c r="K26" s="236">
        <v>34.561538461538461</v>
      </c>
      <c r="L26" s="237">
        <v>51.520699999999991</v>
      </c>
      <c r="M26" s="238">
        <v>173.07692307692307</v>
      </c>
    </row>
    <row r="27" spans="1:13" x14ac:dyDescent="0.25">
      <c r="A27" s="97" t="s">
        <v>1396</v>
      </c>
      <c r="B27" s="98" t="s">
        <v>1386</v>
      </c>
      <c r="C27" s="99" t="s">
        <v>1376</v>
      </c>
      <c r="D27" s="100" t="s">
        <v>1129</v>
      </c>
      <c r="E27" s="101" t="s">
        <v>1397</v>
      </c>
      <c r="F27" s="100" t="s">
        <v>1131</v>
      </c>
      <c r="G27" s="102" t="s">
        <v>1370</v>
      </c>
      <c r="H27" s="234">
        <v>8986</v>
      </c>
      <c r="I27" s="233">
        <v>13395.381999999998</v>
      </c>
      <c r="J27" s="235">
        <v>45000</v>
      </c>
      <c r="K27" s="236">
        <v>34.561538461538461</v>
      </c>
      <c r="L27" s="237">
        <v>51.520699999999991</v>
      </c>
      <c r="M27" s="238">
        <v>173.07692307692307</v>
      </c>
    </row>
    <row r="28" spans="1:13" x14ac:dyDescent="0.25">
      <c r="A28" s="97" t="s">
        <v>1398</v>
      </c>
      <c r="B28" s="98" t="s">
        <v>1386</v>
      </c>
      <c r="C28" s="99" t="s">
        <v>1376</v>
      </c>
      <c r="D28" s="100" t="s">
        <v>1129</v>
      </c>
      <c r="E28" s="101" t="s">
        <v>1399</v>
      </c>
      <c r="F28" s="100" t="s">
        <v>1131</v>
      </c>
      <c r="G28" s="102" t="s">
        <v>1370</v>
      </c>
      <c r="H28" s="234">
        <v>8986</v>
      </c>
      <c r="I28" s="233">
        <v>13395.381999999998</v>
      </c>
      <c r="J28" s="235">
        <v>45000</v>
      </c>
      <c r="K28" s="236">
        <v>34.561538461538461</v>
      </c>
      <c r="L28" s="237">
        <v>51.520699999999991</v>
      </c>
      <c r="M28" s="238">
        <v>173.07692307692307</v>
      </c>
    </row>
    <row r="29" spans="1:13" x14ac:dyDescent="0.25">
      <c r="A29" s="97" t="s">
        <v>1400</v>
      </c>
      <c r="B29" s="98" t="s">
        <v>1386</v>
      </c>
      <c r="C29" s="99" t="s">
        <v>1376</v>
      </c>
      <c r="D29" s="100" t="s">
        <v>1129</v>
      </c>
      <c r="E29" s="101" t="s">
        <v>1401</v>
      </c>
      <c r="F29" s="100" t="s">
        <v>1131</v>
      </c>
      <c r="G29" s="102" t="s">
        <v>1370</v>
      </c>
      <c r="H29" s="234">
        <v>8986</v>
      </c>
      <c r="I29" s="233">
        <v>13395.381999999998</v>
      </c>
      <c r="J29" s="235">
        <v>45000</v>
      </c>
      <c r="K29" s="236">
        <v>34.561538461538461</v>
      </c>
      <c r="L29" s="237">
        <v>51.520699999999991</v>
      </c>
      <c r="M29" s="238">
        <v>173.07692307692307</v>
      </c>
    </row>
    <row r="30" spans="1:13" x14ac:dyDescent="0.25">
      <c r="A30" s="97" t="s">
        <v>1402</v>
      </c>
      <c r="B30" s="98" t="s">
        <v>1386</v>
      </c>
      <c r="C30" s="99" t="s">
        <v>1376</v>
      </c>
      <c r="D30" s="100" t="s">
        <v>1129</v>
      </c>
      <c r="E30" s="101" t="s">
        <v>1403</v>
      </c>
      <c r="F30" s="100" t="s">
        <v>1131</v>
      </c>
      <c r="G30" s="102" t="s">
        <v>1370</v>
      </c>
      <c r="H30" s="234">
        <v>8986</v>
      </c>
      <c r="I30" s="233">
        <v>13395.381999999998</v>
      </c>
      <c r="J30" s="235">
        <v>45000</v>
      </c>
      <c r="K30" s="236">
        <v>34.561538461538461</v>
      </c>
      <c r="L30" s="237">
        <v>51.520699999999991</v>
      </c>
      <c r="M30" s="238">
        <v>173.07692307692307</v>
      </c>
    </row>
    <row r="31" spans="1:13" x14ac:dyDescent="0.25">
      <c r="A31" s="97" t="s">
        <v>1404</v>
      </c>
      <c r="B31" s="98" t="s">
        <v>1405</v>
      </c>
      <c r="C31" s="99" t="s">
        <v>1369</v>
      </c>
      <c r="D31" s="100" t="s">
        <v>1129</v>
      </c>
      <c r="E31" s="101" t="s">
        <v>1406</v>
      </c>
      <c r="F31" s="100" t="s">
        <v>1131</v>
      </c>
      <c r="G31" s="102" t="s">
        <v>1407</v>
      </c>
      <c r="H31" s="234">
        <v>10724</v>
      </c>
      <c r="I31" s="233">
        <v>20241.910577777777</v>
      </c>
      <c r="J31" s="235">
        <v>68000</v>
      </c>
      <c r="K31" s="236">
        <v>41.246153846153845</v>
      </c>
      <c r="L31" s="237">
        <v>77.853502222222218</v>
      </c>
      <c r="M31" s="238">
        <v>261.53846153846155</v>
      </c>
    </row>
    <row r="32" spans="1:13" x14ac:dyDescent="0.25">
      <c r="A32" s="97" t="s">
        <v>1408</v>
      </c>
      <c r="B32" s="98" t="s">
        <v>1409</v>
      </c>
      <c r="C32" s="99" t="s">
        <v>1369</v>
      </c>
      <c r="D32" s="100" t="s">
        <v>1129</v>
      </c>
      <c r="E32" s="101" t="s">
        <v>1410</v>
      </c>
      <c r="F32" s="100" t="s">
        <v>1131</v>
      </c>
      <c r="G32" s="102" t="s">
        <v>1407</v>
      </c>
      <c r="H32" s="234">
        <v>10724</v>
      </c>
      <c r="I32" s="233">
        <v>20241.910577777777</v>
      </c>
      <c r="J32" s="235">
        <v>68000</v>
      </c>
      <c r="K32" s="236">
        <v>41.246153846153845</v>
      </c>
      <c r="L32" s="237">
        <v>77.853502222222218</v>
      </c>
      <c r="M32" s="238">
        <v>261.53846153846155</v>
      </c>
    </row>
    <row r="33" spans="1:13" x14ac:dyDescent="0.25">
      <c r="A33" s="97" t="s">
        <v>1411</v>
      </c>
      <c r="B33" s="98" t="s">
        <v>1412</v>
      </c>
      <c r="C33" s="99" t="s">
        <v>1369</v>
      </c>
      <c r="D33" s="100" t="s">
        <v>1129</v>
      </c>
      <c r="E33" s="101" t="s">
        <v>1413</v>
      </c>
      <c r="F33" s="100" t="s">
        <v>1131</v>
      </c>
      <c r="G33" s="102" t="s">
        <v>1407</v>
      </c>
      <c r="H33" s="234">
        <v>10724</v>
      </c>
      <c r="I33" s="233">
        <v>20241.910577777777</v>
      </c>
      <c r="J33" s="235">
        <v>68000</v>
      </c>
      <c r="K33" s="236">
        <v>41.246153846153845</v>
      </c>
      <c r="L33" s="237">
        <v>77.853502222222218</v>
      </c>
      <c r="M33" s="238">
        <v>261.53846153846155</v>
      </c>
    </row>
    <row r="34" spans="1:13" x14ac:dyDescent="0.25">
      <c r="A34" s="97" t="s">
        <v>1414</v>
      </c>
      <c r="B34" s="98" t="s">
        <v>1415</v>
      </c>
      <c r="C34" s="99" t="s">
        <v>1369</v>
      </c>
      <c r="D34" s="100" t="s">
        <v>1129</v>
      </c>
      <c r="E34" s="101" t="s">
        <v>1416</v>
      </c>
      <c r="F34" s="100" t="s">
        <v>1131</v>
      </c>
      <c r="G34" s="102" t="s">
        <v>1407</v>
      </c>
      <c r="H34" s="234">
        <v>4587</v>
      </c>
      <c r="I34" s="233">
        <v>10418.630444444443</v>
      </c>
      <c r="J34" s="235">
        <v>35000</v>
      </c>
      <c r="K34" s="236">
        <v>17.642307692307693</v>
      </c>
      <c r="L34" s="237">
        <v>40.071655555555552</v>
      </c>
      <c r="M34" s="238">
        <v>134.61538461538461</v>
      </c>
    </row>
    <row r="35" spans="1:13" x14ac:dyDescent="0.25">
      <c r="A35" s="97" t="s">
        <v>1417</v>
      </c>
      <c r="B35" s="98" t="s">
        <v>1418</v>
      </c>
      <c r="C35" s="99" t="s">
        <v>1369</v>
      </c>
      <c r="D35" s="100" t="s">
        <v>1129</v>
      </c>
      <c r="E35" s="101" t="s">
        <v>1419</v>
      </c>
      <c r="F35" s="100" t="s">
        <v>1131</v>
      </c>
      <c r="G35" s="102" t="s">
        <v>1407</v>
      </c>
      <c r="H35" s="234">
        <v>3086</v>
      </c>
      <c r="I35" s="233">
        <v>6102.3406888888876</v>
      </c>
      <c r="J35" s="235">
        <v>20500</v>
      </c>
      <c r="K35" s="236">
        <v>11.86923076923077</v>
      </c>
      <c r="L35" s="237">
        <v>23.470541111111107</v>
      </c>
      <c r="M35" s="238">
        <v>78.84615384615384</v>
      </c>
    </row>
    <row r="36" spans="1:13" x14ac:dyDescent="0.25">
      <c r="A36" s="97" t="s">
        <v>1420</v>
      </c>
      <c r="B36" s="98" t="s">
        <v>1421</v>
      </c>
      <c r="C36" s="99" t="s">
        <v>1369</v>
      </c>
      <c r="D36" s="100" t="s">
        <v>1129</v>
      </c>
      <c r="E36" s="101" t="s">
        <v>1422</v>
      </c>
      <c r="F36" s="100" t="s">
        <v>1131</v>
      </c>
      <c r="G36" s="102" t="s">
        <v>1407</v>
      </c>
      <c r="H36" s="234">
        <v>821</v>
      </c>
      <c r="I36" s="233">
        <v>1737.3999999999999</v>
      </c>
      <c r="J36" s="235">
        <v>4111.3955041175159</v>
      </c>
      <c r="K36" s="236">
        <v>3.1576923076923076</v>
      </c>
      <c r="L36" s="237">
        <v>6.6823076923076918</v>
      </c>
      <c r="M36" s="238">
        <v>15.813059631221215</v>
      </c>
    </row>
    <row r="37" spans="1:13" x14ac:dyDescent="0.25">
      <c r="A37" s="97" t="s">
        <v>1423</v>
      </c>
      <c r="B37" s="98" t="s">
        <v>1424</v>
      </c>
      <c r="C37" s="99" t="s">
        <v>1369</v>
      </c>
      <c r="D37" s="100" t="s">
        <v>1129</v>
      </c>
      <c r="E37" s="101" t="s">
        <v>1425</v>
      </c>
      <c r="F37" s="100" t="s">
        <v>1131</v>
      </c>
      <c r="G37" s="102" t="s">
        <v>1407</v>
      </c>
      <c r="H37" s="234">
        <v>4948</v>
      </c>
      <c r="I37" s="233">
        <v>6102.3406888888876</v>
      </c>
      <c r="J37" s="235">
        <v>20500</v>
      </c>
      <c r="K37" s="236">
        <v>19.030769230769231</v>
      </c>
      <c r="L37" s="237">
        <v>23.470541111111107</v>
      </c>
      <c r="M37" s="238">
        <v>78.84615384615384</v>
      </c>
    </row>
    <row r="38" spans="1:13" x14ac:dyDescent="0.25">
      <c r="A38" s="97" t="s">
        <v>1426</v>
      </c>
      <c r="B38" s="98" t="s">
        <v>1427</v>
      </c>
      <c r="C38" s="99" t="s">
        <v>1369</v>
      </c>
      <c r="D38" s="100" t="s">
        <v>1129</v>
      </c>
      <c r="E38" s="101" t="s">
        <v>1428</v>
      </c>
      <c r="F38" s="100" t="s">
        <v>1131</v>
      </c>
      <c r="G38" s="102" t="s">
        <v>1407</v>
      </c>
      <c r="H38" s="234">
        <v>2228</v>
      </c>
      <c r="I38" s="233">
        <v>6102.3406888888876</v>
      </c>
      <c r="J38" s="235">
        <v>20500</v>
      </c>
      <c r="K38" s="236">
        <v>8.569230769230769</v>
      </c>
      <c r="L38" s="237">
        <v>23.470541111111107</v>
      </c>
      <c r="M38" s="238">
        <v>78.84615384615384</v>
      </c>
    </row>
    <row r="39" spans="1:13" x14ac:dyDescent="0.25">
      <c r="A39" s="97" t="s">
        <v>1429</v>
      </c>
      <c r="B39" s="98" t="s">
        <v>1430</v>
      </c>
      <c r="C39" s="99" t="s">
        <v>1369</v>
      </c>
      <c r="D39" s="100" t="s">
        <v>1129</v>
      </c>
      <c r="E39" s="101" t="s">
        <v>1431</v>
      </c>
      <c r="F39" s="100" t="s">
        <v>1131</v>
      </c>
      <c r="G39" s="102" t="s">
        <v>1407</v>
      </c>
      <c r="H39" s="234">
        <v>1600</v>
      </c>
      <c r="I39" s="233">
        <v>6608.388453333333</v>
      </c>
      <c r="J39" s="235">
        <v>22200</v>
      </c>
      <c r="K39" s="236">
        <v>6.1538461538461542</v>
      </c>
      <c r="L39" s="237">
        <v>25.416878666666666</v>
      </c>
      <c r="M39" s="238">
        <v>85.384615384615387</v>
      </c>
    </row>
    <row r="40" spans="1:13" x14ac:dyDescent="0.25">
      <c r="A40" s="97" t="s">
        <v>1432</v>
      </c>
      <c r="B40" s="98" t="s">
        <v>1433</v>
      </c>
      <c r="C40" s="99" t="s">
        <v>1369</v>
      </c>
      <c r="D40" s="100" t="s">
        <v>1129</v>
      </c>
      <c r="E40" s="101" t="s">
        <v>1434</v>
      </c>
      <c r="F40" s="100" t="s">
        <v>1131</v>
      </c>
      <c r="G40" s="102" t="s">
        <v>1370</v>
      </c>
      <c r="H40" s="234">
        <v>7419</v>
      </c>
      <c r="I40" s="233">
        <v>8930.2546666666658</v>
      </c>
      <c r="J40" s="235">
        <v>30000</v>
      </c>
      <c r="K40" s="236">
        <v>28.534615384615385</v>
      </c>
      <c r="L40" s="237">
        <v>34.347133333333332</v>
      </c>
      <c r="M40" s="238">
        <v>115.38461538461539</v>
      </c>
    </row>
    <row r="41" spans="1:13" x14ac:dyDescent="0.25">
      <c r="A41" s="97" t="s">
        <v>1435</v>
      </c>
      <c r="B41" s="98" t="s">
        <v>1436</v>
      </c>
      <c r="C41" s="99" t="s">
        <v>1369</v>
      </c>
      <c r="D41" s="100" t="s">
        <v>1129</v>
      </c>
      <c r="E41" s="101" t="s">
        <v>1437</v>
      </c>
      <c r="F41" s="100" t="s">
        <v>1131</v>
      </c>
      <c r="G41" s="102" t="s">
        <v>1370</v>
      </c>
      <c r="H41" s="234">
        <v>7396</v>
      </c>
      <c r="I41" s="233">
        <v>8930.2546666666658</v>
      </c>
      <c r="J41" s="235">
        <v>30000</v>
      </c>
      <c r="K41" s="236">
        <v>28.446153846153845</v>
      </c>
      <c r="L41" s="237">
        <v>34.347133333333332</v>
      </c>
      <c r="M41" s="238">
        <v>115.38461538461539</v>
      </c>
    </row>
    <row r="42" spans="1:13" x14ac:dyDescent="0.25">
      <c r="A42" s="97" t="s">
        <v>1438</v>
      </c>
      <c r="B42" s="98" t="s">
        <v>1439</v>
      </c>
      <c r="C42" s="99" t="s">
        <v>1369</v>
      </c>
      <c r="D42" s="100" t="s">
        <v>1129</v>
      </c>
      <c r="E42" s="101" t="s">
        <v>1440</v>
      </c>
      <c r="F42" s="100" t="s">
        <v>1131</v>
      </c>
      <c r="G42" s="102" t="s">
        <v>1370</v>
      </c>
      <c r="H42" s="234">
        <v>963</v>
      </c>
      <c r="I42" s="233">
        <v>1488.3757777777776</v>
      </c>
      <c r="J42" s="235">
        <v>5000</v>
      </c>
      <c r="K42" s="236">
        <v>3.703846153846154</v>
      </c>
      <c r="L42" s="237">
        <v>5.7245222222222214</v>
      </c>
      <c r="M42" s="238">
        <v>19.23076923076923</v>
      </c>
    </row>
    <row r="43" spans="1:13" x14ac:dyDescent="0.25">
      <c r="A43" s="97" t="s">
        <v>1441</v>
      </c>
      <c r="B43" s="98" t="s">
        <v>1442</v>
      </c>
      <c r="C43" s="99" t="s">
        <v>1369</v>
      </c>
      <c r="D43" s="100" t="s">
        <v>1129</v>
      </c>
      <c r="E43" s="101" t="s">
        <v>1443</v>
      </c>
      <c r="F43" s="100" t="s">
        <v>1131</v>
      </c>
      <c r="G43" s="102" t="s">
        <v>1370</v>
      </c>
      <c r="H43" s="234">
        <v>534</v>
      </c>
      <c r="I43" s="233">
        <v>8930.2546666666658</v>
      </c>
      <c r="J43" s="235">
        <v>30000</v>
      </c>
      <c r="K43" s="236">
        <v>2.0538461538461537</v>
      </c>
      <c r="L43" s="237">
        <v>34.347133333333332</v>
      </c>
      <c r="M43" s="238">
        <v>115.38461538461539</v>
      </c>
    </row>
    <row r="44" spans="1:13" x14ac:dyDescent="0.25">
      <c r="A44" s="97" t="s">
        <v>1444</v>
      </c>
      <c r="B44" s="98" t="s">
        <v>1445</v>
      </c>
      <c r="C44" s="99" t="s">
        <v>1369</v>
      </c>
      <c r="D44" s="100" t="s">
        <v>1129</v>
      </c>
      <c r="E44" s="101" t="s">
        <v>1446</v>
      </c>
      <c r="F44" s="100" t="s">
        <v>1131</v>
      </c>
      <c r="G44" s="102" t="s">
        <v>1370</v>
      </c>
      <c r="H44" s="234">
        <v>504</v>
      </c>
      <c r="I44" s="233">
        <v>595.35031111111107</v>
      </c>
      <c r="J44" s="235">
        <v>2000</v>
      </c>
      <c r="K44" s="236">
        <v>1.9384615384615385</v>
      </c>
      <c r="L44" s="237">
        <v>2.2898088888888886</v>
      </c>
      <c r="M44" s="238">
        <v>7.6923076923076925</v>
      </c>
    </row>
    <row r="45" spans="1:13" x14ac:dyDescent="0.25">
      <c r="A45" s="97" t="s">
        <v>1447</v>
      </c>
      <c r="B45" s="98" t="s">
        <v>1448</v>
      </c>
      <c r="C45" s="99" t="s">
        <v>1369</v>
      </c>
      <c r="D45" s="100" t="s">
        <v>1129</v>
      </c>
      <c r="E45" s="101" t="s">
        <v>1449</v>
      </c>
      <c r="F45" s="100" t="s">
        <v>1131</v>
      </c>
      <c r="G45" s="102" t="s">
        <v>1370</v>
      </c>
      <c r="H45" s="234">
        <v>50</v>
      </c>
      <c r="I45" s="233">
        <v>558.14091666666661</v>
      </c>
      <c r="J45" s="235">
        <v>1875</v>
      </c>
      <c r="K45" s="236">
        <v>0.19230769230769232</v>
      </c>
      <c r="L45" s="237">
        <v>2.1466958333333332</v>
      </c>
      <c r="M45" s="238">
        <v>7.2115384615384617</v>
      </c>
    </row>
    <row r="46" spans="1:13" x14ac:dyDescent="0.25">
      <c r="A46" s="97" t="s">
        <v>1450</v>
      </c>
      <c r="B46" s="98" t="s">
        <v>1451</v>
      </c>
      <c r="C46" s="99" t="s">
        <v>1369</v>
      </c>
      <c r="D46" s="100" t="s">
        <v>1129</v>
      </c>
      <c r="E46" s="101" t="s">
        <v>1452</v>
      </c>
      <c r="F46" s="100" t="s">
        <v>1131</v>
      </c>
      <c r="G46" s="102" t="s">
        <v>1370</v>
      </c>
      <c r="H46" s="234">
        <v>1830</v>
      </c>
      <c r="I46" s="233">
        <v>2562</v>
      </c>
      <c r="J46" s="235">
        <v>9164.2555085688855</v>
      </c>
      <c r="K46" s="236">
        <v>7.0384615384615383</v>
      </c>
      <c r="L46" s="237">
        <v>9.8538461538461544</v>
      </c>
      <c r="M46" s="238">
        <v>35.247136571418793</v>
      </c>
    </row>
    <row r="47" spans="1:13" x14ac:dyDescent="0.25">
      <c r="A47" s="97" t="s">
        <v>1453</v>
      </c>
      <c r="B47" s="98" t="s">
        <v>1454</v>
      </c>
      <c r="C47" s="99" t="s">
        <v>1369</v>
      </c>
      <c r="D47" s="100" t="s">
        <v>1129</v>
      </c>
      <c r="E47" s="101" t="s">
        <v>1455</v>
      </c>
      <c r="F47" s="100" t="s">
        <v>1456</v>
      </c>
      <c r="G47" s="102" t="s">
        <v>1457</v>
      </c>
      <c r="H47" s="234">
        <v>367</v>
      </c>
      <c r="I47" s="233">
        <v>513.79999999999995</v>
      </c>
      <c r="J47" s="235">
        <v>1837.8588916091699</v>
      </c>
      <c r="K47" s="236">
        <v>1.4115384615384616</v>
      </c>
      <c r="L47" s="237">
        <v>1.9761538461538459</v>
      </c>
      <c r="M47" s="238">
        <v>7.0686880446506537</v>
      </c>
    </row>
    <row r="48" spans="1:13" x14ac:dyDescent="0.25">
      <c r="A48" s="97" t="s">
        <v>1458</v>
      </c>
      <c r="B48" s="98" t="s">
        <v>1459</v>
      </c>
      <c r="C48" s="99" t="s">
        <v>1376</v>
      </c>
      <c r="D48" s="100" t="s">
        <v>1460</v>
      </c>
      <c r="E48" s="101" t="s">
        <v>1461</v>
      </c>
      <c r="F48" s="100" t="s">
        <v>1131</v>
      </c>
      <c r="G48" s="102" t="s">
        <v>1462</v>
      </c>
      <c r="H48" s="234">
        <v>43182</v>
      </c>
      <c r="I48" s="233">
        <v>60454.799999999996</v>
      </c>
      <c r="J48" s="235">
        <v>216246.38326285334</v>
      </c>
      <c r="K48" s="236">
        <v>166.08461538461538</v>
      </c>
      <c r="L48" s="237">
        <v>232.51846153846151</v>
      </c>
      <c r="M48" s="238">
        <v>831.71685870328213</v>
      </c>
    </row>
    <row r="49" spans="1:13" x14ac:dyDescent="0.25">
      <c r="A49" s="97" t="s">
        <v>1392</v>
      </c>
      <c r="B49" s="98" t="s">
        <v>1463</v>
      </c>
      <c r="C49" s="99" t="s">
        <v>1376</v>
      </c>
      <c r="D49" s="100" t="s">
        <v>1460</v>
      </c>
      <c r="E49" s="101" t="s">
        <v>1464</v>
      </c>
      <c r="F49" s="100" t="s">
        <v>1131</v>
      </c>
      <c r="G49" s="102" t="s">
        <v>1370</v>
      </c>
      <c r="H49" s="234">
        <v>8986</v>
      </c>
      <c r="I49" s="233">
        <v>13395.381999999998</v>
      </c>
      <c r="J49" s="235">
        <v>45000</v>
      </c>
      <c r="K49" s="236">
        <v>34.561538461538461</v>
      </c>
      <c r="L49" s="237">
        <v>51.520699999999991</v>
      </c>
      <c r="M49" s="238">
        <v>173.07692307692307</v>
      </c>
    </row>
    <row r="50" spans="1:13" x14ac:dyDescent="0.25">
      <c r="A50" s="97" t="s">
        <v>1394</v>
      </c>
      <c r="B50" s="98" t="s">
        <v>1463</v>
      </c>
      <c r="C50" s="99" t="s">
        <v>1376</v>
      </c>
      <c r="D50" s="100" t="s">
        <v>1460</v>
      </c>
      <c r="E50" s="101" t="s">
        <v>1465</v>
      </c>
      <c r="F50" s="100" t="s">
        <v>1131</v>
      </c>
      <c r="G50" s="102" t="s">
        <v>1370</v>
      </c>
      <c r="H50" s="234">
        <v>8986</v>
      </c>
      <c r="I50" s="233">
        <v>13395.381999999998</v>
      </c>
      <c r="J50" s="235">
        <v>45000</v>
      </c>
      <c r="K50" s="236">
        <v>34.561538461538461</v>
      </c>
      <c r="L50" s="237">
        <v>51.520699999999991</v>
      </c>
      <c r="M50" s="238">
        <v>173.07692307692307</v>
      </c>
    </row>
    <row r="51" spans="1:13" x14ac:dyDescent="0.25">
      <c r="A51" s="97" t="s">
        <v>1396</v>
      </c>
      <c r="B51" s="98" t="s">
        <v>1463</v>
      </c>
      <c r="C51" s="99" t="s">
        <v>1376</v>
      </c>
      <c r="D51" s="100" t="s">
        <v>1460</v>
      </c>
      <c r="E51" s="101" t="s">
        <v>1466</v>
      </c>
      <c r="F51" s="100" t="s">
        <v>1131</v>
      </c>
      <c r="G51" s="102" t="s">
        <v>1370</v>
      </c>
      <c r="H51" s="234">
        <v>8986</v>
      </c>
      <c r="I51" s="233">
        <v>13395.381999999998</v>
      </c>
      <c r="J51" s="235">
        <v>45000</v>
      </c>
      <c r="K51" s="236">
        <v>34.561538461538461</v>
      </c>
      <c r="L51" s="237">
        <v>51.520699999999991</v>
      </c>
      <c r="M51" s="238">
        <v>173.07692307692307</v>
      </c>
    </row>
    <row r="52" spans="1:13" x14ac:dyDescent="0.25">
      <c r="A52" s="97" t="s">
        <v>1398</v>
      </c>
      <c r="B52" s="98" t="s">
        <v>1463</v>
      </c>
      <c r="C52" s="99" t="s">
        <v>1376</v>
      </c>
      <c r="D52" s="100" t="s">
        <v>1460</v>
      </c>
      <c r="E52" s="101" t="s">
        <v>1467</v>
      </c>
      <c r="F52" s="100" t="s">
        <v>1131</v>
      </c>
      <c r="G52" s="102" t="s">
        <v>1370</v>
      </c>
      <c r="H52" s="234">
        <v>8986</v>
      </c>
      <c r="I52" s="233">
        <v>13395.381999999998</v>
      </c>
      <c r="J52" s="235">
        <v>45000</v>
      </c>
      <c r="K52" s="236">
        <v>34.561538461538461</v>
      </c>
      <c r="L52" s="237">
        <v>51.520699999999991</v>
      </c>
      <c r="M52" s="238">
        <v>173.07692307692307</v>
      </c>
    </row>
    <row r="53" spans="1:13" x14ac:dyDescent="0.25">
      <c r="A53" s="97" t="s">
        <v>1400</v>
      </c>
      <c r="B53" s="98" t="s">
        <v>1463</v>
      </c>
      <c r="C53" s="99" t="s">
        <v>1376</v>
      </c>
      <c r="D53" s="100" t="s">
        <v>1460</v>
      </c>
      <c r="E53" s="101" t="s">
        <v>1468</v>
      </c>
      <c r="F53" s="100" t="s">
        <v>1131</v>
      </c>
      <c r="G53" s="102" t="s">
        <v>1370</v>
      </c>
      <c r="H53" s="234">
        <v>8986</v>
      </c>
      <c r="I53" s="233">
        <v>13395.381999999998</v>
      </c>
      <c r="J53" s="235">
        <v>45000</v>
      </c>
      <c r="K53" s="236">
        <v>34.561538461538461</v>
      </c>
      <c r="L53" s="237">
        <v>51.520699999999991</v>
      </c>
      <c r="M53" s="238">
        <v>173.07692307692307</v>
      </c>
    </row>
    <row r="54" spans="1:13" x14ac:dyDescent="0.25">
      <c r="A54" s="97" t="s">
        <v>1402</v>
      </c>
      <c r="B54" s="98" t="s">
        <v>1463</v>
      </c>
      <c r="C54" s="99" t="s">
        <v>1376</v>
      </c>
      <c r="D54" s="100" t="s">
        <v>1460</v>
      </c>
      <c r="E54" s="101" t="s">
        <v>1469</v>
      </c>
      <c r="F54" s="100" t="s">
        <v>1131</v>
      </c>
      <c r="G54" s="102" t="s">
        <v>1370</v>
      </c>
      <c r="H54" s="234">
        <v>8986</v>
      </c>
      <c r="I54" s="233">
        <v>13395.381999999998</v>
      </c>
      <c r="J54" s="235">
        <v>45000</v>
      </c>
      <c r="K54" s="236">
        <v>34.561538461538461</v>
      </c>
      <c r="L54" s="237">
        <v>51.520699999999991</v>
      </c>
      <c r="M54" s="238">
        <v>173.07692307692307</v>
      </c>
    </row>
    <row r="55" spans="1:13" x14ac:dyDescent="0.25">
      <c r="A55" s="97" t="s">
        <v>1374</v>
      </c>
      <c r="B55" s="98" t="s">
        <v>1470</v>
      </c>
      <c r="C55" s="99" t="s">
        <v>1376</v>
      </c>
      <c r="D55" s="100" t="s">
        <v>1460</v>
      </c>
      <c r="E55" s="101" t="s">
        <v>1471</v>
      </c>
      <c r="F55" s="100" t="s">
        <v>1131</v>
      </c>
      <c r="G55" s="102" t="s">
        <v>1370</v>
      </c>
      <c r="H55" s="234">
        <v>193.8</v>
      </c>
      <c r="I55" s="233">
        <v>359.63199999999995</v>
      </c>
      <c r="J55" s="235">
        <v>1350</v>
      </c>
      <c r="K55" s="236">
        <v>0.74538461538461542</v>
      </c>
      <c r="L55" s="237">
        <v>1.3831999999999998</v>
      </c>
      <c r="M55" s="238">
        <v>5.1923076923076925</v>
      </c>
    </row>
    <row r="56" spans="1:13" x14ac:dyDescent="0.25">
      <c r="A56" s="97" t="s">
        <v>1378</v>
      </c>
      <c r="B56" s="98" t="s">
        <v>1470</v>
      </c>
      <c r="C56" s="99" t="s">
        <v>1376</v>
      </c>
      <c r="D56" s="100" t="s">
        <v>1460</v>
      </c>
      <c r="E56" s="101" t="s">
        <v>1472</v>
      </c>
      <c r="F56" s="100" t="s">
        <v>1131</v>
      </c>
      <c r="G56" s="102" t="s">
        <v>1370</v>
      </c>
      <c r="H56" s="234">
        <v>193.8</v>
      </c>
      <c r="I56" s="233">
        <v>359.63199999999995</v>
      </c>
      <c r="J56" s="235">
        <v>1350</v>
      </c>
      <c r="K56" s="236">
        <v>0.74538461538461542</v>
      </c>
      <c r="L56" s="237">
        <v>1.3831999999999998</v>
      </c>
      <c r="M56" s="238">
        <v>5.1923076923076925</v>
      </c>
    </row>
    <row r="57" spans="1:13" x14ac:dyDescent="0.25">
      <c r="A57" s="97" t="s">
        <v>1379</v>
      </c>
      <c r="B57" s="98" t="s">
        <v>1470</v>
      </c>
      <c r="C57" s="99" t="s">
        <v>1376</v>
      </c>
      <c r="D57" s="100" t="s">
        <v>1460</v>
      </c>
      <c r="E57" s="101" t="s">
        <v>1473</v>
      </c>
      <c r="F57" s="100" t="s">
        <v>1131</v>
      </c>
      <c r="G57" s="102" t="s">
        <v>1370</v>
      </c>
      <c r="H57" s="234">
        <v>193.8</v>
      </c>
      <c r="I57" s="233">
        <v>359.63199999999995</v>
      </c>
      <c r="J57" s="235">
        <v>1350</v>
      </c>
      <c r="K57" s="236">
        <v>0.74538461538461542</v>
      </c>
      <c r="L57" s="237">
        <v>1.3831999999999998</v>
      </c>
      <c r="M57" s="238">
        <v>5.1923076923076925</v>
      </c>
    </row>
    <row r="58" spans="1:13" x14ac:dyDescent="0.25">
      <c r="A58" s="97" t="s">
        <v>1381</v>
      </c>
      <c r="B58" s="98" t="s">
        <v>1470</v>
      </c>
      <c r="C58" s="99" t="s">
        <v>1376</v>
      </c>
      <c r="D58" s="100" t="s">
        <v>1460</v>
      </c>
      <c r="E58" s="101" t="s">
        <v>1474</v>
      </c>
      <c r="F58" s="100" t="s">
        <v>1131</v>
      </c>
      <c r="G58" s="102" t="s">
        <v>1370</v>
      </c>
      <c r="H58" s="234">
        <v>193.8</v>
      </c>
      <c r="I58" s="233">
        <v>359.63199999999995</v>
      </c>
      <c r="J58" s="235">
        <v>1350</v>
      </c>
      <c r="K58" s="236">
        <v>0.74538461538461542</v>
      </c>
      <c r="L58" s="237">
        <v>1.3831999999999998</v>
      </c>
      <c r="M58" s="238">
        <v>5.1923076923076925</v>
      </c>
    </row>
    <row r="59" spans="1:13" x14ac:dyDescent="0.25">
      <c r="A59" s="97" t="s">
        <v>1383</v>
      </c>
      <c r="B59" s="98" t="s">
        <v>1470</v>
      </c>
      <c r="C59" s="99" t="s">
        <v>1376</v>
      </c>
      <c r="D59" s="100" t="s">
        <v>1460</v>
      </c>
      <c r="E59" s="101" t="s">
        <v>1475</v>
      </c>
      <c r="F59" s="100" t="s">
        <v>1131</v>
      </c>
      <c r="G59" s="102" t="s">
        <v>1370</v>
      </c>
      <c r="H59" s="234">
        <v>193.8</v>
      </c>
      <c r="I59" s="233">
        <v>359.63199999999995</v>
      </c>
      <c r="J59" s="235">
        <v>1350</v>
      </c>
      <c r="K59" s="236">
        <v>0.74538461538461542</v>
      </c>
      <c r="L59" s="237">
        <v>1.3831999999999998</v>
      </c>
      <c r="M59" s="238">
        <v>5.1923076923076925</v>
      </c>
    </row>
    <row r="60" spans="1:13" x14ac:dyDescent="0.25">
      <c r="A60" s="97" t="s">
        <v>1392</v>
      </c>
      <c r="B60" s="98" t="s">
        <v>1470</v>
      </c>
      <c r="C60" s="99" t="s">
        <v>1376</v>
      </c>
      <c r="D60" s="100" t="s">
        <v>1460</v>
      </c>
      <c r="E60" s="101" t="s">
        <v>1476</v>
      </c>
      <c r="F60" s="100" t="s">
        <v>1131</v>
      </c>
      <c r="G60" s="102" t="s">
        <v>1370</v>
      </c>
      <c r="H60" s="234">
        <v>1497.6666666666667</v>
      </c>
      <c r="I60" s="233">
        <v>2232.5636666666664</v>
      </c>
      <c r="J60" s="235">
        <v>7500</v>
      </c>
      <c r="K60" s="236">
        <v>5.7602564102564102</v>
      </c>
      <c r="L60" s="237">
        <v>8.586783333333333</v>
      </c>
      <c r="M60" s="238">
        <v>28.846153846153847</v>
      </c>
    </row>
    <row r="61" spans="1:13" x14ac:dyDescent="0.25">
      <c r="A61" s="97" t="s">
        <v>1394</v>
      </c>
      <c r="B61" s="98" t="s">
        <v>1470</v>
      </c>
      <c r="C61" s="99" t="s">
        <v>1376</v>
      </c>
      <c r="D61" s="100" t="s">
        <v>1460</v>
      </c>
      <c r="E61" s="101" t="s">
        <v>1477</v>
      </c>
      <c r="F61" s="100" t="s">
        <v>1131</v>
      </c>
      <c r="G61" s="102" t="s">
        <v>1370</v>
      </c>
      <c r="H61" s="234">
        <v>1497.6666666666667</v>
      </c>
      <c r="I61" s="233">
        <v>2232.5636666666664</v>
      </c>
      <c r="J61" s="235">
        <v>7500</v>
      </c>
      <c r="K61" s="236">
        <v>5.7602564102564102</v>
      </c>
      <c r="L61" s="237">
        <v>8.586783333333333</v>
      </c>
      <c r="M61" s="238">
        <v>28.846153846153847</v>
      </c>
    </row>
    <row r="62" spans="1:13" x14ac:dyDescent="0.25">
      <c r="A62" s="97" t="s">
        <v>1396</v>
      </c>
      <c r="B62" s="98" t="s">
        <v>1470</v>
      </c>
      <c r="C62" s="99" t="s">
        <v>1376</v>
      </c>
      <c r="D62" s="100" t="s">
        <v>1460</v>
      </c>
      <c r="E62" s="101" t="s">
        <v>1478</v>
      </c>
      <c r="F62" s="100" t="s">
        <v>1131</v>
      </c>
      <c r="G62" s="102" t="s">
        <v>1370</v>
      </c>
      <c r="H62" s="234">
        <v>1497.6666666666667</v>
      </c>
      <c r="I62" s="233">
        <v>2232.5636666666664</v>
      </c>
      <c r="J62" s="235">
        <v>7500</v>
      </c>
      <c r="K62" s="236">
        <v>5.7602564102564102</v>
      </c>
      <c r="L62" s="237">
        <v>8.586783333333333</v>
      </c>
      <c r="M62" s="238">
        <v>28.846153846153847</v>
      </c>
    </row>
    <row r="63" spans="1:13" x14ac:dyDescent="0.25">
      <c r="A63" s="97" t="s">
        <v>1398</v>
      </c>
      <c r="B63" s="98" t="s">
        <v>1470</v>
      </c>
      <c r="C63" s="99" t="s">
        <v>1376</v>
      </c>
      <c r="D63" s="100" t="s">
        <v>1460</v>
      </c>
      <c r="E63" s="101" t="s">
        <v>1479</v>
      </c>
      <c r="F63" s="100" t="s">
        <v>1131</v>
      </c>
      <c r="G63" s="102" t="s">
        <v>1370</v>
      </c>
      <c r="H63" s="234">
        <v>1497.6666666666667</v>
      </c>
      <c r="I63" s="233">
        <v>2232.5636666666664</v>
      </c>
      <c r="J63" s="235">
        <v>7500</v>
      </c>
      <c r="K63" s="236">
        <v>5.7602564102564102</v>
      </c>
      <c r="L63" s="237">
        <v>8.586783333333333</v>
      </c>
      <c r="M63" s="238">
        <v>28.846153846153847</v>
      </c>
    </row>
    <row r="64" spans="1:13" x14ac:dyDescent="0.25">
      <c r="A64" s="97" t="s">
        <v>1400</v>
      </c>
      <c r="B64" s="98" t="s">
        <v>1470</v>
      </c>
      <c r="C64" s="99" t="s">
        <v>1376</v>
      </c>
      <c r="D64" s="100" t="s">
        <v>1460</v>
      </c>
      <c r="E64" s="101" t="s">
        <v>1480</v>
      </c>
      <c r="F64" s="100" t="s">
        <v>1131</v>
      </c>
      <c r="G64" s="102" t="s">
        <v>1370</v>
      </c>
      <c r="H64" s="234">
        <v>1497.6666666666667</v>
      </c>
      <c r="I64" s="233">
        <v>2232.5636666666664</v>
      </c>
      <c r="J64" s="235">
        <v>7500</v>
      </c>
      <c r="K64" s="236">
        <v>5.7602564102564102</v>
      </c>
      <c r="L64" s="237">
        <v>8.586783333333333</v>
      </c>
      <c r="M64" s="238">
        <v>28.846153846153847</v>
      </c>
    </row>
    <row r="65" spans="1:13" x14ac:dyDescent="0.25">
      <c r="A65" s="97" t="s">
        <v>1402</v>
      </c>
      <c r="B65" s="98" t="s">
        <v>1470</v>
      </c>
      <c r="C65" s="99" t="s">
        <v>1376</v>
      </c>
      <c r="D65" s="100" t="s">
        <v>1460</v>
      </c>
      <c r="E65" s="101" t="s">
        <v>1481</v>
      </c>
      <c r="F65" s="100" t="s">
        <v>1131</v>
      </c>
      <c r="G65" s="102" t="s">
        <v>1370</v>
      </c>
      <c r="H65" s="234">
        <v>1497.6666666666667</v>
      </c>
      <c r="I65" s="233">
        <v>2232.5636666666664</v>
      </c>
      <c r="J65" s="235">
        <v>7500</v>
      </c>
      <c r="K65" s="236">
        <v>5.7602564102564102</v>
      </c>
      <c r="L65" s="237">
        <v>8.586783333333333</v>
      </c>
      <c r="M65" s="238">
        <v>28.846153846153847</v>
      </c>
    </row>
    <row r="66" spans="1:13" x14ac:dyDescent="0.25">
      <c r="A66" s="97" t="s">
        <v>1458</v>
      </c>
      <c r="B66" s="98" t="s">
        <v>1482</v>
      </c>
      <c r="C66" s="99" t="s">
        <v>1376</v>
      </c>
      <c r="D66" s="100" t="s">
        <v>1460</v>
      </c>
      <c r="E66" s="101" t="s">
        <v>1483</v>
      </c>
      <c r="F66" s="100" t="s">
        <v>1484</v>
      </c>
      <c r="G66" s="102" t="s">
        <v>1485</v>
      </c>
      <c r="H66" s="234">
        <v>857.14285714285711</v>
      </c>
      <c r="I66" s="233">
        <v>1199.9999999999998</v>
      </c>
      <c r="J66" s="235">
        <v>4292.3913389081426</v>
      </c>
      <c r="K66" s="236">
        <v>3.2967032967032965</v>
      </c>
      <c r="L66" s="237">
        <v>4.6153846153846141</v>
      </c>
      <c r="M66" s="238">
        <v>16.50919745733901</v>
      </c>
    </row>
    <row r="67" spans="1:13" x14ac:dyDescent="0.25">
      <c r="A67" s="97" t="s">
        <v>1392</v>
      </c>
      <c r="B67" s="98" t="s">
        <v>1482</v>
      </c>
      <c r="C67" s="99" t="s">
        <v>1376</v>
      </c>
      <c r="D67" s="100" t="s">
        <v>1460</v>
      </c>
      <c r="E67" s="101" t="s">
        <v>1486</v>
      </c>
      <c r="F67" s="100" t="s">
        <v>1484</v>
      </c>
      <c r="G67" s="102" t="s">
        <v>1485</v>
      </c>
      <c r="H67" s="234">
        <v>857.14285714285711</v>
      </c>
      <c r="I67" s="233">
        <v>1199.9999999999998</v>
      </c>
      <c r="J67" s="235">
        <v>4292.3913389081426</v>
      </c>
      <c r="K67" s="236">
        <v>3.2967032967032965</v>
      </c>
      <c r="L67" s="237">
        <v>4.6153846153846141</v>
      </c>
      <c r="M67" s="238">
        <v>16.50919745733901</v>
      </c>
    </row>
    <row r="68" spans="1:13" x14ac:dyDescent="0.25">
      <c r="A68" s="97" t="s">
        <v>1394</v>
      </c>
      <c r="B68" s="98" t="s">
        <v>1482</v>
      </c>
      <c r="C68" s="99" t="s">
        <v>1376</v>
      </c>
      <c r="D68" s="100" t="s">
        <v>1460</v>
      </c>
      <c r="E68" s="101" t="s">
        <v>1487</v>
      </c>
      <c r="F68" s="100" t="s">
        <v>1484</v>
      </c>
      <c r="G68" s="102" t="s">
        <v>1485</v>
      </c>
      <c r="H68" s="234">
        <v>857.14285714285711</v>
      </c>
      <c r="I68" s="233">
        <v>1199.9999999999998</v>
      </c>
      <c r="J68" s="235">
        <v>4292.3913389081426</v>
      </c>
      <c r="K68" s="236">
        <v>3.2967032967032965</v>
      </c>
      <c r="L68" s="237">
        <v>4.6153846153846141</v>
      </c>
      <c r="M68" s="238">
        <v>16.50919745733901</v>
      </c>
    </row>
    <row r="69" spans="1:13" x14ac:dyDescent="0.25">
      <c r="A69" s="97" t="s">
        <v>1396</v>
      </c>
      <c r="B69" s="98" t="s">
        <v>1482</v>
      </c>
      <c r="C69" s="99" t="s">
        <v>1376</v>
      </c>
      <c r="D69" s="100" t="s">
        <v>1460</v>
      </c>
      <c r="E69" s="101" t="s">
        <v>1488</v>
      </c>
      <c r="F69" s="100" t="s">
        <v>1484</v>
      </c>
      <c r="G69" s="102" t="s">
        <v>1485</v>
      </c>
      <c r="H69" s="234">
        <v>857.14285714285711</v>
      </c>
      <c r="I69" s="233">
        <v>1199.9999999999998</v>
      </c>
      <c r="J69" s="235">
        <v>4292.3913389081426</v>
      </c>
      <c r="K69" s="236">
        <v>3.2967032967032965</v>
      </c>
      <c r="L69" s="237">
        <v>4.6153846153846141</v>
      </c>
      <c r="M69" s="238">
        <v>16.50919745733901</v>
      </c>
    </row>
    <row r="70" spans="1:13" x14ac:dyDescent="0.25">
      <c r="A70" s="97" t="s">
        <v>1398</v>
      </c>
      <c r="B70" s="98" t="s">
        <v>1482</v>
      </c>
      <c r="C70" s="99" t="s">
        <v>1376</v>
      </c>
      <c r="D70" s="100" t="s">
        <v>1460</v>
      </c>
      <c r="E70" s="101" t="s">
        <v>1489</v>
      </c>
      <c r="F70" s="100" t="s">
        <v>1484</v>
      </c>
      <c r="G70" s="102" t="s">
        <v>1485</v>
      </c>
      <c r="H70" s="234">
        <v>857.14285714285711</v>
      </c>
      <c r="I70" s="233">
        <v>1199.9999999999998</v>
      </c>
      <c r="J70" s="235">
        <v>4292.3913389081426</v>
      </c>
      <c r="K70" s="236">
        <v>3.2967032967032965</v>
      </c>
      <c r="L70" s="237">
        <v>4.6153846153846141</v>
      </c>
      <c r="M70" s="238">
        <v>16.50919745733901</v>
      </c>
    </row>
    <row r="71" spans="1:13" x14ac:dyDescent="0.25">
      <c r="A71" s="97" t="s">
        <v>1400</v>
      </c>
      <c r="B71" s="98" t="s">
        <v>1482</v>
      </c>
      <c r="C71" s="99" t="s">
        <v>1376</v>
      </c>
      <c r="D71" s="100" t="s">
        <v>1460</v>
      </c>
      <c r="E71" s="101" t="s">
        <v>1490</v>
      </c>
      <c r="F71" s="100" t="s">
        <v>1484</v>
      </c>
      <c r="G71" s="102" t="s">
        <v>1485</v>
      </c>
      <c r="H71" s="234">
        <v>857.14285714285711</v>
      </c>
      <c r="I71" s="233">
        <v>1199.9999999999998</v>
      </c>
      <c r="J71" s="235">
        <v>4292.3913389081426</v>
      </c>
      <c r="K71" s="236">
        <v>3.2967032967032965</v>
      </c>
      <c r="L71" s="237">
        <v>4.6153846153846141</v>
      </c>
      <c r="M71" s="238">
        <v>16.50919745733901</v>
      </c>
    </row>
    <row r="72" spans="1:13" x14ac:dyDescent="0.25">
      <c r="A72" s="97" t="s">
        <v>1402</v>
      </c>
      <c r="B72" s="98" t="s">
        <v>1482</v>
      </c>
      <c r="C72" s="99" t="s">
        <v>1376</v>
      </c>
      <c r="D72" s="100" t="s">
        <v>1460</v>
      </c>
      <c r="E72" s="101" t="s">
        <v>1491</v>
      </c>
      <c r="F72" s="100" t="s">
        <v>1484</v>
      </c>
      <c r="G72" s="102" t="s">
        <v>1485</v>
      </c>
      <c r="H72" s="234">
        <v>857.14285714285711</v>
      </c>
      <c r="I72" s="233">
        <v>1199.9999999999998</v>
      </c>
      <c r="J72" s="235">
        <v>4292.3913389081426</v>
      </c>
      <c r="K72" s="236">
        <v>3.2967032967032965</v>
      </c>
      <c r="L72" s="237">
        <v>4.6153846153846141</v>
      </c>
      <c r="M72" s="238">
        <v>16.50919745733901</v>
      </c>
    </row>
    <row r="73" spans="1:13" x14ac:dyDescent="0.25">
      <c r="A73" s="97" t="s">
        <v>1458</v>
      </c>
      <c r="B73" s="98" t="s">
        <v>1492</v>
      </c>
      <c r="C73" s="99" t="s">
        <v>1376</v>
      </c>
      <c r="D73" s="100" t="s">
        <v>1460</v>
      </c>
      <c r="E73" s="101" t="s">
        <v>1493</v>
      </c>
      <c r="F73" s="100" t="s">
        <v>1484</v>
      </c>
      <c r="G73" s="102" t="s">
        <v>1494</v>
      </c>
      <c r="H73" s="234">
        <v>61.428571428571431</v>
      </c>
      <c r="I73" s="233">
        <v>86</v>
      </c>
      <c r="J73" s="235">
        <v>307.6213792884169</v>
      </c>
      <c r="K73" s="236">
        <v>0.23626373626373628</v>
      </c>
      <c r="L73" s="237">
        <v>0.33076923076923076</v>
      </c>
      <c r="M73" s="238">
        <v>1.1831591511092958</v>
      </c>
    </row>
    <row r="74" spans="1:13" x14ac:dyDescent="0.25">
      <c r="A74" s="97" t="s">
        <v>1392</v>
      </c>
      <c r="B74" s="98" t="s">
        <v>1492</v>
      </c>
      <c r="C74" s="99" t="s">
        <v>1376</v>
      </c>
      <c r="D74" s="100" t="s">
        <v>1460</v>
      </c>
      <c r="E74" s="101" t="s">
        <v>1495</v>
      </c>
      <c r="F74" s="100" t="s">
        <v>1484</v>
      </c>
      <c r="G74" s="102" t="s">
        <v>1494</v>
      </c>
      <c r="H74" s="234">
        <v>61.428571428571431</v>
      </c>
      <c r="I74" s="233">
        <v>86</v>
      </c>
      <c r="J74" s="235">
        <v>307.6213792884169</v>
      </c>
      <c r="K74" s="236">
        <v>0.23626373626373628</v>
      </c>
      <c r="L74" s="237">
        <v>0.33076923076923076</v>
      </c>
      <c r="M74" s="238">
        <v>1.1831591511092958</v>
      </c>
    </row>
    <row r="75" spans="1:13" x14ac:dyDescent="0.25">
      <c r="A75" s="97" t="s">
        <v>1394</v>
      </c>
      <c r="B75" s="98" t="s">
        <v>1492</v>
      </c>
      <c r="C75" s="99" t="s">
        <v>1376</v>
      </c>
      <c r="D75" s="100" t="s">
        <v>1460</v>
      </c>
      <c r="E75" s="101" t="s">
        <v>1496</v>
      </c>
      <c r="F75" s="100" t="s">
        <v>1484</v>
      </c>
      <c r="G75" s="102" t="s">
        <v>1494</v>
      </c>
      <c r="H75" s="234">
        <v>61.428571428571431</v>
      </c>
      <c r="I75" s="233">
        <v>86</v>
      </c>
      <c r="J75" s="235">
        <v>307.6213792884169</v>
      </c>
      <c r="K75" s="236">
        <v>0.23626373626373628</v>
      </c>
      <c r="L75" s="237">
        <v>0.33076923076923076</v>
      </c>
      <c r="M75" s="238">
        <v>1.1831591511092958</v>
      </c>
    </row>
    <row r="76" spans="1:13" x14ac:dyDescent="0.25">
      <c r="A76" s="97" t="s">
        <v>1396</v>
      </c>
      <c r="B76" s="98" t="s">
        <v>1492</v>
      </c>
      <c r="C76" s="99" t="s">
        <v>1376</v>
      </c>
      <c r="D76" s="100" t="s">
        <v>1460</v>
      </c>
      <c r="E76" s="101" t="s">
        <v>1497</v>
      </c>
      <c r="F76" s="100" t="s">
        <v>1484</v>
      </c>
      <c r="G76" s="102" t="s">
        <v>1494</v>
      </c>
      <c r="H76" s="234">
        <v>61.428571428571431</v>
      </c>
      <c r="I76" s="233">
        <v>86</v>
      </c>
      <c r="J76" s="235">
        <v>307.6213792884169</v>
      </c>
      <c r="K76" s="236">
        <v>0.23626373626373628</v>
      </c>
      <c r="L76" s="237">
        <v>0.33076923076923076</v>
      </c>
      <c r="M76" s="238">
        <v>1.1831591511092958</v>
      </c>
    </row>
    <row r="77" spans="1:13" x14ac:dyDescent="0.25">
      <c r="A77" s="97" t="s">
        <v>1398</v>
      </c>
      <c r="B77" s="98" t="s">
        <v>1492</v>
      </c>
      <c r="C77" s="99" t="s">
        <v>1376</v>
      </c>
      <c r="D77" s="100" t="s">
        <v>1460</v>
      </c>
      <c r="E77" s="101" t="s">
        <v>1498</v>
      </c>
      <c r="F77" s="100" t="s">
        <v>1484</v>
      </c>
      <c r="G77" s="102" t="s">
        <v>1494</v>
      </c>
      <c r="H77" s="234">
        <v>61.428571428571431</v>
      </c>
      <c r="I77" s="233">
        <v>86</v>
      </c>
      <c r="J77" s="235">
        <v>307.6213792884169</v>
      </c>
      <c r="K77" s="236">
        <v>0.23626373626373628</v>
      </c>
      <c r="L77" s="237">
        <v>0.33076923076923076</v>
      </c>
      <c r="M77" s="238">
        <v>1.1831591511092958</v>
      </c>
    </row>
    <row r="78" spans="1:13" x14ac:dyDescent="0.25">
      <c r="A78" s="97" t="s">
        <v>1400</v>
      </c>
      <c r="B78" s="98" t="s">
        <v>1492</v>
      </c>
      <c r="C78" s="99" t="s">
        <v>1376</v>
      </c>
      <c r="D78" s="100" t="s">
        <v>1460</v>
      </c>
      <c r="E78" s="101" t="s">
        <v>1499</v>
      </c>
      <c r="F78" s="100" t="s">
        <v>1484</v>
      </c>
      <c r="G78" s="102" t="s">
        <v>1494</v>
      </c>
      <c r="H78" s="234">
        <v>61.428571428571431</v>
      </c>
      <c r="I78" s="233">
        <v>86</v>
      </c>
      <c r="J78" s="235">
        <v>307.6213792884169</v>
      </c>
      <c r="K78" s="236">
        <v>0.23626373626373628</v>
      </c>
      <c r="L78" s="237">
        <v>0.33076923076923076</v>
      </c>
      <c r="M78" s="238">
        <v>1.1831591511092958</v>
      </c>
    </row>
    <row r="79" spans="1:13" x14ac:dyDescent="0.25">
      <c r="A79" s="97" t="s">
        <v>1402</v>
      </c>
      <c r="B79" s="98" t="s">
        <v>1492</v>
      </c>
      <c r="C79" s="99" t="s">
        <v>1376</v>
      </c>
      <c r="D79" s="100" t="s">
        <v>1460</v>
      </c>
      <c r="E79" s="101" t="s">
        <v>1500</v>
      </c>
      <c r="F79" s="100" t="s">
        <v>1484</v>
      </c>
      <c r="G79" s="102" t="s">
        <v>1494</v>
      </c>
      <c r="H79" s="234">
        <v>61.428571428571431</v>
      </c>
      <c r="I79" s="233">
        <v>86</v>
      </c>
      <c r="J79" s="235">
        <v>307.6213792884169</v>
      </c>
      <c r="K79" s="236">
        <v>0.23626373626373628</v>
      </c>
      <c r="L79" s="237">
        <v>0.33076923076923076</v>
      </c>
      <c r="M79" s="238">
        <v>1.1831591511092958</v>
      </c>
    </row>
    <row r="80" spans="1:13" x14ac:dyDescent="0.25">
      <c r="A80" s="97" t="s">
        <v>1458</v>
      </c>
      <c r="B80" s="98" t="s">
        <v>1501</v>
      </c>
      <c r="C80" s="99" t="s">
        <v>1376</v>
      </c>
      <c r="D80" s="100" t="s">
        <v>1460</v>
      </c>
      <c r="E80" s="101" t="s">
        <v>1502</v>
      </c>
      <c r="F80" s="100" t="s">
        <v>1484</v>
      </c>
      <c r="G80" s="102" t="s">
        <v>1503</v>
      </c>
      <c r="H80" s="234">
        <v>30245.833333333332</v>
      </c>
      <c r="I80" s="233">
        <v>42344.166666666664</v>
      </c>
      <c r="J80" s="235">
        <v>151464.77854440239</v>
      </c>
      <c r="K80" s="236">
        <v>116.3301282051282</v>
      </c>
      <c r="L80" s="237">
        <v>162.86217948717947</v>
      </c>
      <c r="M80" s="238">
        <v>582.55684055539382</v>
      </c>
    </row>
    <row r="81" spans="1:13" x14ac:dyDescent="0.25">
      <c r="A81" s="97" t="s">
        <v>1374</v>
      </c>
      <c r="B81" s="98" t="s">
        <v>1501</v>
      </c>
      <c r="C81" s="99" t="s">
        <v>1376</v>
      </c>
      <c r="D81" s="100" t="s">
        <v>1460</v>
      </c>
      <c r="E81" s="101" t="s">
        <v>1504</v>
      </c>
      <c r="F81" s="100" t="s">
        <v>1484</v>
      </c>
      <c r="G81" s="102" t="s">
        <v>1503</v>
      </c>
      <c r="H81" s="234">
        <v>30245.833333333332</v>
      </c>
      <c r="I81" s="233">
        <v>42344.166666666664</v>
      </c>
      <c r="J81" s="235">
        <v>151464.77854440239</v>
      </c>
      <c r="K81" s="236">
        <v>116.3301282051282</v>
      </c>
      <c r="L81" s="237">
        <v>162.86217948717947</v>
      </c>
      <c r="M81" s="238">
        <v>582.55684055539382</v>
      </c>
    </row>
    <row r="82" spans="1:13" x14ac:dyDescent="0.25">
      <c r="A82" s="97" t="s">
        <v>1378</v>
      </c>
      <c r="B82" s="98" t="s">
        <v>1501</v>
      </c>
      <c r="C82" s="99" t="s">
        <v>1376</v>
      </c>
      <c r="D82" s="100" t="s">
        <v>1460</v>
      </c>
      <c r="E82" s="101" t="s">
        <v>1505</v>
      </c>
      <c r="F82" s="100" t="s">
        <v>1484</v>
      </c>
      <c r="G82" s="102" t="s">
        <v>1503</v>
      </c>
      <c r="H82" s="234">
        <v>30245.833333333332</v>
      </c>
      <c r="I82" s="233">
        <v>42344.166666666664</v>
      </c>
      <c r="J82" s="235">
        <v>151464.77854440239</v>
      </c>
      <c r="K82" s="236">
        <v>116.3301282051282</v>
      </c>
      <c r="L82" s="237">
        <v>162.86217948717947</v>
      </c>
      <c r="M82" s="238">
        <v>582.55684055539382</v>
      </c>
    </row>
    <row r="83" spans="1:13" x14ac:dyDescent="0.25">
      <c r="A83" s="97" t="s">
        <v>1379</v>
      </c>
      <c r="B83" s="98" t="s">
        <v>1501</v>
      </c>
      <c r="C83" s="99" t="s">
        <v>1376</v>
      </c>
      <c r="D83" s="100" t="s">
        <v>1460</v>
      </c>
      <c r="E83" s="101" t="s">
        <v>1506</v>
      </c>
      <c r="F83" s="100" t="s">
        <v>1484</v>
      </c>
      <c r="G83" s="102" t="s">
        <v>1503</v>
      </c>
      <c r="H83" s="234">
        <v>30245.833333333332</v>
      </c>
      <c r="I83" s="233">
        <v>42344.166666666664</v>
      </c>
      <c r="J83" s="235">
        <v>151464.77854440239</v>
      </c>
      <c r="K83" s="236">
        <v>116.3301282051282</v>
      </c>
      <c r="L83" s="237">
        <v>162.86217948717947</v>
      </c>
      <c r="M83" s="238">
        <v>582.55684055539382</v>
      </c>
    </row>
    <row r="84" spans="1:13" x14ac:dyDescent="0.25">
      <c r="A84" s="97" t="s">
        <v>1381</v>
      </c>
      <c r="B84" s="98" t="s">
        <v>1501</v>
      </c>
      <c r="C84" s="99" t="s">
        <v>1376</v>
      </c>
      <c r="D84" s="100" t="s">
        <v>1460</v>
      </c>
      <c r="E84" s="101" t="s">
        <v>1507</v>
      </c>
      <c r="F84" s="100" t="s">
        <v>1484</v>
      </c>
      <c r="G84" s="102" t="s">
        <v>1503</v>
      </c>
      <c r="H84" s="234">
        <v>30245.833333333332</v>
      </c>
      <c r="I84" s="233">
        <v>42344.166666666664</v>
      </c>
      <c r="J84" s="235">
        <v>151464.77854440239</v>
      </c>
      <c r="K84" s="236">
        <v>116.3301282051282</v>
      </c>
      <c r="L84" s="237">
        <v>162.86217948717947</v>
      </c>
      <c r="M84" s="238">
        <v>582.55684055539382</v>
      </c>
    </row>
    <row r="85" spans="1:13" x14ac:dyDescent="0.25">
      <c r="A85" s="97" t="s">
        <v>1383</v>
      </c>
      <c r="B85" s="98" t="s">
        <v>1501</v>
      </c>
      <c r="C85" s="99" t="s">
        <v>1376</v>
      </c>
      <c r="D85" s="100" t="s">
        <v>1460</v>
      </c>
      <c r="E85" s="101" t="s">
        <v>1508</v>
      </c>
      <c r="F85" s="100" t="s">
        <v>1484</v>
      </c>
      <c r="G85" s="102" t="s">
        <v>1503</v>
      </c>
      <c r="H85" s="234">
        <v>30245.833333333332</v>
      </c>
      <c r="I85" s="233">
        <v>42344.166666666664</v>
      </c>
      <c r="J85" s="235">
        <v>151464.77854440239</v>
      </c>
      <c r="K85" s="236">
        <v>116.3301282051282</v>
      </c>
      <c r="L85" s="237">
        <v>162.86217948717947</v>
      </c>
      <c r="M85" s="238">
        <v>582.55684055539382</v>
      </c>
    </row>
    <row r="86" spans="1:13" x14ac:dyDescent="0.25">
      <c r="A86" s="97" t="s">
        <v>1392</v>
      </c>
      <c r="B86" s="98" t="s">
        <v>1501</v>
      </c>
      <c r="C86" s="99" t="s">
        <v>1376</v>
      </c>
      <c r="D86" s="100" t="s">
        <v>1460</v>
      </c>
      <c r="E86" s="101" t="s">
        <v>1509</v>
      </c>
      <c r="F86" s="100" t="s">
        <v>1484</v>
      </c>
      <c r="G86" s="102" t="s">
        <v>1503</v>
      </c>
      <c r="H86" s="234">
        <v>30245.833333333332</v>
      </c>
      <c r="I86" s="233">
        <v>42344.166666666664</v>
      </c>
      <c r="J86" s="235">
        <v>151464.77854440239</v>
      </c>
      <c r="K86" s="236">
        <v>116.3301282051282</v>
      </c>
      <c r="L86" s="237">
        <v>162.86217948717947</v>
      </c>
      <c r="M86" s="238">
        <v>582.55684055539382</v>
      </c>
    </row>
    <row r="87" spans="1:13" x14ac:dyDescent="0.25">
      <c r="A87" s="97" t="s">
        <v>1394</v>
      </c>
      <c r="B87" s="98" t="s">
        <v>1501</v>
      </c>
      <c r="C87" s="99" t="s">
        <v>1376</v>
      </c>
      <c r="D87" s="100" t="s">
        <v>1460</v>
      </c>
      <c r="E87" s="101" t="s">
        <v>1510</v>
      </c>
      <c r="F87" s="100" t="s">
        <v>1484</v>
      </c>
      <c r="G87" s="102" t="s">
        <v>1503</v>
      </c>
      <c r="H87" s="234">
        <v>30245.833333333332</v>
      </c>
      <c r="I87" s="233">
        <v>42344.166666666664</v>
      </c>
      <c r="J87" s="235">
        <v>151464.77854440239</v>
      </c>
      <c r="K87" s="236">
        <v>116.3301282051282</v>
      </c>
      <c r="L87" s="237">
        <v>162.86217948717947</v>
      </c>
      <c r="M87" s="238">
        <v>582.55684055539382</v>
      </c>
    </row>
    <row r="88" spans="1:13" x14ac:dyDescent="0.25">
      <c r="A88" s="97" t="s">
        <v>1396</v>
      </c>
      <c r="B88" s="98" t="s">
        <v>1501</v>
      </c>
      <c r="C88" s="99" t="s">
        <v>1376</v>
      </c>
      <c r="D88" s="100" t="s">
        <v>1460</v>
      </c>
      <c r="E88" s="101" t="s">
        <v>1511</v>
      </c>
      <c r="F88" s="100" t="s">
        <v>1484</v>
      </c>
      <c r="G88" s="102" t="s">
        <v>1503</v>
      </c>
      <c r="H88" s="234">
        <v>30245.833333333332</v>
      </c>
      <c r="I88" s="233">
        <v>42344.166666666664</v>
      </c>
      <c r="J88" s="235">
        <v>151464.77854440239</v>
      </c>
      <c r="K88" s="236">
        <v>116.3301282051282</v>
      </c>
      <c r="L88" s="237">
        <v>162.86217948717947</v>
      </c>
      <c r="M88" s="238">
        <v>582.55684055539382</v>
      </c>
    </row>
    <row r="89" spans="1:13" x14ac:dyDescent="0.25">
      <c r="A89" s="97" t="s">
        <v>1398</v>
      </c>
      <c r="B89" s="98" t="s">
        <v>1501</v>
      </c>
      <c r="C89" s="99" t="s">
        <v>1376</v>
      </c>
      <c r="D89" s="100" t="s">
        <v>1460</v>
      </c>
      <c r="E89" s="101" t="s">
        <v>1512</v>
      </c>
      <c r="F89" s="100" t="s">
        <v>1484</v>
      </c>
      <c r="G89" s="102" t="s">
        <v>1503</v>
      </c>
      <c r="H89" s="234">
        <v>30245.833333333332</v>
      </c>
      <c r="I89" s="233">
        <v>42344.166666666664</v>
      </c>
      <c r="J89" s="235">
        <v>151464.77854440239</v>
      </c>
      <c r="K89" s="236">
        <v>116.3301282051282</v>
      </c>
      <c r="L89" s="237">
        <v>162.86217948717947</v>
      </c>
      <c r="M89" s="238">
        <v>582.55684055539382</v>
      </c>
    </row>
    <row r="90" spans="1:13" x14ac:dyDescent="0.25">
      <c r="A90" s="97" t="s">
        <v>1400</v>
      </c>
      <c r="B90" s="98" t="s">
        <v>1501</v>
      </c>
      <c r="C90" s="99" t="s">
        <v>1376</v>
      </c>
      <c r="D90" s="100" t="s">
        <v>1460</v>
      </c>
      <c r="E90" s="101" t="s">
        <v>1513</v>
      </c>
      <c r="F90" s="100" t="s">
        <v>1484</v>
      </c>
      <c r="G90" s="102" t="s">
        <v>1503</v>
      </c>
      <c r="H90" s="234">
        <v>30245.833333333332</v>
      </c>
      <c r="I90" s="233">
        <v>42344.166666666664</v>
      </c>
      <c r="J90" s="235">
        <v>151464.77854440239</v>
      </c>
      <c r="K90" s="236">
        <v>116.3301282051282</v>
      </c>
      <c r="L90" s="237">
        <v>162.86217948717947</v>
      </c>
      <c r="M90" s="238">
        <v>582.55684055539382</v>
      </c>
    </row>
    <row r="91" spans="1:13" x14ac:dyDescent="0.25">
      <c r="A91" s="97" t="s">
        <v>1402</v>
      </c>
      <c r="B91" s="98" t="s">
        <v>1501</v>
      </c>
      <c r="C91" s="99" t="s">
        <v>1376</v>
      </c>
      <c r="D91" s="100" t="s">
        <v>1460</v>
      </c>
      <c r="E91" s="101" t="s">
        <v>1514</v>
      </c>
      <c r="F91" s="100" t="s">
        <v>1484</v>
      </c>
      <c r="G91" s="102" t="s">
        <v>1503</v>
      </c>
      <c r="H91" s="234">
        <v>30245.833333333332</v>
      </c>
      <c r="I91" s="233">
        <v>42344.166666666664</v>
      </c>
      <c r="J91" s="235">
        <v>151464.77854440239</v>
      </c>
      <c r="K91" s="236">
        <v>116.3301282051282</v>
      </c>
      <c r="L91" s="237">
        <v>162.86217948717947</v>
      </c>
      <c r="M91" s="238">
        <v>582.55684055539382</v>
      </c>
    </row>
    <row r="92" spans="1:13" x14ac:dyDescent="0.25">
      <c r="A92" s="97" t="s">
        <v>1515</v>
      </c>
      <c r="B92" s="98" t="s">
        <v>1516</v>
      </c>
      <c r="C92" s="99" t="s">
        <v>1517</v>
      </c>
      <c r="D92" s="100" t="s">
        <v>1460</v>
      </c>
      <c r="E92" s="101" t="s">
        <v>1518</v>
      </c>
      <c r="F92" s="100" t="s">
        <v>1484</v>
      </c>
      <c r="G92" s="102" t="s">
        <v>1519</v>
      </c>
      <c r="H92" s="234">
        <v>4257</v>
      </c>
      <c r="I92" s="233">
        <v>5959.7999999999993</v>
      </c>
      <c r="J92" s="235">
        <v>21318.161584687292</v>
      </c>
      <c r="K92" s="236">
        <v>16.373076923076923</v>
      </c>
      <c r="L92" s="233">
        <v>22.92230769230769</v>
      </c>
      <c r="M92" s="238">
        <v>81.992929171874195</v>
      </c>
    </row>
    <row r="93" spans="1:13" x14ac:dyDescent="0.25">
      <c r="A93" s="97" t="s">
        <v>1515</v>
      </c>
      <c r="B93" s="98" t="s">
        <v>1520</v>
      </c>
      <c r="C93" s="99" t="s">
        <v>1517</v>
      </c>
      <c r="D93" s="100" t="s">
        <v>1460</v>
      </c>
      <c r="E93" s="101" t="s">
        <v>1521</v>
      </c>
      <c r="F93" s="100" t="s">
        <v>1484</v>
      </c>
      <c r="G93" s="102" t="s">
        <v>1519</v>
      </c>
      <c r="H93" s="234">
        <v>2800</v>
      </c>
      <c r="I93" s="233">
        <v>3919.9999999999995</v>
      </c>
      <c r="J93" s="235">
        <v>14021.811707099932</v>
      </c>
      <c r="K93" s="236">
        <v>10.76923076923077</v>
      </c>
      <c r="L93" s="233">
        <v>15.076923076923075</v>
      </c>
      <c r="M93" s="238">
        <v>53.930045027307429</v>
      </c>
    </row>
    <row r="94" spans="1:13" x14ac:dyDescent="0.25">
      <c r="A94" s="97" t="s">
        <v>1515</v>
      </c>
      <c r="B94" s="98" t="s">
        <v>1522</v>
      </c>
      <c r="C94" s="99" t="s">
        <v>1517</v>
      </c>
      <c r="D94" s="100" t="s">
        <v>1460</v>
      </c>
      <c r="E94" s="101" t="s">
        <v>1523</v>
      </c>
      <c r="F94" s="100" t="s">
        <v>1484</v>
      </c>
      <c r="G94" s="102" t="s">
        <v>1519</v>
      </c>
      <c r="H94" s="234">
        <v>10</v>
      </c>
      <c r="I94" s="233">
        <v>14</v>
      </c>
      <c r="J94" s="235">
        <v>50.077898953928333</v>
      </c>
      <c r="K94" s="236">
        <v>3.8461538461538464E-2</v>
      </c>
      <c r="L94" s="233">
        <v>5.3846153846153849E-2</v>
      </c>
      <c r="M94" s="238">
        <v>0.19260730366895512</v>
      </c>
    </row>
    <row r="95" spans="1:13" x14ac:dyDescent="0.25">
      <c r="A95" s="97" t="s">
        <v>1515</v>
      </c>
      <c r="B95" s="98" t="s">
        <v>1524</v>
      </c>
      <c r="C95" s="99" t="s">
        <v>1517</v>
      </c>
      <c r="D95" s="100" t="s">
        <v>1460</v>
      </c>
      <c r="E95" s="101" t="s">
        <v>1525</v>
      </c>
      <c r="F95" s="100" t="s">
        <v>1484</v>
      </c>
      <c r="G95" s="102" t="s">
        <v>1519</v>
      </c>
      <c r="H95" s="234">
        <v>10</v>
      </c>
      <c r="I95" s="233">
        <v>14</v>
      </c>
      <c r="J95" s="235">
        <v>50.077898953928333</v>
      </c>
      <c r="K95" s="236">
        <v>3.8461538461538464E-2</v>
      </c>
      <c r="L95" s="233">
        <v>5.3846153846153849E-2</v>
      </c>
      <c r="M95" s="238">
        <v>0.19260730366895512</v>
      </c>
    </row>
    <row r="96" spans="1:13" x14ac:dyDescent="0.25">
      <c r="A96" s="97" t="s">
        <v>1526</v>
      </c>
      <c r="B96" s="98" t="s">
        <v>1527</v>
      </c>
      <c r="C96" s="99" t="s">
        <v>1528</v>
      </c>
      <c r="D96" s="100" t="s">
        <v>1460</v>
      </c>
      <c r="E96" s="101" t="s">
        <v>1529</v>
      </c>
      <c r="F96" s="100" t="s">
        <v>1484</v>
      </c>
      <c r="G96" s="102" t="s">
        <v>1519</v>
      </c>
      <c r="H96" s="234">
        <v>180</v>
      </c>
      <c r="I96" s="233">
        <v>251.99999999999997</v>
      </c>
      <c r="J96" s="235">
        <v>901.40218117071004</v>
      </c>
      <c r="K96" s="236">
        <v>0.69230769230769229</v>
      </c>
      <c r="L96" s="233">
        <v>0.96923076923076912</v>
      </c>
      <c r="M96" s="238">
        <v>3.4669314660411925</v>
      </c>
    </row>
    <row r="97" spans="1:13" x14ac:dyDescent="0.25">
      <c r="A97" s="97" t="s">
        <v>1526</v>
      </c>
      <c r="B97" s="98" t="s">
        <v>1530</v>
      </c>
      <c r="C97" s="99" t="s">
        <v>1376</v>
      </c>
      <c r="D97" s="100" t="s">
        <v>1460</v>
      </c>
      <c r="E97" s="101" t="s">
        <v>1531</v>
      </c>
      <c r="F97" s="100" t="s">
        <v>1484</v>
      </c>
      <c r="G97" s="102" t="s">
        <v>1519</v>
      </c>
      <c r="H97" s="234">
        <v>2000</v>
      </c>
      <c r="I97" s="233">
        <v>2800</v>
      </c>
      <c r="J97" s="235">
        <v>10015.579790785667</v>
      </c>
      <c r="K97" s="236">
        <v>7.6923076923076925</v>
      </c>
      <c r="L97" s="233">
        <v>10.76923076923077</v>
      </c>
      <c r="M97" s="238">
        <v>38.521460733791024</v>
      </c>
    </row>
    <row r="98" spans="1:13" x14ac:dyDescent="0.25">
      <c r="A98" s="97" t="s">
        <v>1526</v>
      </c>
      <c r="B98" s="98" t="s">
        <v>1532</v>
      </c>
      <c r="C98" s="99" t="s">
        <v>1528</v>
      </c>
      <c r="D98" s="100" t="s">
        <v>1460</v>
      </c>
      <c r="E98" s="101" t="s">
        <v>1533</v>
      </c>
      <c r="F98" s="100" t="s">
        <v>1484</v>
      </c>
      <c r="G98" s="102" t="s">
        <v>1519</v>
      </c>
      <c r="H98" s="234">
        <v>60</v>
      </c>
      <c r="I98" s="233">
        <v>84</v>
      </c>
      <c r="J98" s="235">
        <v>300.46739372357001</v>
      </c>
      <c r="K98" s="236">
        <v>0.23076923076923078</v>
      </c>
      <c r="L98" s="233">
        <v>0.32307692307692309</v>
      </c>
      <c r="M98" s="238">
        <v>1.1556438220137308</v>
      </c>
    </row>
    <row r="99" spans="1:13" x14ac:dyDescent="0.25">
      <c r="A99" s="97" t="s">
        <v>1526</v>
      </c>
      <c r="B99" s="98" t="s">
        <v>1534</v>
      </c>
      <c r="C99" s="99" t="s">
        <v>1376</v>
      </c>
      <c r="D99" s="100" t="s">
        <v>1460</v>
      </c>
      <c r="E99" s="101" t="s">
        <v>1535</v>
      </c>
      <c r="F99" s="100" t="s">
        <v>1484</v>
      </c>
      <c r="G99" s="102" t="s">
        <v>1519</v>
      </c>
      <c r="H99" s="234">
        <v>3840</v>
      </c>
      <c r="I99" s="233">
        <v>5376</v>
      </c>
      <c r="J99" s="235">
        <v>19229.913198308481</v>
      </c>
      <c r="K99" s="236">
        <v>14.76923076923077</v>
      </c>
      <c r="L99" s="233">
        <v>20.676923076923078</v>
      </c>
      <c r="M99" s="238">
        <v>73.961204608878774</v>
      </c>
    </row>
    <row r="100" spans="1:13" x14ac:dyDescent="0.25">
      <c r="A100" s="97" t="s">
        <v>1526</v>
      </c>
      <c r="B100" s="98" t="s">
        <v>1522</v>
      </c>
      <c r="C100" s="99" t="s">
        <v>1528</v>
      </c>
      <c r="D100" s="100" t="s">
        <v>1460</v>
      </c>
      <c r="E100" s="101" t="s">
        <v>1536</v>
      </c>
      <c r="F100" s="100" t="s">
        <v>1484</v>
      </c>
      <c r="G100" s="102" t="s">
        <v>1519</v>
      </c>
      <c r="H100" s="234">
        <v>20</v>
      </c>
      <c r="I100" s="233">
        <v>28</v>
      </c>
      <c r="J100" s="235">
        <v>100.15579790785667</v>
      </c>
      <c r="K100" s="236">
        <v>7.6923076923076927E-2</v>
      </c>
      <c r="L100" s="233">
        <v>0.1076923076923077</v>
      </c>
      <c r="M100" s="238">
        <v>0.38521460733791024</v>
      </c>
    </row>
    <row r="101" spans="1:13" x14ac:dyDescent="0.25">
      <c r="A101" s="97" t="s">
        <v>1526</v>
      </c>
      <c r="B101" s="98" t="s">
        <v>1537</v>
      </c>
      <c r="C101" s="99" t="s">
        <v>1528</v>
      </c>
      <c r="D101" s="100" t="s">
        <v>1460</v>
      </c>
      <c r="E101" s="101" t="s">
        <v>1538</v>
      </c>
      <c r="F101" s="100" t="s">
        <v>1484</v>
      </c>
      <c r="G101" s="102" t="s">
        <v>1519</v>
      </c>
      <c r="H101" s="234">
        <v>25</v>
      </c>
      <c r="I101" s="233">
        <v>35</v>
      </c>
      <c r="J101" s="235">
        <v>125.19474738482083</v>
      </c>
      <c r="K101" s="236">
        <v>9.6153846153846159E-2</v>
      </c>
      <c r="L101" s="233">
        <v>0.13461538461538461</v>
      </c>
      <c r="M101" s="238">
        <v>0.48151825917238783</v>
      </c>
    </row>
    <row r="102" spans="1:13" x14ac:dyDescent="0.25">
      <c r="A102" s="97" t="s">
        <v>1539</v>
      </c>
      <c r="B102" s="98" t="s">
        <v>1540</v>
      </c>
      <c r="C102" s="99" t="s">
        <v>1376</v>
      </c>
      <c r="D102" s="100" t="s">
        <v>1129</v>
      </c>
      <c r="E102" s="101" t="s">
        <v>1541</v>
      </c>
      <c r="F102" s="100" t="s">
        <v>1542</v>
      </c>
      <c r="G102" s="102" t="s">
        <v>1543</v>
      </c>
      <c r="H102" s="234">
        <v>17.166212534059948</v>
      </c>
      <c r="I102" s="233">
        <v>154.58823529411765</v>
      </c>
      <c r="J102" s="235">
        <v>154.58823529411765</v>
      </c>
      <c r="K102" s="236">
        <v>6.6023894361769031E-2</v>
      </c>
      <c r="L102" s="233">
        <v>0.59457013574660633</v>
      </c>
      <c r="M102" s="238">
        <v>0.59457013574660633</v>
      </c>
    </row>
    <row r="103" spans="1:13" x14ac:dyDescent="0.25">
      <c r="A103" s="97" t="s">
        <v>1544</v>
      </c>
      <c r="B103" s="98" t="s">
        <v>1545</v>
      </c>
      <c r="C103" s="99" t="s">
        <v>1376</v>
      </c>
      <c r="D103" s="100" t="s">
        <v>1129</v>
      </c>
      <c r="E103" s="101" t="s">
        <v>1546</v>
      </c>
      <c r="F103" s="100" t="s">
        <v>1542</v>
      </c>
      <c r="G103" s="102" t="s">
        <v>1543</v>
      </c>
      <c r="H103" s="234">
        <v>2.861035422343325</v>
      </c>
      <c r="I103" s="233">
        <v>25.764705882352942</v>
      </c>
      <c r="J103" s="235">
        <v>25.764705882352942</v>
      </c>
      <c r="K103" s="236">
        <v>1.1003982393628172E-2</v>
      </c>
      <c r="L103" s="233">
        <v>9.9095022624434398E-2</v>
      </c>
      <c r="M103" s="238">
        <v>9.9095022624434398E-2</v>
      </c>
    </row>
    <row r="104" spans="1:13" x14ac:dyDescent="0.25">
      <c r="A104" s="97" t="s">
        <v>1547</v>
      </c>
      <c r="B104" s="98" t="s">
        <v>1548</v>
      </c>
      <c r="C104" s="99" t="s">
        <v>1376</v>
      </c>
      <c r="D104" s="100" t="s">
        <v>1129</v>
      </c>
      <c r="E104" s="101" t="s">
        <v>1549</v>
      </c>
      <c r="F104" s="100" t="s">
        <v>1542</v>
      </c>
      <c r="G104" s="102" t="s">
        <v>1543</v>
      </c>
      <c r="H104" s="234">
        <v>2.861035422343325</v>
      </c>
      <c r="I104" s="233">
        <v>25.764705882352942</v>
      </c>
      <c r="J104" s="235">
        <v>25.764705882352942</v>
      </c>
      <c r="K104" s="236">
        <v>1.1003982393628172E-2</v>
      </c>
      <c r="L104" s="233">
        <v>9.9095022624434398E-2</v>
      </c>
      <c r="M104" s="238">
        <v>9.9095022624434398E-2</v>
      </c>
    </row>
    <row r="105" spans="1:13" x14ac:dyDescent="0.25">
      <c r="A105" s="97" t="s">
        <v>1550</v>
      </c>
      <c r="B105" s="98" t="s">
        <v>1551</v>
      </c>
      <c r="C105" s="99" t="s">
        <v>1376</v>
      </c>
      <c r="D105" s="100" t="s">
        <v>1129</v>
      </c>
      <c r="E105" s="101" t="s">
        <v>1552</v>
      </c>
      <c r="F105" s="100" t="s">
        <v>1542</v>
      </c>
      <c r="G105" s="102" t="s">
        <v>1543</v>
      </c>
      <c r="H105" s="234">
        <v>5.7220708446866499</v>
      </c>
      <c r="I105" s="233">
        <v>51.529411764705884</v>
      </c>
      <c r="J105" s="235">
        <v>51.529411764705884</v>
      </c>
      <c r="K105" s="236">
        <v>2.2007964787256345E-2</v>
      </c>
      <c r="L105" s="233">
        <v>0.1981900452488688</v>
      </c>
      <c r="M105" s="238">
        <v>0.1981900452488688</v>
      </c>
    </row>
    <row r="106" spans="1:13" x14ac:dyDescent="0.25">
      <c r="A106" s="97" t="s">
        <v>1553</v>
      </c>
      <c r="B106" s="98" t="s">
        <v>1554</v>
      </c>
      <c r="C106" s="99" t="s">
        <v>1376</v>
      </c>
      <c r="D106" s="100" t="s">
        <v>1129</v>
      </c>
      <c r="E106" s="101" t="s">
        <v>1555</v>
      </c>
      <c r="F106" s="100" t="s">
        <v>1542</v>
      </c>
      <c r="G106" s="102" t="s">
        <v>1543</v>
      </c>
      <c r="H106" s="234">
        <v>5.7220708446866499</v>
      </c>
      <c r="I106" s="233">
        <v>51.529411764705884</v>
      </c>
      <c r="J106" s="235">
        <v>51.529411764705884</v>
      </c>
      <c r="K106" s="236">
        <v>2.2007964787256345E-2</v>
      </c>
      <c r="L106" s="233">
        <v>0.1981900452488688</v>
      </c>
      <c r="M106" s="238">
        <v>0.1981900452488688</v>
      </c>
    </row>
    <row r="107" spans="1:13" x14ac:dyDescent="0.25">
      <c r="A107" s="97" t="s">
        <v>1556</v>
      </c>
      <c r="B107" s="98" t="s">
        <v>1557</v>
      </c>
      <c r="C107" s="99" t="s">
        <v>1376</v>
      </c>
      <c r="D107" s="100" t="s">
        <v>1129</v>
      </c>
      <c r="E107" s="101" t="s">
        <v>1558</v>
      </c>
      <c r="F107" s="100" t="s">
        <v>1542</v>
      </c>
      <c r="G107" s="102" t="s">
        <v>1543</v>
      </c>
      <c r="H107" s="234">
        <v>4.291553133514987</v>
      </c>
      <c r="I107" s="233">
        <v>38.647058823529413</v>
      </c>
      <c r="J107" s="235">
        <v>38.647058823529413</v>
      </c>
      <c r="K107" s="236">
        <v>1.6505973590442258E-2</v>
      </c>
      <c r="L107" s="233">
        <v>0.14864253393665158</v>
      </c>
      <c r="M107" s="238">
        <v>0.14864253393665158</v>
      </c>
    </row>
    <row r="108" spans="1:13" x14ac:dyDescent="0.25">
      <c r="A108" s="97" t="s">
        <v>1559</v>
      </c>
      <c r="B108" s="98" t="s">
        <v>1560</v>
      </c>
      <c r="C108" s="99" t="s">
        <v>1376</v>
      </c>
      <c r="D108" s="100" t="s">
        <v>1129</v>
      </c>
      <c r="E108" s="101" t="s">
        <v>1561</v>
      </c>
      <c r="F108" s="100" t="s">
        <v>1542</v>
      </c>
      <c r="G108" s="102" t="s">
        <v>1543</v>
      </c>
      <c r="H108" s="234">
        <v>4.291553133514987</v>
      </c>
      <c r="I108" s="233">
        <v>38.647058823529413</v>
      </c>
      <c r="J108" s="235">
        <v>38.647058823529413</v>
      </c>
      <c r="K108" s="236">
        <v>1.6505973590442258E-2</v>
      </c>
      <c r="L108" s="233">
        <v>0.14864253393665158</v>
      </c>
      <c r="M108" s="238">
        <v>0.14864253393665158</v>
      </c>
    </row>
    <row r="109" spans="1:13" x14ac:dyDescent="0.25">
      <c r="A109" s="97" t="s">
        <v>1562</v>
      </c>
      <c r="B109" s="98" t="s">
        <v>1563</v>
      </c>
      <c r="C109" s="99" t="s">
        <v>1376</v>
      </c>
      <c r="D109" s="100" t="s">
        <v>1129</v>
      </c>
      <c r="E109" s="101" t="s">
        <v>1564</v>
      </c>
      <c r="F109" s="100" t="s">
        <v>1542</v>
      </c>
      <c r="G109" s="102" t="s">
        <v>1543</v>
      </c>
      <c r="H109" s="234">
        <v>3.8147138964577665</v>
      </c>
      <c r="I109" s="233">
        <v>34.352941176470587</v>
      </c>
      <c r="J109" s="235">
        <v>34.352941176470587</v>
      </c>
      <c r="K109" s="236">
        <v>1.4671976524837564E-2</v>
      </c>
      <c r="L109" s="233">
        <v>0.13212669683257919</v>
      </c>
      <c r="M109" s="238">
        <v>0.13212669683257919</v>
      </c>
    </row>
    <row r="110" spans="1:13" x14ac:dyDescent="0.25">
      <c r="A110" s="97" t="s">
        <v>1565</v>
      </c>
      <c r="B110" s="98" t="s">
        <v>1566</v>
      </c>
      <c r="C110" s="99" t="s">
        <v>1376</v>
      </c>
      <c r="D110" s="100" t="s">
        <v>1129</v>
      </c>
      <c r="E110" s="101" t="s">
        <v>1567</v>
      </c>
      <c r="F110" s="100" t="s">
        <v>1542</v>
      </c>
      <c r="G110" s="102" t="s">
        <v>1543</v>
      </c>
      <c r="H110" s="234">
        <v>3.8147138964577665</v>
      </c>
      <c r="I110" s="233">
        <v>34.352941176470587</v>
      </c>
      <c r="J110" s="235">
        <v>34.352941176470587</v>
      </c>
      <c r="K110" s="236">
        <v>1.4671976524837564E-2</v>
      </c>
      <c r="L110" s="233">
        <v>0.13212669683257919</v>
      </c>
      <c r="M110" s="238">
        <v>0.13212669683257919</v>
      </c>
    </row>
    <row r="111" spans="1:13" x14ac:dyDescent="0.25">
      <c r="A111" s="97" t="s">
        <v>1568</v>
      </c>
      <c r="B111" s="98" t="s">
        <v>1569</v>
      </c>
      <c r="C111" s="99" t="s">
        <v>1376</v>
      </c>
      <c r="D111" s="100" t="s">
        <v>1129</v>
      </c>
      <c r="E111" s="101" t="s">
        <v>1570</v>
      </c>
      <c r="F111" s="100" t="s">
        <v>1542</v>
      </c>
      <c r="G111" s="102" t="s">
        <v>1543</v>
      </c>
      <c r="H111" s="234">
        <v>3.8147138964577665</v>
      </c>
      <c r="I111" s="233">
        <v>34.352941176470587</v>
      </c>
      <c r="J111" s="235">
        <v>34.352941176470587</v>
      </c>
      <c r="K111" s="236">
        <v>1.4671976524837564E-2</v>
      </c>
      <c r="L111" s="233">
        <v>0.13212669683257919</v>
      </c>
      <c r="M111" s="238">
        <v>0.13212669683257919</v>
      </c>
    </row>
    <row r="112" spans="1:13" x14ac:dyDescent="0.25">
      <c r="A112" s="97" t="s">
        <v>1571</v>
      </c>
      <c r="B112" s="98" t="s">
        <v>1572</v>
      </c>
      <c r="C112" s="99" t="s">
        <v>1376</v>
      </c>
      <c r="D112" s="100" t="s">
        <v>1129</v>
      </c>
      <c r="E112" s="101" t="s">
        <v>1573</v>
      </c>
      <c r="F112" s="100" t="s">
        <v>1542</v>
      </c>
      <c r="G112" s="102" t="s">
        <v>1543</v>
      </c>
      <c r="H112" s="234">
        <v>3.8147138964577665</v>
      </c>
      <c r="I112" s="233">
        <v>34.352941176470587</v>
      </c>
      <c r="J112" s="235">
        <v>34.352941176470587</v>
      </c>
      <c r="K112" s="236">
        <v>1.4671976524837564E-2</v>
      </c>
      <c r="L112" s="233">
        <v>0.13212669683257919</v>
      </c>
      <c r="M112" s="238">
        <v>0.13212669683257919</v>
      </c>
    </row>
    <row r="113" spans="1:13" x14ac:dyDescent="0.25">
      <c r="A113" s="97" t="s">
        <v>1574</v>
      </c>
      <c r="B113" s="98" t="s">
        <v>1575</v>
      </c>
      <c r="C113" s="99" t="s">
        <v>1376</v>
      </c>
      <c r="D113" s="100" t="s">
        <v>1129</v>
      </c>
      <c r="E113" s="101" t="s">
        <v>1576</v>
      </c>
      <c r="F113" s="100" t="s">
        <v>1542</v>
      </c>
      <c r="G113" s="102" t="s">
        <v>1543</v>
      </c>
      <c r="H113" s="234">
        <v>3.8147138964577665</v>
      </c>
      <c r="I113" s="233">
        <v>34.352941176470587</v>
      </c>
      <c r="J113" s="235">
        <v>34.352941176470587</v>
      </c>
      <c r="K113" s="236">
        <v>1.4671976524837564E-2</v>
      </c>
      <c r="L113" s="233">
        <v>0.13212669683257919</v>
      </c>
      <c r="M113" s="238">
        <v>0.13212669683257919</v>
      </c>
    </row>
    <row r="114" spans="1:13" x14ac:dyDescent="0.25">
      <c r="A114" s="97" t="s">
        <v>1577</v>
      </c>
      <c r="B114" s="98" t="s">
        <v>1578</v>
      </c>
      <c r="C114" s="99" t="s">
        <v>1376</v>
      </c>
      <c r="D114" s="100" t="s">
        <v>1129</v>
      </c>
      <c r="E114" s="101" t="s">
        <v>1579</v>
      </c>
      <c r="F114" s="100" t="s">
        <v>1542</v>
      </c>
      <c r="G114" s="102" t="s">
        <v>1543</v>
      </c>
      <c r="H114" s="234">
        <v>3.8147138964577665</v>
      </c>
      <c r="I114" s="233">
        <v>34.352941176470587</v>
      </c>
      <c r="J114" s="235">
        <v>34.352941176470587</v>
      </c>
      <c r="K114" s="236">
        <v>1.4671976524837564E-2</v>
      </c>
      <c r="L114" s="233">
        <v>0.13212669683257919</v>
      </c>
      <c r="M114" s="238">
        <v>0.13212669683257919</v>
      </c>
    </row>
    <row r="115" spans="1:13" x14ac:dyDescent="0.25">
      <c r="A115" s="97" t="s">
        <v>1580</v>
      </c>
      <c r="B115" s="98" t="s">
        <v>1581</v>
      </c>
      <c r="C115" s="99" t="s">
        <v>1376</v>
      </c>
      <c r="D115" s="100" t="s">
        <v>1129</v>
      </c>
      <c r="E115" s="101" t="s">
        <v>1582</v>
      </c>
      <c r="F115" s="100" t="s">
        <v>1542</v>
      </c>
      <c r="G115" s="102" t="s">
        <v>1543</v>
      </c>
      <c r="H115" s="234">
        <v>2.861035422343325</v>
      </c>
      <c r="I115" s="233">
        <v>25.764705882352942</v>
      </c>
      <c r="J115" s="235">
        <v>25.764705882352942</v>
      </c>
      <c r="K115" s="236">
        <v>1.1003982393628172E-2</v>
      </c>
      <c r="L115" s="233">
        <v>9.9095022624434398E-2</v>
      </c>
      <c r="M115" s="238">
        <v>9.9095022624434398E-2</v>
      </c>
    </row>
    <row r="116" spans="1:13" x14ac:dyDescent="0.25">
      <c r="A116" s="97" t="s">
        <v>1583</v>
      </c>
      <c r="B116" s="98" t="s">
        <v>1584</v>
      </c>
      <c r="C116" s="99" t="s">
        <v>1376</v>
      </c>
      <c r="D116" s="100" t="s">
        <v>1129</v>
      </c>
      <c r="E116" s="101" t="s">
        <v>1585</v>
      </c>
      <c r="F116" s="100" t="s">
        <v>1542</v>
      </c>
      <c r="G116" s="102" t="s">
        <v>1543</v>
      </c>
      <c r="H116" s="234">
        <v>2.861035422343325</v>
      </c>
      <c r="I116" s="233">
        <v>25.764705882352942</v>
      </c>
      <c r="J116" s="235">
        <v>25.764705882352942</v>
      </c>
      <c r="K116" s="236">
        <v>1.1003982393628172E-2</v>
      </c>
      <c r="L116" s="233">
        <v>9.9095022624434398E-2</v>
      </c>
      <c r="M116" s="238">
        <v>9.9095022624434398E-2</v>
      </c>
    </row>
    <row r="117" spans="1:13" x14ac:dyDescent="0.25">
      <c r="A117" s="97" t="s">
        <v>1586</v>
      </c>
      <c r="B117" s="98" t="s">
        <v>1587</v>
      </c>
      <c r="C117" s="99" t="s">
        <v>1376</v>
      </c>
      <c r="D117" s="100" t="s">
        <v>1129</v>
      </c>
      <c r="E117" s="101" t="s">
        <v>1588</v>
      </c>
      <c r="F117" s="100" t="s">
        <v>1542</v>
      </c>
      <c r="G117" s="102" t="s">
        <v>1543</v>
      </c>
      <c r="H117" s="234">
        <v>2.861035422343325</v>
      </c>
      <c r="I117" s="233">
        <v>25.764705882352942</v>
      </c>
      <c r="J117" s="235">
        <v>25.764705882352942</v>
      </c>
      <c r="K117" s="236">
        <v>1.1003982393628172E-2</v>
      </c>
      <c r="L117" s="233">
        <v>9.9095022624434398E-2</v>
      </c>
      <c r="M117" s="238">
        <v>9.9095022624434398E-2</v>
      </c>
    </row>
    <row r="118" spans="1:13" x14ac:dyDescent="0.25">
      <c r="A118" s="97" t="s">
        <v>1589</v>
      </c>
      <c r="B118" s="98" t="s">
        <v>1590</v>
      </c>
      <c r="C118" s="99" t="s">
        <v>1376</v>
      </c>
      <c r="D118" s="100" t="s">
        <v>1129</v>
      </c>
      <c r="E118" s="101" t="s">
        <v>1591</v>
      </c>
      <c r="F118" s="100" t="s">
        <v>1542</v>
      </c>
      <c r="G118" s="102" t="s">
        <v>1543</v>
      </c>
      <c r="H118" s="234">
        <v>2.861035422343325</v>
      </c>
      <c r="I118" s="233">
        <v>25.764705882352942</v>
      </c>
      <c r="J118" s="235">
        <v>25.764705882352942</v>
      </c>
      <c r="K118" s="236">
        <v>1.1003982393628172E-2</v>
      </c>
      <c r="L118" s="233">
        <v>9.9095022624434398E-2</v>
      </c>
      <c r="M118" s="238">
        <v>9.9095022624434398E-2</v>
      </c>
    </row>
    <row r="119" spans="1:13" x14ac:dyDescent="0.25">
      <c r="A119" s="97" t="s">
        <v>1592</v>
      </c>
      <c r="B119" s="98" t="s">
        <v>1593</v>
      </c>
      <c r="C119" s="99" t="s">
        <v>1376</v>
      </c>
      <c r="D119" s="100" t="s">
        <v>1129</v>
      </c>
      <c r="E119" s="101" t="s">
        <v>1594</v>
      </c>
      <c r="F119" s="100" t="s">
        <v>1542</v>
      </c>
      <c r="G119" s="102" t="s">
        <v>1543</v>
      </c>
      <c r="H119" s="234">
        <v>2.861035422343325</v>
      </c>
      <c r="I119" s="233">
        <v>25.764705882352942</v>
      </c>
      <c r="J119" s="235">
        <v>25.764705882352942</v>
      </c>
      <c r="K119" s="236">
        <v>1.1003982393628172E-2</v>
      </c>
      <c r="L119" s="233">
        <v>9.9095022624434398E-2</v>
      </c>
      <c r="M119" s="238">
        <v>9.9095022624434398E-2</v>
      </c>
    </row>
    <row r="120" spans="1:13" x14ac:dyDescent="0.25">
      <c r="A120" s="97" t="s">
        <v>1595</v>
      </c>
      <c r="B120" s="98" t="s">
        <v>1596</v>
      </c>
      <c r="C120" s="99" t="s">
        <v>1376</v>
      </c>
      <c r="D120" s="100" t="s">
        <v>1129</v>
      </c>
      <c r="E120" s="101" t="s">
        <v>1597</v>
      </c>
      <c r="F120" s="100" t="s">
        <v>1542</v>
      </c>
      <c r="G120" s="102" t="s">
        <v>1543</v>
      </c>
      <c r="H120" s="234">
        <v>2.861035422343325</v>
      </c>
      <c r="I120" s="233">
        <v>25.764705882352942</v>
      </c>
      <c r="J120" s="235">
        <v>25.764705882352942</v>
      </c>
      <c r="K120" s="236">
        <v>1.1003982393628172E-2</v>
      </c>
      <c r="L120" s="233">
        <v>9.9095022624434398E-2</v>
      </c>
      <c r="M120" s="238">
        <v>9.9095022624434398E-2</v>
      </c>
    </row>
    <row r="121" spans="1:13" x14ac:dyDescent="0.25">
      <c r="A121" s="97" t="s">
        <v>1677</v>
      </c>
      <c r="B121" s="98" t="s">
        <v>1598</v>
      </c>
      <c r="C121" s="99" t="s">
        <v>1376</v>
      </c>
      <c r="D121" s="100" t="s">
        <v>1129</v>
      </c>
      <c r="E121" s="101" t="s">
        <v>1599</v>
      </c>
      <c r="F121" s="100" t="s">
        <v>1542</v>
      </c>
      <c r="G121" s="102" t="s">
        <v>1543</v>
      </c>
      <c r="H121" s="234">
        <v>0.33378746594005448</v>
      </c>
      <c r="I121" s="233">
        <v>3.005882352941176</v>
      </c>
      <c r="J121" s="235">
        <v>3.005882352941176</v>
      </c>
      <c r="K121" s="236">
        <v>1.2837979459232865E-3</v>
      </c>
      <c r="L121" s="233">
        <v>1.1561085972850677E-2</v>
      </c>
      <c r="M121" s="238">
        <v>1.1561085972850677E-2</v>
      </c>
    </row>
    <row r="122" spans="1:13" x14ac:dyDescent="0.25">
      <c r="A122" s="97" t="s">
        <v>1600</v>
      </c>
      <c r="B122" s="98" t="s">
        <v>1601</v>
      </c>
      <c r="C122" s="99" t="s">
        <v>1376</v>
      </c>
      <c r="D122" s="100" t="s">
        <v>1129</v>
      </c>
      <c r="E122" s="101" t="s">
        <v>1602</v>
      </c>
      <c r="F122" s="100" t="s">
        <v>1542</v>
      </c>
      <c r="G122" s="102" t="s">
        <v>1543</v>
      </c>
      <c r="H122" s="234">
        <v>0.57220708446866486</v>
      </c>
      <c r="I122" s="233">
        <v>5.1529411764705877</v>
      </c>
      <c r="J122" s="235">
        <v>5.1529411764705877</v>
      </c>
      <c r="K122" s="236">
        <v>2.2007964787256339E-3</v>
      </c>
      <c r="L122" s="233">
        <v>1.9819004524886875E-2</v>
      </c>
      <c r="M122" s="238">
        <v>1.9819004524886875E-2</v>
      </c>
    </row>
    <row r="123" spans="1:13" x14ac:dyDescent="0.25">
      <c r="A123" s="97" t="s">
        <v>1603</v>
      </c>
      <c r="B123" s="98" t="s">
        <v>1604</v>
      </c>
      <c r="C123" s="99" t="s">
        <v>1376</v>
      </c>
      <c r="D123" s="100" t="s">
        <v>1129</v>
      </c>
      <c r="E123" s="101" t="s">
        <v>1605</v>
      </c>
      <c r="F123" s="100" t="s">
        <v>1542</v>
      </c>
      <c r="G123" s="102" t="s">
        <v>1543</v>
      </c>
      <c r="H123" s="234">
        <v>0.57220708446866486</v>
      </c>
      <c r="I123" s="233">
        <v>5.1529411764705877</v>
      </c>
      <c r="J123" s="235">
        <v>5.1529411764705877</v>
      </c>
      <c r="K123" s="236">
        <v>2.2007964787256339E-3</v>
      </c>
      <c r="L123" s="233">
        <v>1.9819004524886875E-2</v>
      </c>
      <c r="M123" s="238">
        <v>1.9819004524886875E-2</v>
      </c>
    </row>
    <row r="124" spans="1:13" x14ac:dyDescent="0.25">
      <c r="A124" s="97" t="s">
        <v>1606</v>
      </c>
      <c r="B124" s="98" t="s">
        <v>1607</v>
      </c>
      <c r="C124" s="99" t="s">
        <v>1376</v>
      </c>
      <c r="D124" s="100" t="s">
        <v>1129</v>
      </c>
      <c r="E124" s="101" t="s">
        <v>1608</v>
      </c>
      <c r="F124" s="100" t="s">
        <v>1542</v>
      </c>
      <c r="G124" s="102" t="s">
        <v>1543</v>
      </c>
      <c r="H124" s="234">
        <v>5.7220708446866499</v>
      </c>
      <c r="I124" s="233">
        <v>51.529411764705884</v>
      </c>
      <c r="J124" s="235">
        <v>51.529411764705884</v>
      </c>
      <c r="K124" s="236">
        <v>2.2007964787256345E-2</v>
      </c>
      <c r="L124" s="233">
        <v>0.1981900452488688</v>
      </c>
      <c r="M124" s="238">
        <v>0.1981900452488688</v>
      </c>
    </row>
    <row r="125" spans="1:13" x14ac:dyDescent="0.25">
      <c r="A125" s="97" t="s">
        <v>1609</v>
      </c>
      <c r="B125" s="98" t="s">
        <v>1607</v>
      </c>
      <c r="C125" s="99" t="s">
        <v>1376</v>
      </c>
      <c r="D125" s="100" t="s">
        <v>1129</v>
      </c>
      <c r="E125" s="101" t="s">
        <v>1610</v>
      </c>
      <c r="F125" s="100" t="s">
        <v>1542</v>
      </c>
      <c r="G125" s="102" t="s">
        <v>1543</v>
      </c>
      <c r="H125" s="234">
        <v>5.7220708446866499</v>
      </c>
      <c r="I125" s="233">
        <v>51.529411764705884</v>
      </c>
      <c r="J125" s="235">
        <v>51.529411764705884</v>
      </c>
      <c r="K125" s="236">
        <v>2.2007964787256345E-2</v>
      </c>
      <c r="L125" s="233">
        <v>0.1981900452488688</v>
      </c>
      <c r="M125" s="238">
        <v>0.1981900452488688</v>
      </c>
    </row>
    <row r="126" spans="1:13" x14ac:dyDescent="0.25">
      <c r="A126" s="97" t="s">
        <v>1611</v>
      </c>
      <c r="B126" s="98" t="s">
        <v>1612</v>
      </c>
      <c r="C126" s="99" t="s">
        <v>1376</v>
      </c>
      <c r="D126" s="100" t="s">
        <v>1129</v>
      </c>
      <c r="E126" s="101" t="s">
        <v>1613</v>
      </c>
      <c r="F126" s="100" t="s">
        <v>1542</v>
      </c>
      <c r="G126" s="102" t="s">
        <v>1543</v>
      </c>
      <c r="H126" s="234">
        <v>5.7220708446866499</v>
      </c>
      <c r="I126" s="233">
        <v>51.529411764705884</v>
      </c>
      <c r="J126" s="235">
        <v>51.529411764705884</v>
      </c>
      <c r="K126" s="236">
        <v>2.2007964787256345E-2</v>
      </c>
      <c r="L126" s="233">
        <v>0.1981900452488688</v>
      </c>
      <c r="M126" s="238">
        <v>0.1981900452488688</v>
      </c>
    </row>
    <row r="127" spans="1:13" x14ac:dyDescent="0.25">
      <c r="A127" s="97" t="s">
        <v>1614</v>
      </c>
      <c r="B127" s="98" t="s">
        <v>1615</v>
      </c>
      <c r="C127" s="99" t="s">
        <v>1376</v>
      </c>
      <c r="D127" s="100" t="s">
        <v>1129</v>
      </c>
      <c r="E127" s="101" t="s">
        <v>1616</v>
      </c>
      <c r="F127" s="100" t="s">
        <v>1542</v>
      </c>
      <c r="G127" s="102" t="s">
        <v>1543</v>
      </c>
      <c r="H127" s="234">
        <v>0.47683923705722081</v>
      </c>
      <c r="I127" s="233">
        <v>4.2941176470588234</v>
      </c>
      <c r="J127" s="235">
        <v>4.2941176470588234</v>
      </c>
      <c r="K127" s="236">
        <v>1.8339970656046955E-3</v>
      </c>
      <c r="L127" s="233">
        <v>1.6515837104072398E-2</v>
      </c>
      <c r="M127" s="238">
        <v>1.6515837104072398E-2</v>
      </c>
    </row>
    <row r="128" spans="1:13" x14ac:dyDescent="0.25">
      <c r="A128" s="97" t="s">
        <v>1617</v>
      </c>
      <c r="B128" s="98" t="s">
        <v>1618</v>
      </c>
      <c r="C128" s="99" t="s">
        <v>1376</v>
      </c>
      <c r="D128" s="100" t="s">
        <v>1129</v>
      </c>
      <c r="E128" s="101" t="s">
        <v>1619</v>
      </c>
      <c r="F128" s="100" t="s">
        <v>1542</v>
      </c>
      <c r="G128" s="102" t="s">
        <v>1543</v>
      </c>
      <c r="H128" s="234">
        <v>0.47683923705722081</v>
      </c>
      <c r="I128" s="233">
        <v>4.2941176470588234</v>
      </c>
      <c r="J128" s="235">
        <v>4.2941176470588234</v>
      </c>
      <c r="K128" s="236">
        <v>1.8339970656046955E-3</v>
      </c>
      <c r="L128" s="233">
        <v>1.6515837104072398E-2</v>
      </c>
      <c r="M128" s="238">
        <v>1.6515837104072398E-2</v>
      </c>
    </row>
    <row r="129" spans="1:13" x14ac:dyDescent="0.25">
      <c r="A129" s="97" t="s">
        <v>1620</v>
      </c>
      <c r="B129" s="98" t="s">
        <v>1621</v>
      </c>
      <c r="C129" s="99" t="s">
        <v>1376</v>
      </c>
      <c r="D129" s="100" t="s">
        <v>1129</v>
      </c>
      <c r="E129" s="101" t="s">
        <v>1622</v>
      </c>
      <c r="F129" s="100" t="s">
        <v>1542</v>
      </c>
      <c r="G129" s="102" t="s">
        <v>1543</v>
      </c>
      <c r="H129" s="234">
        <v>0.71525885558583124</v>
      </c>
      <c r="I129" s="233">
        <v>6.4411764705882355</v>
      </c>
      <c r="J129" s="235">
        <v>6.4411764705882355</v>
      </c>
      <c r="K129" s="236">
        <v>2.7509955984070431E-3</v>
      </c>
      <c r="L129" s="233">
        <v>2.4773755656108599E-2</v>
      </c>
      <c r="M129" s="238">
        <v>2.4773755656108599E-2</v>
      </c>
    </row>
    <row r="130" spans="1:13" x14ac:dyDescent="0.25">
      <c r="A130" s="97" t="s">
        <v>1623</v>
      </c>
      <c r="B130" s="98" t="s">
        <v>1624</v>
      </c>
      <c r="C130" s="99" t="s">
        <v>1376</v>
      </c>
      <c r="D130" s="100" t="s">
        <v>1460</v>
      </c>
      <c r="E130" s="101" t="s">
        <v>1625</v>
      </c>
      <c r="F130" s="100" t="s">
        <v>1542</v>
      </c>
      <c r="G130" s="102" t="s">
        <v>1543</v>
      </c>
      <c r="H130" s="234">
        <v>1.7166212534059946</v>
      </c>
      <c r="I130" s="233">
        <v>15.458823529411763</v>
      </c>
      <c r="J130" s="235">
        <v>15.458823529411763</v>
      </c>
      <c r="K130" s="236">
        <v>6.6023894361769021E-3</v>
      </c>
      <c r="L130" s="233">
        <v>5.9457013574660628E-2</v>
      </c>
      <c r="M130" s="238">
        <v>5.9457013574660628E-2</v>
      </c>
    </row>
    <row r="131" spans="1:13" x14ac:dyDescent="0.25">
      <c r="A131" s="97"/>
      <c r="B131" s="98"/>
      <c r="C131" s="99"/>
      <c r="D131" s="100"/>
      <c r="E131" s="101"/>
      <c r="F131" s="100"/>
      <c r="G131" s="102"/>
      <c r="H131" s="103"/>
      <c r="I131" s="104"/>
      <c r="J131" s="101"/>
      <c r="K131" s="103"/>
      <c r="L131" s="104"/>
      <c r="M131" s="101"/>
    </row>
    <row r="132" spans="1:13" x14ac:dyDescent="0.25">
      <c r="A132" s="97"/>
      <c r="B132" s="98"/>
      <c r="C132" s="99"/>
      <c r="D132" s="100"/>
      <c r="E132" s="101"/>
      <c r="F132" s="100"/>
      <c r="G132" s="102"/>
      <c r="H132" s="103"/>
      <c r="I132" s="104"/>
      <c r="J132" s="101"/>
      <c r="K132" s="103"/>
      <c r="L132" s="104"/>
      <c r="M132" s="101"/>
    </row>
    <row r="133" spans="1:13" x14ac:dyDescent="0.25">
      <c r="A133" s="97"/>
      <c r="B133" s="98"/>
      <c r="C133" s="99"/>
      <c r="D133" s="100"/>
      <c r="E133" s="101"/>
      <c r="F133" s="100"/>
      <c r="G133" s="102"/>
      <c r="H133" s="103"/>
      <c r="I133" s="104"/>
      <c r="J133" s="101"/>
      <c r="K133" s="103"/>
      <c r="L133" s="104"/>
      <c r="M133" s="101"/>
    </row>
    <row r="134" spans="1:13" x14ac:dyDescent="0.25">
      <c r="A134" s="97"/>
      <c r="B134" s="98"/>
      <c r="C134" s="99"/>
      <c r="D134" s="100"/>
      <c r="E134" s="101"/>
      <c r="F134" s="100"/>
      <c r="G134" s="102"/>
      <c r="H134" s="103"/>
      <c r="I134" s="104"/>
      <c r="J134" s="101"/>
      <c r="K134" s="103"/>
      <c r="L134" s="104"/>
      <c r="M134" s="101"/>
    </row>
    <row r="135" spans="1:13" x14ac:dyDescent="0.25">
      <c r="A135" s="97"/>
      <c r="B135" s="98"/>
      <c r="C135" s="99"/>
      <c r="D135" s="100"/>
      <c r="E135" s="101"/>
      <c r="F135" s="100"/>
      <c r="G135" s="102"/>
      <c r="H135" s="103"/>
      <c r="I135" s="104"/>
      <c r="J135" s="101"/>
      <c r="K135" s="103"/>
      <c r="L135" s="104"/>
      <c r="M135" s="101"/>
    </row>
    <row r="136" spans="1:13" x14ac:dyDescent="0.25">
      <c r="A136" s="97"/>
      <c r="B136" s="98"/>
      <c r="C136" s="99"/>
      <c r="D136" s="100"/>
      <c r="E136" s="101"/>
      <c r="F136" s="100"/>
      <c r="G136" s="102"/>
      <c r="H136" s="103"/>
      <c r="I136" s="104"/>
      <c r="J136" s="101"/>
      <c r="K136" s="103"/>
      <c r="L136" s="104"/>
      <c r="M136" s="101"/>
    </row>
    <row r="137" spans="1:13" x14ac:dyDescent="0.25">
      <c r="A137" s="97"/>
      <c r="B137" s="98"/>
      <c r="C137" s="99"/>
      <c r="D137" s="100"/>
      <c r="E137" s="101"/>
      <c r="F137" s="100"/>
      <c r="G137" s="102"/>
      <c r="H137" s="103"/>
      <c r="I137" s="104"/>
      <c r="J137" s="101"/>
      <c r="K137" s="103"/>
      <c r="L137" s="104"/>
      <c r="M137" s="101"/>
    </row>
    <row r="138" spans="1:13" x14ac:dyDescent="0.25">
      <c r="A138" s="97"/>
      <c r="B138" s="98"/>
      <c r="C138" s="99"/>
      <c r="D138" s="100"/>
      <c r="E138" s="101"/>
      <c r="F138" s="100"/>
      <c r="G138" s="102"/>
      <c r="H138" s="103"/>
      <c r="I138" s="104"/>
      <c r="J138" s="101"/>
      <c r="K138" s="103"/>
      <c r="L138" s="104"/>
      <c r="M138" s="101"/>
    </row>
    <row r="139" spans="1:13" x14ac:dyDescent="0.25">
      <c r="A139" s="97"/>
      <c r="B139" s="98"/>
      <c r="C139" s="99"/>
      <c r="D139" s="100"/>
      <c r="E139" s="101"/>
      <c r="F139" s="100"/>
      <c r="G139" s="102"/>
      <c r="H139" s="103"/>
      <c r="I139" s="104"/>
      <c r="J139" s="101"/>
      <c r="K139" s="103"/>
      <c r="L139" s="104"/>
      <c r="M139" s="101"/>
    </row>
    <row r="140" spans="1:13" x14ac:dyDescent="0.25">
      <c r="A140" s="97"/>
      <c r="B140" s="98"/>
      <c r="C140" s="99"/>
      <c r="D140" s="100"/>
      <c r="E140" s="101"/>
      <c r="F140" s="100"/>
      <c r="G140" s="102"/>
      <c r="H140" s="103"/>
      <c r="I140" s="104"/>
      <c r="J140" s="101"/>
      <c r="K140" s="103"/>
      <c r="L140" s="104"/>
      <c r="M140" s="101"/>
    </row>
    <row r="141" spans="1:13" x14ac:dyDescent="0.25">
      <c r="A141" s="97"/>
      <c r="B141" s="98"/>
      <c r="C141" s="99"/>
      <c r="D141" s="100"/>
      <c r="E141" s="101"/>
      <c r="F141" s="100"/>
      <c r="G141" s="102"/>
      <c r="H141" s="103"/>
      <c r="I141" s="104"/>
      <c r="J141" s="101"/>
      <c r="K141" s="103"/>
      <c r="L141" s="104"/>
      <c r="M141" s="101"/>
    </row>
    <row r="142" spans="1:13" x14ac:dyDescent="0.25">
      <c r="A142" s="97"/>
      <c r="B142" s="98"/>
      <c r="C142" s="99"/>
      <c r="D142" s="100"/>
      <c r="E142" s="101"/>
      <c r="F142" s="100"/>
      <c r="G142" s="102"/>
      <c r="H142" s="103"/>
      <c r="I142" s="104"/>
      <c r="J142" s="101"/>
      <c r="K142" s="103"/>
      <c r="L142" s="104"/>
      <c r="M142" s="101"/>
    </row>
    <row r="143" spans="1:13" x14ac:dyDescent="0.25">
      <c r="A143" s="97"/>
      <c r="B143" s="98"/>
      <c r="C143" s="99"/>
      <c r="D143" s="100"/>
      <c r="E143" s="101"/>
      <c r="F143" s="100"/>
      <c r="G143" s="102"/>
      <c r="H143" s="103"/>
      <c r="I143" s="104"/>
      <c r="J143" s="101"/>
      <c r="K143" s="103"/>
      <c r="L143" s="104"/>
      <c r="M143" s="101"/>
    </row>
    <row r="144" spans="1:13" x14ac:dyDescent="0.25">
      <c r="A144" s="97"/>
      <c r="B144" s="98"/>
      <c r="C144" s="99"/>
      <c r="D144" s="100"/>
      <c r="E144" s="101"/>
      <c r="F144" s="100"/>
      <c r="G144" s="102"/>
      <c r="H144" s="103"/>
      <c r="I144" s="104"/>
      <c r="J144" s="101"/>
      <c r="K144" s="103"/>
      <c r="L144" s="104"/>
      <c r="M144" s="101"/>
    </row>
    <row r="145" spans="1:13" x14ac:dyDescent="0.25">
      <c r="A145" s="97"/>
      <c r="B145" s="98"/>
      <c r="C145" s="99"/>
      <c r="D145" s="100"/>
      <c r="E145" s="101"/>
      <c r="F145" s="100"/>
      <c r="G145" s="102"/>
      <c r="H145" s="103"/>
      <c r="I145" s="104"/>
      <c r="J145" s="101"/>
      <c r="K145" s="103"/>
      <c r="L145" s="104"/>
      <c r="M145" s="101"/>
    </row>
    <row r="146" spans="1:13" x14ac:dyDescent="0.25">
      <c r="A146" s="97"/>
      <c r="B146" s="98"/>
      <c r="C146" s="99"/>
      <c r="D146" s="100"/>
      <c r="E146" s="101"/>
      <c r="F146" s="100"/>
      <c r="G146" s="102"/>
      <c r="H146" s="103"/>
      <c r="I146" s="104"/>
      <c r="J146" s="101"/>
      <c r="K146" s="103"/>
      <c r="L146" s="104"/>
      <c r="M146" s="101"/>
    </row>
    <row r="147" spans="1:13" x14ac:dyDescent="0.25">
      <c r="A147" s="97"/>
      <c r="B147" s="98"/>
      <c r="C147" s="99"/>
      <c r="D147" s="100"/>
      <c r="E147" s="101"/>
      <c r="F147" s="100"/>
      <c r="G147" s="102"/>
      <c r="H147" s="103"/>
      <c r="I147" s="104"/>
      <c r="J147" s="101"/>
      <c r="K147" s="103"/>
      <c r="L147" s="104"/>
      <c r="M147" s="101"/>
    </row>
    <row r="148" spans="1:13" x14ac:dyDescent="0.25">
      <c r="A148" s="97"/>
      <c r="B148" s="98"/>
      <c r="C148" s="99"/>
      <c r="D148" s="100"/>
      <c r="E148" s="101"/>
      <c r="F148" s="100"/>
      <c r="G148" s="102"/>
      <c r="H148" s="103"/>
      <c r="I148" s="104"/>
      <c r="J148" s="101"/>
      <c r="K148" s="103"/>
      <c r="L148" s="104"/>
      <c r="M148" s="101"/>
    </row>
    <row r="149" spans="1:13" x14ac:dyDescent="0.25">
      <c r="A149" s="97"/>
      <c r="B149" s="98"/>
      <c r="C149" s="99"/>
      <c r="D149" s="100"/>
      <c r="E149" s="101"/>
      <c r="F149" s="100"/>
      <c r="G149" s="102"/>
      <c r="H149" s="103"/>
      <c r="I149" s="104"/>
      <c r="J149" s="101"/>
      <c r="K149" s="103"/>
      <c r="L149" s="104"/>
      <c r="M149" s="101"/>
    </row>
    <row r="150" spans="1:13" x14ac:dyDescent="0.25">
      <c r="A150" s="97"/>
      <c r="B150" s="98"/>
      <c r="C150" s="99"/>
      <c r="D150" s="100"/>
      <c r="E150" s="101"/>
      <c r="F150" s="100"/>
      <c r="G150" s="102"/>
      <c r="H150" s="103"/>
      <c r="I150" s="104"/>
      <c r="J150" s="101"/>
      <c r="K150" s="103"/>
      <c r="L150" s="104"/>
      <c r="M150" s="101"/>
    </row>
    <row r="151" spans="1:13" x14ac:dyDescent="0.25">
      <c r="A151" s="97"/>
      <c r="B151" s="98"/>
      <c r="C151" s="99"/>
      <c r="D151" s="100"/>
      <c r="E151" s="101"/>
      <c r="F151" s="100"/>
      <c r="G151" s="102"/>
      <c r="H151" s="103"/>
      <c r="I151" s="104"/>
      <c r="J151" s="101"/>
      <c r="K151" s="103"/>
      <c r="L151" s="104"/>
      <c r="M151" s="101"/>
    </row>
    <row r="152" spans="1:13" x14ac:dyDescent="0.25">
      <c r="A152" s="97"/>
      <c r="B152" s="98"/>
      <c r="C152" s="99"/>
      <c r="D152" s="100"/>
      <c r="E152" s="101"/>
      <c r="F152" s="100"/>
      <c r="G152" s="102"/>
      <c r="H152" s="103"/>
      <c r="I152" s="104"/>
      <c r="J152" s="101"/>
      <c r="K152" s="103"/>
      <c r="L152" s="104"/>
      <c r="M152" s="101"/>
    </row>
    <row r="153" spans="1:13" x14ac:dyDescent="0.25">
      <c r="A153" s="97"/>
      <c r="B153" s="98"/>
      <c r="C153" s="99"/>
      <c r="D153" s="100"/>
      <c r="E153" s="101"/>
      <c r="F153" s="100"/>
      <c r="G153" s="102"/>
      <c r="H153" s="103"/>
      <c r="I153" s="104"/>
      <c r="J153" s="101"/>
      <c r="K153" s="103"/>
      <c r="L153" s="104"/>
      <c r="M153" s="101"/>
    </row>
    <row r="154" spans="1:13" x14ac:dyDescent="0.25">
      <c r="A154" s="97"/>
      <c r="B154" s="98"/>
      <c r="C154" s="99"/>
      <c r="D154" s="100"/>
      <c r="E154" s="101"/>
      <c r="F154" s="100"/>
      <c r="G154" s="102"/>
      <c r="H154" s="103"/>
      <c r="I154" s="104"/>
      <c r="J154" s="101"/>
      <c r="K154" s="103"/>
      <c r="L154" s="104"/>
      <c r="M154" s="101"/>
    </row>
    <row r="155" spans="1:13" x14ac:dyDescent="0.25">
      <c r="A155" s="97"/>
      <c r="B155" s="98"/>
      <c r="C155" s="99"/>
      <c r="D155" s="100"/>
      <c r="E155" s="101"/>
      <c r="F155" s="100"/>
      <c r="G155" s="102"/>
      <c r="H155" s="103"/>
      <c r="I155" s="104"/>
      <c r="J155" s="101"/>
      <c r="K155" s="103"/>
      <c r="L155" s="104"/>
      <c r="M155" s="101"/>
    </row>
    <row r="156" spans="1:13" x14ac:dyDescent="0.25">
      <c r="A156" s="97"/>
      <c r="B156" s="98"/>
      <c r="C156" s="99"/>
      <c r="D156" s="100"/>
      <c r="E156" s="101"/>
      <c r="F156" s="100"/>
      <c r="G156" s="102"/>
      <c r="H156" s="103"/>
      <c r="I156" s="104"/>
      <c r="J156" s="101"/>
      <c r="K156" s="103"/>
      <c r="L156" s="104"/>
      <c r="M156" s="101"/>
    </row>
    <row r="157" spans="1:13" x14ac:dyDescent="0.25">
      <c r="A157" s="97"/>
      <c r="B157" s="98"/>
      <c r="C157" s="99"/>
      <c r="D157" s="100"/>
      <c r="E157" s="101"/>
      <c r="F157" s="100"/>
      <c r="G157" s="102"/>
      <c r="H157" s="103"/>
      <c r="I157" s="104"/>
      <c r="J157" s="101"/>
      <c r="K157" s="103"/>
      <c r="L157" s="104"/>
      <c r="M157" s="101"/>
    </row>
    <row r="158" spans="1:13" x14ac:dyDescent="0.25">
      <c r="A158" s="97"/>
      <c r="B158" s="98"/>
      <c r="C158" s="99"/>
      <c r="D158" s="100"/>
      <c r="E158" s="101"/>
      <c r="F158" s="100"/>
      <c r="G158" s="102"/>
      <c r="H158" s="103"/>
      <c r="I158" s="104"/>
      <c r="J158" s="101"/>
      <c r="K158" s="103"/>
      <c r="L158" s="104"/>
      <c r="M158" s="101"/>
    </row>
    <row r="159" spans="1:13" x14ac:dyDescent="0.25">
      <c r="A159" s="97"/>
      <c r="B159" s="98"/>
      <c r="C159" s="99"/>
      <c r="D159" s="100"/>
      <c r="E159" s="101"/>
      <c r="F159" s="100"/>
      <c r="G159" s="102"/>
      <c r="H159" s="103"/>
      <c r="I159" s="104"/>
      <c r="J159" s="101"/>
      <c r="K159" s="103"/>
      <c r="L159" s="104"/>
      <c r="M159" s="101"/>
    </row>
    <row r="160" spans="1:13" x14ac:dyDescent="0.25">
      <c r="A160" s="97"/>
      <c r="B160" s="98"/>
      <c r="C160" s="99"/>
      <c r="D160" s="100"/>
      <c r="E160" s="101"/>
      <c r="F160" s="100"/>
      <c r="G160" s="102"/>
      <c r="H160" s="103"/>
      <c r="I160" s="104"/>
      <c r="J160" s="101"/>
      <c r="K160" s="103"/>
      <c r="L160" s="104"/>
      <c r="M160" s="101"/>
    </row>
    <row r="161" spans="1:13" x14ac:dyDescent="0.25">
      <c r="A161" s="97"/>
      <c r="B161" s="98"/>
      <c r="C161" s="99"/>
      <c r="D161" s="100"/>
      <c r="E161" s="101"/>
      <c r="F161" s="100"/>
      <c r="G161" s="102"/>
      <c r="H161" s="103"/>
      <c r="I161" s="104"/>
      <c r="J161" s="101"/>
      <c r="K161" s="103"/>
      <c r="L161" s="104"/>
      <c r="M161" s="101"/>
    </row>
    <row r="162" spans="1:13" x14ac:dyDescent="0.25">
      <c r="A162" s="97"/>
      <c r="B162" s="98"/>
      <c r="C162" s="99"/>
      <c r="D162" s="100"/>
      <c r="E162" s="101"/>
      <c r="F162" s="100"/>
      <c r="G162" s="102"/>
      <c r="H162" s="103"/>
      <c r="I162" s="104"/>
      <c r="J162" s="101"/>
      <c r="K162" s="103"/>
      <c r="L162" s="104"/>
      <c r="M162" s="101"/>
    </row>
    <row r="163" spans="1:13" x14ac:dyDescent="0.25">
      <c r="A163" s="97"/>
      <c r="B163" s="98"/>
      <c r="C163" s="99"/>
      <c r="D163" s="100"/>
      <c r="E163" s="101"/>
      <c r="F163" s="100"/>
      <c r="G163" s="102"/>
      <c r="H163" s="103"/>
      <c r="I163" s="104"/>
      <c r="J163" s="101"/>
      <c r="K163" s="103"/>
      <c r="L163" s="104"/>
      <c r="M163" s="101"/>
    </row>
    <row r="164" spans="1:13" x14ac:dyDescent="0.25">
      <c r="A164" s="97"/>
      <c r="B164" s="98"/>
      <c r="C164" s="99"/>
      <c r="D164" s="100"/>
      <c r="E164" s="101"/>
      <c r="F164" s="100"/>
      <c r="G164" s="102"/>
      <c r="H164" s="103"/>
      <c r="I164" s="104"/>
      <c r="J164" s="101"/>
      <c r="K164" s="103"/>
      <c r="L164" s="104"/>
      <c r="M164" s="101"/>
    </row>
    <row r="165" spans="1:13" x14ac:dyDescent="0.25">
      <c r="A165" s="97"/>
      <c r="B165" s="98"/>
      <c r="C165" s="99"/>
      <c r="D165" s="100"/>
      <c r="E165" s="101"/>
      <c r="F165" s="100"/>
      <c r="G165" s="102"/>
      <c r="H165" s="103"/>
      <c r="I165" s="104"/>
      <c r="J165" s="101"/>
      <c r="K165" s="103"/>
      <c r="L165" s="104"/>
      <c r="M165" s="101"/>
    </row>
    <row r="166" spans="1:13" x14ac:dyDescent="0.25">
      <c r="A166" s="97"/>
      <c r="B166" s="98"/>
      <c r="C166" s="99"/>
      <c r="D166" s="100"/>
      <c r="E166" s="101"/>
      <c r="F166" s="100"/>
      <c r="G166" s="102"/>
      <c r="H166" s="103"/>
      <c r="I166" s="104"/>
      <c r="J166" s="101"/>
      <c r="K166" s="103"/>
      <c r="L166" s="104"/>
      <c r="M166" s="101"/>
    </row>
    <row r="167" spans="1:13" x14ac:dyDescent="0.25">
      <c r="A167" s="97"/>
      <c r="B167" s="98"/>
      <c r="C167" s="99"/>
      <c r="D167" s="100"/>
      <c r="E167" s="101"/>
      <c r="F167" s="100"/>
      <c r="G167" s="102"/>
      <c r="H167" s="103"/>
      <c r="I167" s="104"/>
      <c r="J167" s="101"/>
      <c r="K167" s="103"/>
      <c r="L167" s="104"/>
      <c r="M167" s="101"/>
    </row>
    <row r="168" spans="1:13" x14ac:dyDescent="0.25">
      <c r="A168" s="97"/>
      <c r="B168" s="98"/>
      <c r="C168" s="99"/>
      <c r="D168" s="100"/>
      <c r="E168" s="101"/>
      <c r="F168" s="100"/>
      <c r="G168" s="102"/>
      <c r="H168" s="103"/>
      <c r="I168" s="104"/>
      <c r="J168" s="101"/>
      <c r="K168" s="103"/>
      <c r="L168" s="104"/>
      <c r="M168" s="101"/>
    </row>
    <row r="169" spans="1:13" x14ac:dyDescent="0.25">
      <c r="A169" s="97"/>
      <c r="B169" s="98"/>
      <c r="C169" s="99"/>
      <c r="D169" s="100"/>
      <c r="E169" s="101"/>
      <c r="F169" s="100"/>
      <c r="G169" s="102"/>
      <c r="H169" s="103"/>
      <c r="I169" s="104"/>
      <c r="J169" s="101"/>
      <c r="K169" s="103"/>
      <c r="L169" s="104"/>
      <c r="M169" s="101"/>
    </row>
    <row r="170" spans="1:13" x14ac:dyDescent="0.25">
      <c r="A170" s="97"/>
      <c r="B170" s="98"/>
      <c r="C170" s="99"/>
      <c r="D170" s="100"/>
      <c r="E170" s="101"/>
      <c r="F170" s="100"/>
      <c r="G170" s="102"/>
      <c r="H170" s="103"/>
      <c r="I170" s="104"/>
      <c r="J170" s="101"/>
      <c r="K170" s="103"/>
      <c r="L170" s="104"/>
      <c r="M170" s="101"/>
    </row>
    <row r="171" spans="1:13" x14ac:dyDescent="0.25">
      <c r="A171" s="97"/>
      <c r="B171" s="98"/>
      <c r="C171" s="99"/>
      <c r="D171" s="100"/>
      <c r="E171" s="101"/>
      <c r="F171" s="100"/>
      <c r="G171" s="102"/>
      <c r="H171" s="103"/>
      <c r="I171" s="104"/>
      <c r="J171" s="101"/>
      <c r="K171" s="103"/>
      <c r="L171" s="104"/>
      <c r="M171" s="101"/>
    </row>
    <row r="172" spans="1:13" x14ac:dyDescent="0.25">
      <c r="A172" s="97"/>
      <c r="B172" s="98"/>
      <c r="C172" s="99"/>
      <c r="D172" s="100"/>
      <c r="E172" s="101"/>
      <c r="F172" s="100"/>
      <c r="G172" s="102"/>
      <c r="H172" s="103"/>
      <c r="I172" s="104"/>
      <c r="J172" s="101"/>
      <c r="K172" s="103"/>
      <c r="L172" s="104"/>
      <c r="M172" s="101"/>
    </row>
    <row r="173" spans="1:13" x14ac:dyDescent="0.25">
      <c r="A173" s="97"/>
      <c r="B173" s="98"/>
      <c r="C173" s="99"/>
      <c r="D173" s="100"/>
      <c r="E173" s="101"/>
      <c r="F173" s="100"/>
      <c r="G173" s="102"/>
      <c r="H173" s="103"/>
      <c r="I173" s="104"/>
      <c r="J173" s="101"/>
      <c r="K173" s="103"/>
      <c r="L173" s="104"/>
      <c r="M173" s="101"/>
    </row>
    <row r="174" spans="1:13" x14ac:dyDescent="0.25">
      <c r="A174" s="97"/>
      <c r="B174" s="98"/>
      <c r="C174" s="99"/>
      <c r="D174" s="100"/>
      <c r="E174" s="101"/>
      <c r="F174" s="100"/>
      <c r="G174" s="102"/>
      <c r="H174" s="103"/>
      <c r="I174" s="104"/>
      <c r="J174" s="101"/>
      <c r="K174" s="103"/>
      <c r="L174" s="104"/>
      <c r="M174" s="101"/>
    </row>
    <row r="175" spans="1:13" x14ac:dyDescent="0.25">
      <c r="A175" s="97"/>
      <c r="B175" s="98"/>
      <c r="C175" s="99"/>
      <c r="D175" s="100"/>
      <c r="E175" s="101"/>
      <c r="F175" s="100"/>
      <c r="G175" s="102"/>
      <c r="H175" s="103"/>
      <c r="I175" s="104"/>
      <c r="J175" s="101"/>
      <c r="K175" s="103"/>
      <c r="L175" s="104"/>
      <c r="M175" s="101"/>
    </row>
    <row r="176" spans="1:13" x14ac:dyDescent="0.25">
      <c r="A176" s="97"/>
      <c r="B176" s="98"/>
      <c r="C176" s="99"/>
      <c r="D176" s="100"/>
      <c r="E176" s="101"/>
      <c r="F176" s="100"/>
      <c r="G176" s="102"/>
      <c r="H176" s="103"/>
      <c r="I176" s="104"/>
      <c r="J176" s="101"/>
      <c r="K176" s="103"/>
      <c r="L176" s="104"/>
      <c r="M176" s="101"/>
    </row>
    <row r="177" spans="1:13" x14ac:dyDescent="0.25">
      <c r="A177" s="97"/>
      <c r="B177" s="98"/>
      <c r="C177" s="99"/>
      <c r="D177" s="100"/>
      <c r="E177" s="101"/>
      <c r="F177" s="100"/>
      <c r="G177" s="102"/>
      <c r="H177" s="103"/>
      <c r="I177" s="104"/>
      <c r="J177" s="101"/>
      <c r="K177" s="103"/>
      <c r="L177" s="104"/>
      <c r="M177" s="101"/>
    </row>
    <row r="178" spans="1:13" x14ac:dyDescent="0.25">
      <c r="A178" s="97"/>
      <c r="B178" s="98"/>
      <c r="C178" s="99"/>
      <c r="D178" s="100"/>
      <c r="E178" s="101"/>
      <c r="F178" s="100"/>
      <c r="G178" s="102"/>
      <c r="H178" s="103"/>
      <c r="I178" s="104"/>
      <c r="J178" s="101"/>
      <c r="K178" s="103"/>
      <c r="L178" s="104"/>
      <c r="M178" s="101"/>
    </row>
    <row r="179" spans="1:13" x14ac:dyDescent="0.25">
      <c r="A179" s="97"/>
      <c r="B179" s="98"/>
      <c r="C179" s="99"/>
      <c r="D179" s="100"/>
      <c r="E179" s="101"/>
      <c r="F179" s="100"/>
      <c r="G179" s="102"/>
      <c r="H179" s="103"/>
      <c r="I179" s="104"/>
      <c r="J179" s="101"/>
      <c r="K179" s="103"/>
      <c r="L179" s="104"/>
      <c r="M179" s="101"/>
    </row>
    <row r="180" spans="1:13" x14ac:dyDescent="0.25">
      <c r="A180" s="97"/>
      <c r="B180" s="98"/>
      <c r="C180" s="99"/>
      <c r="D180" s="100"/>
      <c r="E180" s="101"/>
      <c r="F180" s="100"/>
      <c r="G180" s="102"/>
      <c r="H180" s="103"/>
      <c r="I180" s="104"/>
      <c r="J180" s="101"/>
      <c r="K180" s="103"/>
      <c r="L180" s="104"/>
      <c r="M180" s="101"/>
    </row>
    <row r="181" spans="1:13" x14ac:dyDescent="0.25">
      <c r="A181" s="97"/>
      <c r="B181" s="98"/>
      <c r="C181" s="99"/>
      <c r="D181" s="100"/>
      <c r="E181" s="101"/>
      <c r="F181" s="100"/>
      <c r="G181" s="102"/>
      <c r="H181" s="103"/>
      <c r="I181" s="104"/>
      <c r="J181" s="101"/>
      <c r="K181" s="103"/>
      <c r="L181" s="104"/>
      <c r="M181" s="101"/>
    </row>
    <row r="182" spans="1:13" x14ac:dyDescent="0.25">
      <c r="A182" s="97"/>
      <c r="B182" s="98"/>
      <c r="C182" s="99"/>
      <c r="D182" s="100"/>
      <c r="E182" s="101"/>
      <c r="F182" s="100"/>
      <c r="G182" s="102"/>
      <c r="H182" s="103"/>
      <c r="I182" s="104"/>
      <c r="J182" s="101"/>
      <c r="K182" s="103"/>
      <c r="L182" s="104"/>
      <c r="M182" s="101"/>
    </row>
    <row r="183" spans="1:13" x14ac:dyDescent="0.25">
      <c r="A183" s="97"/>
      <c r="B183" s="98"/>
      <c r="C183" s="99"/>
      <c r="D183" s="100"/>
      <c r="E183" s="101"/>
      <c r="F183" s="100"/>
      <c r="G183" s="102"/>
      <c r="H183" s="103"/>
      <c r="I183" s="104"/>
      <c r="J183" s="101"/>
      <c r="K183" s="103"/>
      <c r="L183" s="104"/>
      <c r="M183" s="101"/>
    </row>
    <row r="184" spans="1:13" x14ac:dyDescent="0.25">
      <c r="A184" s="97"/>
      <c r="B184" s="98"/>
      <c r="C184" s="99"/>
      <c r="D184" s="100"/>
      <c r="E184" s="101"/>
      <c r="F184" s="100"/>
      <c r="G184" s="102"/>
      <c r="H184" s="103"/>
      <c r="I184" s="104"/>
      <c r="J184" s="101"/>
      <c r="K184" s="103"/>
      <c r="L184" s="104"/>
      <c r="M184" s="101"/>
    </row>
    <row r="185" spans="1:13" x14ac:dyDescent="0.25">
      <c r="A185" s="97"/>
      <c r="B185" s="98"/>
      <c r="C185" s="99"/>
      <c r="D185" s="100"/>
      <c r="E185" s="101"/>
      <c r="F185" s="100"/>
      <c r="G185" s="102"/>
      <c r="H185" s="103"/>
      <c r="I185" s="104"/>
      <c r="J185" s="101"/>
      <c r="K185" s="103"/>
      <c r="L185" s="104"/>
      <c r="M185" s="101"/>
    </row>
    <row r="186" spans="1:13" x14ac:dyDescent="0.25">
      <c r="A186" s="97"/>
      <c r="B186" s="98"/>
      <c r="C186" s="99"/>
      <c r="D186" s="100"/>
      <c r="E186" s="101"/>
      <c r="F186" s="100"/>
      <c r="G186" s="102"/>
      <c r="H186" s="103"/>
      <c r="I186" s="104"/>
      <c r="J186" s="101"/>
      <c r="K186" s="103"/>
      <c r="L186" s="104"/>
      <c r="M186" s="101"/>
    </row>
    <row r="187" spans="1:13" x14ac:dyDescent="0.25">
      <c r="A187" s="97"/>
      <c r="B187" s="98"/>
      <c r="C187" s="99"/>
      <c r="D187" s="100"/>
      <c r="E187" s="101"/>
      <c r="F187" s="100"/>
      <c r="G187" s="102"/>
      <c r="H187" s="103"/>
      <c r="I187" s="104"/>
      <c r="J187" s="101"/>
      <c r="K187" s="103"/>
      <c r="L187" s="104"/>
      <c r="M187" s="101"/>
    </row>
    <row r="188" spans="1:13" x14ac:dyDescent="0.25">
      <c r="A188" s="97"/>
      <c r="B188" s="98"/>
      <c r="C188" s="99"/>
      <c r="D188" s="100"/>
      <c r="E188" s="101"/>
      <c r="F188" s="100"/>
      <c r="G188" s="102"/>
      <c r="H188" s="103"/>
      <c r="I188" s="104"/>
      <c r="J188" s="101"/>
      <c r="K188" s="103"/>
      <c r="L188" s="104"/>
      <c r="M188" s="101"/>
    </row>
    <row r="189" spans="1:13" x14ac:dyDescent="0.25">
      <c r="A189" s="97"/>
      <c r="B189" s="98"/>
      <c r="C189" s="99"/>
      <c r="D189" s="100"/>
      <c r="E189" s="101"/>
      <c r="F189" s="100"/>
      <c r="G189" s="102"/>
      <c r="H189" s="103"/>
      <c r="I189" s="104"/>
      <c r="J189" s="101"/>
      <c r="K189" s="103"/>
      <c r="L189" s="104"/>
      <c r="M189" s="101"/>
    </row>
    <row r="190" spans="1:13" x14ac:dyDescent="0.25">
      <c r="A190" s="97"/>
      <c r="B190" s="98"/>
      <c r="C190" s="99"/>
      <c r="D190" s="100"/>
      <c r="E190" s="101"/>
      <c r="F190" s="100"/>
      <c r="G190" s="102"/>
      <c r="H190" s="103"/>
      <c r="I190" s="104"/>
      <c r="J190" s="101"/>
      <c r="K190" s="103"/>
      <c r="L190" s="104"/>
      <c r="M190" s="101"/>
    </row>
    <row r="191" spans="1:13" x14ac:dyDescent="0.25">
      <c r="A191" s="97"/>
      <c r="B191" s="98"/>
      <c r="C191" s="99"/>
      <c r="D191" s="100"/>
      <c r="E191" s="101"/>
      <c r="F191" s="100"/>
      <c r="G191" s="102"/>
      <c r="H191" s="103"/>
      <c r="I191" s="104"/>
      <c r="J191" s="101"/>
      <c r="K191" s="103"/>
      <c r="L191" s="104"/>
      <c r="M191" s="101"/>
    </row>
    <row r="192" spans="1:13" x14ac:dyDescent="0.25">
      <c r="A192" s="97"/>
      <c r="B192" s="98"/>
      <c r="C192" s="99"/>
      <c r="D192" s="100"/>
      <c r="E192" s="101"/>
      <c r="F192" s="100"/>
      <c r="G192" s="102"/>
      <c r="H192" s="103"/>
      <c r="I192" s="104"/>
      <c r="J192" s="101"/>
      <c r="K192" s="103"/>
      <c r="L192" s="104"/>
      <c r="M192" s="101"/>
    </row>
    <row r="193" spans="1:13" x14ac:dyDescent="0.25">
      <c r="A193" s="97"/>
      <c r="B193" s="98"/>
      <c r="C193" s="99"/>
      <c r="D193" s="100"/>
      <c r="E193" s="101"/>
      <c r="F193" s="100"/>
      <c r="G193" s="102"/>
      <c r="H193" s="103"/>
      <c r="I193" s="104"/>
      <c r="J193" s="101"/>
      <c r="K193" s="103"/>
      <c r="L193" s="104"/>
      <c r="M193" s="101"/>
    </row>
    <row r="194" spans="1:13" x14ac:dyDescent="0.25">
      <c r="A194" s="97"/>
      <c r="B194" s="98"/>
      <c r="C194" s="99"/>
      <c r="D194" s="100"/>
      <c r="E194" s="101"/>
      <c r="F194" s="100"/>
      <c r="G194" s="102"/>
      <c r="H194" s="103"/>
      <c r="I194" s="104"/>
      <c r="J194" s="101"/>
      <c r="K194" s="103"/>
      <c r="L194" s="104"/>
      <c r="M194" s="101"/>
    </row>
    <row r="195" spans="1:13" x14ac:dyDescent="0.25">
      <c r="A195" s="97"/>
      <c r="B195" s="98"/>
      <c r="C195" s="99"/>
      <c r="D195" s="100"/>
      <c r="E195" s="101"/>
      <c r="F195" s="100"/>
      <c r="G195" s="102"/>
      <c r="H195" s="103"/>
      <c r="I195" s="104"/>
      <c r="J195" s="101"/>
      <c r="K195" s="103"/>
      <c r="L195" s="104"/>
      <c r="M195" s="101"/>
    </row>
    <row r="196" spans="1:13" x14ac:dyDescent="0.25">
      <c r="A196" s="97"/>
      <c r="B196" s="98"/>
      <c r="C196" s="99"/>
      <c r="D196" s="100"/>
      <c r="E196" s="101"/>
      <c r="F196" s="100"/>
      <c r="G196" s="102"/>
      <c r="H196" s="103"/>
      <c r="I196" s="104"/>
      <c r="J196" s="101"/>
      <c r="K196" s="103"/>
      <c r="L196" s="104"/>
      <c r="M196" s="101"/>
    </row>
    <row r="197" spans="1:13" x14ac:dyDescent="0.25">
      <c r="A197" s="97"/>
      <c r="B197" s="98"/>
      <c r="C197" s="99"/>
      <c r="D197" s="100"/>
      <c r="E197" s="101"/>
      <c r="F197" s="100"/>
      <c r="G197" s="102"/>
      <c r="H197" s="103"/>
      <c r="I197" s="104"/>
      <c r="J197" s="101"/>
      <c r="K197" s="103"/>
      <c r="L197" s="104"/>
      <c r="M197" s="101"/>
    </row>
    <row r="198" spans="1:13" x14ac:dyDescent="0.25">
      <c r="A198" s="97"/>
      <c r="B198" s="98"/>
      <c r="C198" s="99"/>
      <c r="D198" s="100"/>
      <c r="E198" s="101"/>
      <c r="F198" s="100"/>
      <c r="G198" s="102"/>
      <c r="H198" s="103"/>
      <c r="I198" s="104"/>
      <c r="J198" s="101"/>
      <c r="K198" s="103"/>
      <c r="L198" s="104"/>
      <c r="M198" s="101"/>
    </row>
    <row r="199" spans="1:13" x14ac:dyDescent="0.25">
      <c r="A199" s="97"/>
      <c r="B199" s="98"/>
      <c r="C199" s="99"/>
      <c r="D199" s="100"/>
      <c r="E199" s="101"/>
      <c r="F199" s="100"/>
      <c r="G199" s="102"/>
      <c r="H199" s="103"/>
      <c r="I199" s="104"/>
      <c r="J199" s="101"/>
      <c r="K199" s="103"/>
      <c r="L199" s="104"/>
      <c r="M199" s="101"/>
    </row>
    <row r="200" spans="1:13" ht="15.75" thickBot="1" x14ac:dyDescent="0.3">
      <c r="A200" s="105"/>
      <c r="B200" s="106"/>
      <c r="C200" s="107"/>
      <c r="D200" s="108"/>
      <c r="E200" s="109"/>
      <c r="F200" s="108"/>
      <c r="G200" s="110"/>
      <c r="H200" s="111"/>
      <c r="I200" s="112"/>
      <c r="J200" s="109"/>
      <c r="K200" s="111"/>
      <c r="L200" s="112"/>
      <c r="M200" s="109"/>
    </row>
    <row r="201" spans="1:13" ht="39.950000000000003" customHeight="1" thickBot="1" x14ac:dyDescent="0.3">
      <c r="A201" s="113"/>
      <c r="B201" s="114"/>
      <c r="C201" s="114"/>
      <c r="D201" s="115"/>
      <c r="E201" s="115"/>
      <c r="F201" s="115"/>
      <c r="G201" s="114"/>
      <c r="H201" s="115"/>
      <c r="I201" s="115"/>
      <c r="J201" s="115"/>
      <c r="K201" s="115"/>
      <c r="L201" s="115"/>
      <c r="M201" s="11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2192"/>
  <sheetViews>
    <sheetView zoomScale="85" zoomScaleNormal="85" workbookViewId="0">
      <pane ySplit="12" topLeftCell="A226" activePane="bottomLeft" state="frozen"/>
      <selection pane="bottomLeft" activeCell="A227" sqref="A227:XFD241"/>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9" customWidth="1"/>
    <col min="6" max="8" width="18.5703125" style="1" customWidth="1"/>
    <col min="9" max="9" width="60.5703125" customWidth="1"/>
    <col min="10" max="15" width="18.5703125" style="1" customWidth="1"/>
  </cols>
  <sheetData>
    <row r="1" spans="1:15" s="176" customFormat="1" ht="20.100000000000001" customHeight="1" x14ac:dyDescent="0.25">
      <c r="A1" s="174"/>
      <c r="B1" s="175"/>
      <c r="D1" s="174"/>
      <c r="E1" s="177"/>
      <c r="F1" s="174"/>
      <c r="G1" s="174"/>
      <c r="H1" s="174"/>
      <c r="J1" s="174"/>
      <c r="K1" s="174"/>
      <c r="L1" s="174"/>
      <c r="M1" s="174"/>
      <c r="N1" s="174"/>
      <c r="O1" s="174"/>
    </row>
    <row r="2" spans="1:15" s="176" customFormat="1" ht="20.100000000000001" customHeight="1" x14ac:dyDescent="0.25">
      <c r="A2" s="174"/>
      <c r="B2" s="175"/>
      <c r="D2" s="174"/>
      <c r="E2" s="177"/>
      <c r="F2" s="174"/>
      <c r="G2" s="174"/>
      <c r="H2" s="174"/>
      <c r="J2" s="174"/>
      <c r="K2" s="174"/>
      <c r="L2" s="174"/>
      <c r="M2" s="174"/>
      <c r="N2" s="174"/>
      <c r="O2" s="174"/>
    </row>
    <row r="3" spans="1:15" s="176" customFormat="1" ht="20.100000000000001" customHeight="1" x14ac:dyDescent="0.25">
      <c r="A3" s="174"/>
      <c r="B3" s="175"/>
      <c r="D3" s="174"/>
      <c r="E3" s="177"/>
      <c r="F3" s="174"/>
      <c r="G3" s="174"/>
      <c r="H3" s="174"/>
      <c r="J3" s="174"/>
      <c r="K3" s="174"/>
      <c r="L3" s="174"/>
      <c r="M3" s="174"/>
      <c r="N3" s="174"/>
      <c r="O3" s="174"/>
    </row>
    <row r="4" spans="1:15" s="176" customFormat="1" ht="20.100000000000001" customHeight="1" x14ac:dyDescent="0.25">
      <c r="A4" s="174"/>
      <c r="B4" s="175"/>
      <c r="D4" s="174"/>
      <c r="E4" s="177"/>
      <c r="F4" s="174"/>
      <c r="G4" s="174"/>
      <c r="H4" s="174"/>
      <c r="J4" s="174"/>
      <c r="K4" s="174"/>
      <c r="L4" s="174"/>
      <c r="M4" s="174"/>
      <c r="N4" s="174"/>
      <c r="O4" s="174"/>
    </row>
    <row r="5" spans="1:15" s="176" customFormat="1" ht="20.100000000000001" customHeight="1" x14ac:dyDescent="0.25">
      <c r="A5" s="174"/>
      <c r="B5" s="175"/>
      <c r="D5" s="174"/>
      <c r="E5" s="177"/>
      <c r="F5" s="174"/>
      <c r="G5" s="174"/>
      <c r="H5" s="174"/>
      <c r="J5" s="174"/>
      <c r="K5" s="174"/>
      <c r="L5" s="174"/>
      <c r="M5" s="174"/>
      <c r="N5" s="174"/>
      <c r="O5" s="174"/>
    </row>
    <row r="6" spans="1:15" s="176" customFormat="1" ht="20.100000000000001" customHeight="1" x14ac:dyDescent="0.25">
      <c r="A6" s="174"/>
      <c r="B6" s="175"/>
      <c r="D6" s="174"/>
      <c r="E6" s="177"/>
      <c r="F6" s="174"/>
      <c r="G6" s="174"/>
      <c r="H6" s="174"/>
      <c r="J6" s="174"/>
      <c r="K6" s="174"/>
      <c r="L6" s="174"/>
      <c r="M6" s="174"/>
      <c r="N6" s="174"/>
      <c r="O6" s="174"/>
    </row>
    <row r="7" spans="1:15" s="176" customFormat="1" ht="20.100000000000001" customHeight="1" x14ac:dyDescent="0.25">
      <c r="A7" s="174"/>
      <c r="B7" s="175"/>
      <c r="D7" s="174"/>
      <c r="E7" s="177"/>
      <c r="F7" s="174"/>
      <c r="G7" s="174"/>
      <c r="H7" s="174"/>
      <c r="J7" s="174"/>
      <c r="K7" s="174"/>
      <c r="L7" s="174"/>
      <c r="M7" s="174"/>
      <c r="N7" s="174"/>
      <c r="O7" s="174"/>
    </row>
    <row r="8" spans="1:15" s="176" customFormat="1" ht="20.100000000000001" customHeight="1" thickBot="1" x14ac:dyDescent="0.3">
      <c r="A8" s="174"/>
      <c r="B8" s="175"/>
      <c r="D8" s="174"/>
      <c r="E8" s="177"/>
      <c r="F8" s="174"/>
      <c r="G8" s="174"/>
      <c r="H8" s="174"/>
      <c r="J8" s="174"/>
      <c r="K8" s="174"/>
      <c r="L8" s="174"/>
      <c r="M8" s="174"/>
      <c r="N8" s="174"/>
      <c r="O8" s="174"/>
    </row>
    <row r="9" spans="1:15" s="182" customFormat="1" ht="20.100000000000001" customHeight="1" thickBot="1" x14ac:dyDescent="0.35">
      <c r="A9" s="178"/>
      <c r="B9" s="179"/>
      <c r="C9" s="180"/>
      <c r="D9" s="178"/>
      <c r="E9" s="181"/>
      <c r="F9" s="180"/>
      <c r="G9" s="180"/>
      <c r="H9" s="180"/>
      <c r="I9" s="180"/>
      <c r="J9" s="276" t="s">
        <v>1194</v>
      </c>
      <c r="K9" s="277"/>
      <c r="L9" s="277"/>
      <c r="M9" s="277"/>
      <c r="N9" s="277"/>
      <c r="O9" s="278"/>
    </row>
    <row r="10" spans="1:15" s="176" customFormat="1" ht="21" thickBot="1" x14ac:dyDescent="0.3">
      <c r="A10" s="291" t="s">
        <v>1151</v>
      </c>
      <c r="B10" s="297" t="s">
        <v>1083</v>
      </c>
      <c r="C10" s="298"/>
      <c r="D10" s="299"/>
      <c r="E10" s="294" t="s">
        <v>1205</v>
      </c>
      <c r="F10" s="279" t="s">
        <v>1202</v>
      </c>
      <c r="G10" s="280"/>
      <c r="H10" s="280"/>
      <c r="I10" s="281"/>
      <c r="J10" s="309" t="s">
        <v>1195</v>
      </c>
      <c r="K10" s="310"/>
      <c r="L10" s="311"/>
      <c r="M10" s="315" t="s">
        <v>1198</v>
      </c>
      <c r="N10" s="316"/>
      <c r="O10" s="317"/>
    </row>
    <row r="11" spans="1:15" s="176" customFormat="1" ht="18.75" thickBot="1" x14ac:dyDescent="0.3">
      <c r="A11" s="292"/>
      <c r="B11" s="300"/>
      <c r="C11" s="301"/>
      <c r="D11" s="302"/>
      <c r="E11" s="295"/>
      <c r="F11" s="303" t="s">
        <v>1203</v>
      </c>
      <c r="G11" s="304"/>
      <c r="H11" s="305" t="s">
        <v>1089</v>
      </c>
      <c r="I11" s="307" t="s">
        <v>1088</v>
      </c>
      <c r="J11" s="312"/>
      <c r="K11" s="313"/>
      <c r="L11" s="314"/>
      <c r="M11" s="318"/>
      <c r="N11" s="319"/>
      <c r="O11" s="320"/>
    </row>
    <row r="12" spans="1:15" s="176" customFormat="1" ht="20.100000000000001" customHeight="1" thickBot="1" x14ac:dyDescent="0.3">
      <c r="A12" s="293"/>
      <c r="B12" s="183" t="s">
        <v>1240</v>
      </c>
      <c r="C12" s="184" t="s">
        <v>1100</v>
      </c>
      <c r="D12" s="185" t="s">
        <v>1150</v>
      </c>
      <c r="E12" s="296"/>
      <c r="F12" s="186" t="s">
        <v>1196</v>
      </c>
      <c r="G12" s="187" t="s">
        <v>1197</v>
      </c>
      <c r="H12" s="306"/>
      <c r="I12" s="308"/>
      <c r="J12" s="188" t="s">
        <v>7</v>
      </c>
      <c r="K12" s="189" t="s">
        <v>1157</v>
      </c>
      <c r="L12" s="190" t="s">
        <v>8</v>
      </c>
      <c r="M12" s="191" t="s">
        <v>7</v>
      </c>
      <c r="N12" s="189" t="s">
        <v>1157</v>
      </c>
      <c r="O12" s="192" t="s">
        <v>8</v>
      </c>
    </row>
    <row r="13" spans="1:15" s="176" customFormat="1" ht="15.75" customHeight="1" x14ac:dyDescent="0.25">
      <c r="A13" s="193" t="s">
        <v>1140</v>
      </c>
      <c r="B13" s="194" t="s">
        <v>59</v>
      </c>
      <c r="C13" s="195" t="str">
        <f>IFERROR(IF(B13="No CAS","",INDEX('DEQ Pollutant List'!$C$7:$C$611,MATCH('3. Pollutant Emissions - EF'!B13,'DEQ Pollutant List'!$B$7:$B$611,0))),"")</f>
        <v>Amitrole</v>
      </c>
      <c r="D13" s="133">
        <f>IFERROR(IF(OR($B13="",$B13="No CAS",$B13="18540-29-9",$B13="7440-02-0"),INDEX('DEQ Pollutant List'!$A$7:$A$611,MATCH($C13,'DEQ Pollutant List'!$C$7:$C$611,0)),INDEX('DEQ Pollutant List'!$A$7:$A$611,MATCH($B13,'DEQ Pollutant List'!$B$7:$B$611,0))),"")</f>
        <v>25</v>
      </c>
      <c r="E13" s="196">
        <v>0.97499999999999998</v>
      </c>
      <c r="F13" s="197">
        <v>2.5</v>
      </c>
      <c r="G13" s="198"/>
      <c r="H13" s="133" t="s">
        <v>1133</v>
      </c>
      <c r="I13" s="199" t="s">
        <v>1200</v>
      </c>
      <c r="J13" s="200">
        <f>$F13*'2. Emissions Units &amp; Activities'!H$13*(1-$E13)</f>
        <v>6.2500000000000053</v>
      </c>
      <c r="K13" s="201">
        <f>$F13*'2. Emissions Units &amp; Activities'!I$13*(1-$E13)</f>
        <v>8.7500000000000071</v>
      </c>
      <c r="L13" s="133">
        <f>$F13*'2. Emissions Units &amp; Activities'!J$13*(1-$E13)</f>
        <v>12.500000000000011</v>
      </c>
      <c r="M13" s="200">
        <f>$F13*'2. Emissions Units &amp; Activities'!K$13*(1-$E13)</f>
        <v>1.8750000000000017E-2</v>
      </c>
      <c r="N13" s="201">
        <f>$F13*'2. Emissions Units &amp; Activities'!L$13*(1-$E13)</f>
        <v>3.1250000000000028E-2</v>
      </c>
      <c r="O13" s="133">
        <f>$F13*'2. Emissions Units &amp; Activities'!M$13*(1-$E13)</f>
        <v>5.0000000000000044E-2</v>
      </c>
    </row>
    <row r="14" spans="1:15" s="176" customFormat="1" x14ac:dyDescent="0.25">
      <c r="A14" s="193" t="s">
        <v>1140</v>
      </c>
      <c r="B14" s="202" t="s">
        <v>81</v>
      </c>
      <c r="C14" s="203" t="str">
        <f>IFERROR(IF(B14="No CAS","",INDEX('DEQ Pollutant List'!$C$7:$C$611,MATCH('3. Pollutant Emissions - EF'!B14,'DEQ Pollutant List'!$B$7:$B$611,0))),"")</f>
        <v>Arsenic and compounds</v>
      </c>
      <c r="D14" s="133">
        <f>IFERROR(IF(OR($B14="",$B14="No CAS"),INDEX('DEQ Pollutant List'!$A$7:$A$611,MATCH($C14,'DEQ Pollutant List'!$C$7:$C$611,0)),INDEX('DEQ Pollutant List'!$A$7:$A$611,MATCH($B14,'DEQ Pollutant List'!$B$7:$B$611,0))),"")</f>
        <v>37</v>
      </c>
      <c r="E14" s="204">
        <v>0</v>
      </c>
      <c r="F14" s="205">
        <v>0.1</v>
      </c>
      <c r="G14" s="206"/>
      <c r="H14" s="133" t="s">
        <v>1133</v>
      </c>
      <c r="I14" s="199" t="s">
        <v>1134</v>
      </c>
      <c r="J14" s="205">
        <f>$F14*'2. Emissions Units &amp; Activities'!H$13*(1-$E14)</f>
        <v>10</v>
      </c>
      <c r="K14" s="207">
        <f>$F14*'2. Emissions Units &amp; Activities'!I$13*(1-$E14)</f>
        <v>14</v>
      </c>
      <c r="L14" s="133">
        <f>$F14*'2. Emissions Units &amp; Activities'!J$13*(1-$E14)</f>
        <v>20</v>
      </c>
      <c r="M14" s="205">
        <f>$F14*'2. Emissions Units &amp; Activities'!K$13*(1-$E14)</f>
        <v>0.03</v>
      </c>
      <c r="N14" s="207">
        <f>$F14*'2. Emissions Units &amp; Activities'!L$13*(1-$E14)</f>
        <v>0.05</v>
      </c>
      <c r="O14" s="133">
        <f>$F14*'2. Emissions Units &amp; Activities'!M$13*(1-$E14)</f>
        <v>8.0000000000000016E-2</v>
      </c>
    </row>
    <row r="15" spans="1:15" s="176" customFormat="1" x14ac:dyDescent="0.25">
      <c r="A15" s="208"/>
      <c r="B15" s="209"/>
      <c r="C15" s="210" t="str">
        <f>IFERROR(IF(B15="No CAS","",INDEX(#REF!,MATCH('3. Pollutant Emissions - EF'!B15,#REF!,0))),"")</f>
        <v/>
      </c>
      <c r="D15" s="133" t="str">
        <f>IFERROR(IF(OR($B15="",$B15="No CAS"),INDEX('DEQ Pollutant List'!$A$7:$A$611,MATCH($C15,'DEQ Pollutant List'!$C$7:$C$611,0)),INDEX('DEQ Pollutant List'!$A$7:$A$611,MATCH($B15,'DEQ Pollutant List'!$B$7:$B$611,0))),"")</f>
        <v/>
      </c>
      <c r="E15" s="211"/>
      <c r="F15" s="212"/>
      <c r="G15" s="213"/>
      <c r="H15" s="214"/>
      <c r="I15" s="215"/>
      <c r="J15" s="212"/>
      <c r="K15" s="216"/>
      <c r="L15" s="214"/>
      <c r="M15" s="212"/>
      <c r="N15" s="216"/>
      <c r="O15" s="214"/>
    </row>
    <row r="16" spans="1:15" x14ac:dyDescent="0.25">
      <c r="A16" s="97" t="s">
        <v>1367</v>
      </c>
      <c r="B16" s="118" t="s">
        <v>40</v>
      </c>
      <c r="C16" s="99" t="str">
        <f>IFERROR(IF(B16="No CAS","",INDEX('DEQ Pollutant List'!$C$7:$C$611,MATCH('3. Pollutant Emissions - EF'!B16,'DEQ Pollutant List'!$B$7:$B$611,0))),"")</f>
        <v>Aluminum and compounds</v>
      </c>
      <c r="D16" s="133">
        <f>IFERROR(IF(OR($B16="",$B16="No CAS"),INDEX('DEQ Pollutant List'!$A$7:$A$611,MATCH($C16,'DEQ Pollutant List'!$C$7:$C$611,0)),INDEX('DEQ Pollutant List'!$A$7:$A$611,MATCH($B16,'DEQ Pollutant List'!$B$7:$B$611,0))),"")</f>
        <v>13</v>
      </c>
      <c r="E16" s="119"/>
      <c r="F16" s="239">
        <v>2.6600000000000001E-4</v>
      </c>
      <c r="G16" s="121"/>
      <c r="H16" s="101" t="s">
        <v>1133</v>
      </c>
      <c r="I16" s="122" t="s">
        <v>1667</v>
      </c>
      <c r="J16" s="120">
        <f>F16*'2. Emissions Units &amp; Activities'!$H$15*(1-E16)</f>
        <v>1.6603720000000002</v>
      </c>
      <c r="K16" s="123">
        <f>F16*'2. Emissions Units &amp; Activities'!$I$15*(1-E16)</f>
        <v>2.2051666000000001</v>
      </c>
      <c r="L16" s="101">
        <f>F16*'2. Emissions Units &amp; Activities'!$J$15*(1-E16)</f>
        <v>6.7830000000000004</v>
      </c>
      <c r="M16" s="120">
        <f>F16*'2. Emissions Units &amp; Activities'!$K$15*(1-E16)</f>
        <v>6.3860461538461548E-3</v>
      </c>
      <c r="N16" s="123">
        <f>F16*'2. Emissions Units &amp; Activities'!$L$15*(1-E16)</f>
        <v>8.4814100000000017E-3</v>
      </c>
      <c r="O16" s="101">
        <f>F16*'2. Emissions Units &amp; Activities'!$M$15*(1-E16)</f>
        <v>2.608846153846154E-2</v>
      </c>
    </row>
    <row r="17" spans="1:15" x14ac:dyDescent="0.25">
      <c r="A17" s="97" t="s">
        <v>1367</v>
      </c>
      <c r="B17" s="118" t="s">
        <v>75</v>
      </c>
      <c r="C17" s="99" t="str">
        <f>IFERROR(IF(B17="No CAS","",INDEX('DEQ Pollutant List'!$C$7:$C$611,MATCH('3. Pollutant Emissions - EF'!B17,'DEQ Pollutant List'!$B$7:$B$611,0))),"")</f>
        <v>Antimony and compounds</v>
      </c>
      <c r="D17" s="133"/>
      <c r="E17" s="119"/>
      <c r="F17" s="239">
        <v>4.3700000000000005E-6</v>
      </c>
      <c r="G17" s="121"/>
      <c r="H17" s="101" t="s">
        <v>1133</v>
      </c>
      <c r="I17" s="122" t="s">
        <v>1667</v>
      </c>
      <c r="J17" s="120">
        <f>F17*'2. Emissions Units &amp; Activities'!$H$15*(1-E17)</f>
        <v>2.7277540000000003E-2</v>
      </c>
      <c r="K17" s="123">
        <f>F17*'2. Emissions Units &amp; Activities'!$I$15*(1-E17)</f>
        <v>3.6227737000000003E-2</v>
      </c>
      <c r="L17" s="101">
        <f>F17*'2. Emissions Units &amp; Activities'!$J$15*(1-E17)</f>
        <v>0.11143500000000001</v>
      </c>
      <c r="M17" s="120">
        <f>F17*'2. Emissions Units &amp; Activities'!$K$15*(1-E17)</f>
        <v>1.0491361538461541E-4</v>
      </c>
      <c r="N17" s="123">
        <f>F17*'2. Emissions Units &amp; Activities'!$L$15*(1-E17)</f>
        <v>1.3933745000000003E-4</v>
      </c>
      <c r="O17" s="101">
        <f>F17*'2. Emissions Units &amp; Activities'!$M$15*(1-E17)</f>
        <v>4.2859615384615392E-4</v>
      </c>
    </row>
    <row r="18" spans="1:15" x14ac:dyDescent="0.25">
      <c r="A18" s="97" t="s">
        <v>1367</v>
      </c>
      <c r="B18" s="118" t="s">
        <v>81</v>
      </c>
      <c r="C18" s="99" t="str">
        <f>IFERROR(IF(B18="No CAS","",INDEX('DEQ Pollutant List'!$C$7:$C$611,MATCH('3. Pollutant Emissions - EF'!B18,'DEQ Pollutant List'!$B$7:$B$611,0))),"")</f>
        <v>Arsenic and compounds</v>
      </c>
      <c r="D18" s="133"/>
      <c r="E18" s="119"/>
      <c r="F18" s="239">
        <v>3.3949999999999993E-6</v>
      </c>
      <c r="G18" s="121"/>
      <c r="H18" s="101" t="s">
        <v>1133</v>
      </c>
      <c r="I18" s="122" t="s">
        <v>1667</v>
      </c>
      <c r="J18" s="120">
        <f>F18*'2. Emissions Units &amp; Activities'!$H$15*(1-E18)</f>
        <v>2.1191589999999996E-2</v>
      </c>
      <c r="K18" s="123">
        <f>F18*'2. Emissions Units &amp; Activities'!$I$15*(1-E18)</f>
        <v>2.8144889499999996E-2</v>
      </c>
      <c r="L18" s="101">
        <f>F18*'2. Emissions Units &amp; Activities'!$J$15*(1-E18)</f>
        <v>8.6572499999999983E-2</v>
      </c>
      <c r="M18" s="120">
        <f>F18*'2. Emissions Units &amp; Activities'!$K$15*(1-E18)</f>
        <v>8.1506115384615371E-5</v>
      </c>
      <c r="N18" s="123">
        <f>F18*'2. Emissions Units &amp; Activities'!$L$15*(1-E18)</f>
        <v>1.0824957499999998E-4</v>
      </c>
      <c r="O18" s="101">
        <f>F18*'2. Emissions Units &amp; Activities'!$M$15*(1-E18)</f>
        <v>3.329711538461538E-4</v>
      </c>
    </row>
    <row r="19" spans="1:15" x14ac:dyDescent="0.25">
      <c r="A19" s="97" t="s">
        <v>1367</v>
      </c>
      <c r="B19" s="118" t="s">
        <v>96</v>
      </c>
      <c r="C19" s="99" t="str">
        <f>IFERROR(IF(B19="No CAS","",INDEX('DEQ Pollutant List'!$C$7:$C$611,MATCH('3. Pollutant Emissions - EF'!B19,'DEQ Pollutant List'!$B$7:$B$611,0))),"")</f>
        <v>Barium and compounds</v>
      </c>
      <c r="D19" s="133"/>
      <c r="E19" s="119"/>
      <c r="F19" s="239">
        <v>7.2699999999999999E-6</v>
      </c>
      <c r="G19" s="121"/>
      <c r="H19" s="101" t="s">
        <v>1133</v>
      </c>
      <c r="I19" s="122" t="s">
        <v>1667</v>
      </c>
      <c r="J19" s="120">
        <f>F19*'2. Emissions Units &amp; Activities'!$H$15*(1-E19)</f>
        <v>4.5379339999999997E-2</v>
      </c>
      <c r="K19" s="123">
        <f>F19*'2. Emissions Units &amp; Activities'!$I$15*(1-E19)</f>
        <v>6.0269027000000003E-2</v>
      </c>
      <c r="L19" s="101">
        <f>F19*'2. Emissions Units &amp; Activities'!$J$15*(1-E19)</f>
        <v>0.18538499999999999</v>
      </c>
      <c r="M19" s="120">
        <f>F19*'2. Emissions Units &amp; Activities'!$K$15*(1-E19)</f>
        <v>1.7453592307692308E-4</v>
      </c>
      <c r="N19" s="123">
        <f>F19*'2. Emissions Units &amp; Activities'!$L$15*(1-E19)</f>
        <v>2.3180395000000002E-4</v>
      </c>
      <c r="O19" s="101">
        <f>F19*'2. Emissions Units &amp; Activities'!$M$15*(1-E19)</f>
        <v>7.1301923076923083E-4</v>
      </c>
    </row>
    <row r="20" spans="1:15" x14ac:dyDescent="0.25">
      <c r="A20" s="97" t="s">
        <v>1367</v>
      </c>
      <c r="B20" s="118" t="s">
        <v>113</v>
      </c>
      <c r="C20" s="99" t="str">
        <f>IFERROR(IF(B20="No CAS","",INDEX('DEQ Pollutant List'!$C$7:$C$611,MATCH('3. Pollutant Emissions - EF'!B20,'DEQ Pollutant List'!$B$7:$B$611,0))),"")</f>
        <v>Beryllium and compounds</v>
      </c>
      <c r="D20" s="133"/>
      <c r="E20" s="119"/>
      <c r="F20" s="239">
        <v>0</v>
      </c>
      <c r="G20" s="121"/>
      <c r="H20" s="101" t="s">
        <v>1133</v>
      </c>
      <c r="I20" s="122" t="s">
        <v>1667</v>
      </c>
      <c r="J20" s="120">
        <f>F20*'2. Emissions Units &amp; Activities'!$H$15*(1-E20)</f>
        <v>0</v>
      </c>
      <c r="K20" s="123">
        <f>F20*'2. Emissions Units &amp; Activities'!$I$15*(1-E20)</f>
        <v>0</v>
      </c>
      <c r="L20" s="101">
        <f>F20*'2. Emissions Units &amp; Activities'!$J$15*(1-E20)</f>
        <v>0</v>
      </c>
      <c r="M20" s="120">
        <f>F20*'2. Emissions Units &amp; Activities'!$K$15*(1-E20)</f>
        <v>0</v>
      </c>
      <c r="N20" s="123">
        <f>F20*'2. Emissions Units &amp; Activities'!$L$15*(1-E20)</f>
        <v>0</v>
      </c>
      <c r="O20" s="101">
        <f>F20*'2. Emissions Units &amp; Activities'!$M$15*(1-E20)</f>
        <v>0</v>
      </c>
    </row>
    <row r="21" spans="1:15" x14ac:dyDescent="0.25">
      <c r="A21" s="97" t="s">
        <v>1367</v>
      </c>
      <c r="B21" s="118" t="s">
        <v>154</v>
      </c>
      <c r="C21" s="99" t="str">
        <f>IFERROR(IF(B21="No CAS","",INDEX('DEQ Pollutant List'!$C$7:$C$611,MATCH('3. Pollutant Emissions - EF'!B21,'DEQ Pollutant List'!$B$7:$B$611,0))),"")</f>
        <v>Cadmium and compounds</v>
      </c>
      <c r="D21" s="133"/>
      <c r="E21" s="119"/>
      <c r="F21" s="239">
        <v>3.4430000000000003E-7</v>
      </c>
      <c r="G21" s="121"/>
      <c r="H21" s="101" t="s">
        <v>1133</v>
      </c>
      <c r="I21" s="122" t="s">
        <v>1667</v>
      </c>
      <c r="J21" s="120">
        <f>F21*'2. Emissions Units &amp; Activities'!$H$15*(1-E21)</f>
        <v>2.1491206000000002E-3</v>
      </c>
      <c r="K21" s="123">
        <f>F21*'2. Emissions Units &amp; Activities'!$I$15*(1-E21)</f>
        <v>2.8542814300000002E-3</v>
      </c>
      <c r="L21" s="101">
        <f>F21*'2. Emissions Units &amp; Activities'!$J$15*(1-E21)</f>
        <v>8.7796500000000017E-3</v>
      </c>
      <c r="M21" s="120">
        <f>F21*'2. Emissions Units &amp; Activities'!$K$15*(1-E21)</f>
        <v>8.2658484615384623E-6</v>
      </c>
      <c r="N21" s="123">
        <f>F21*'2. Emissions Units &amp; Activities'!$L$15*(1-E21)</f>
        <v>1.0978005500000002E-5</v>
      </c>
      <c r="O21" s="101">
        <f>F21*'2. Emissions Units &amp; Activities'!$M$15*(1-E21)</f>
        <v>3.3767884615384617E-5</v>
      </c>
    </row>
    <row r="22" spans="1:15" x14ac:dyDescent="0.25">
      <c r="A22" s="97" t="s">
        <v>1367</v>
      </c>
      <c r="B22" s="118" t="s">
        <v>230</v>
      </c>
      <c r="C22" s="99" t="str">
        <f>IFERROR(IF(B22="No CAS","",INDEX('DEQ Pollutant List'!$C$7:$C$611,MATCH('3. Pollutant Emissions - EF'!B22,'DEQ Pollutant List'!$B$7:$B$611,0))),"")</f>
        <v>Chromium VI, chromate and dichromate particulate</v>
      </c>
      <c r="D22" s="133"/>
      <c r="E22" s="119"/>
      <c r="F22" s="239">
        <v>2.03E-7</v>
      </c>
      <c r="G22" s="121"/>
      <c r="H22" s="101" t="s">
        <v>1133</v>
      </c>
      <c r="I22" s="122" t="s">
        <v>1667</v>
      </c>
      <c r="J22" s="120">
        <f>F22*'2. Emissions Units &amp; Activities'!$H$15*(1-E22)</f>
        <v>1.2671259999999999E-3</v>
      </c>
      <c r="K22" s="123">
        <f>F22*'2. Emissions Units &amp; Activities'!$I$15*(1-E22)</f>
        <v>1.6828903000000001E-3</v>
      </c>
      <c r="L22" s="101">
        <f>F22*'2. Emissions Units &amp; Activities'!$J$15*(1-E22)</f>
        <v>5.1765000000000005E-3</v>
      </c>
      <c r="M22" s="120">
        <f>F22*'2. Emissions Units &amp; Activities'!$K$15*(1-E22)</f>
        <v>4.8735615384615392E-6</v>
      </c>
      <c r="N22" s="123">
        <f>F22*'2. Emissions Units &amp; Activities'!$L$15*(1-E22)</f>
        <v>6.4726550000000001E-6</v>
      </c>
      <c r="O22" s="101">
        <f>F22*'2. Emissions Units &amp; Activities'!$M$15*(1-E22)</f>
        <v>1.9909615384615385E-5</v>
      </c>
    </row>
    <row r="23" spans="1:15" x14ac:dyDescent="0.25">
      <c r="A23" s="97" t="s">
        <v>1367</v>
      </c>
      <c r="B23" s="118" t="s">
        <v>234</v>
      </c>
      <c r="C23" s="99" t="str">
        <f>IFERROR(IF(B23="No CAS","",INDEX('DEQ Pollutant List'!$C$7:$C$611,MATCH('3. Pollutant Emissions - EF'!B23,'DEQ Pollutant List'!$B$7:$B$611,0))),"")</f>
        <v>Cobalt and compounds</v>
      </c>
      <c r="D23" s="133"/>
      <c r="E23" s="119"/>
      <c r="F23" s="240">
        <v>2.1345000000000001E-6</v>
      </c>
      <c r="G23" s="121"/>
      <c r="H23" s="101" t="s">
        <v>1133</v>
      </c>
      <c r="I23" s="122" t="s">
        <v>1667</v>
      </c>
      <c r="J23" s="120">
        <f>F23*'2. Emissions Units &amp; Activities'!$H$15*(1-E23)</f>
        <v>1.3323549000000001E-2</v>
      </c>
      <c r="K23" s="123">
        <f>F23*'2. Emissions Units &amp; Activities'!$I$15*(1-E23)</f>
        <v>1.7695218450000001E-2</v>
      </c>
      <c r="L23" s="101">
        <f>F23*'2. Emissions Units &amp; Activities'!$J$15*(1-E23)</f>
        <v>5.4429749999999999E-2</v>
      </c>
      <c r="M23" s="120">
        <f>F23*'2. Emissions Units &amp; Activities'!$K$15*(1-E23)</f>
        <v>5.1244419230769233E-5</v>
      </c>
      <c r="N23" s="123">
        <f>F23*'2. Emissions Units &amp; Activities'!$L$15*(1-E23)</f>
        <v>6.8058532500000005E-5</v>
      </c>
      <c r="O23" s="101">
        <f>F23*'2. Emissions Units &amp; Activities'!$M$15*(1-E23)</f>
        <v>2.0934519230769231E-4</v>
      </c>
    </row>
    <row r="24" spans="1:15" x14ac:dyDescent="0.25">
      <c r="A24" s="97" t="s">
        <v>1367</v>
      </c>
      <c r="B24" s="118" t="s">
        <v>236</v>
      </c>
      <c r="C24" s="99" t="str">
        <f>IFERROR(IF(B24="No CAS","",INDEX('DEQ Pollutant List'!$C$7:$C$611,MATCH('3. Pollutant Emissions - EF'!B24,'DEQ Pollutant List'!$B$7:$B$611,0))),"")</f>
        <v>Copper and compounds</v>
      </c>
      <c r="D24" s="133"/>
      <c r="E24" s="119"/>
      <c r="F24" s="239">
        <v>2.16E-5</v>
      </c>
      <c r="G24" s="121"/>
      <c r="H24" s="101" t="s">
        <v>1133</v>
      </c>
      <c r="I24" s="122" t="s">
        <v>1667</v>
      </c>
      <c r="J24" s="120">
        <f>F24*'2. Emissions Units &amp; Activities'!$H$15*(1-E24)</f>
        <v>0.13482720000000001</v>
      </c>
      <c r="K24" s="123">
        <f>F24*'2. Emissions Units &amp; Activities'!$I$15*(1-E24)</f>
        <v>0.17906616</v>
      </c>
      <c r="L24" s="101">
        <f>F24*'2. Emissions Units &amp; Activities'!$J$15*(1-E24)</f>
        <v>0.55079999999999996</v>
      </c>
      <c r="M24" s="120">
        <f>F24*'2. Emissions Units &amp; Activities'!$K$15*(1-E24)</f>
        <v>5.1856615384615384E-4</v>
      </c>
      <c r="N24" s="123">
        <f>F24*'2. Emissions Units &amp; Activities'!$L$15*(1-E24)</f>
        <v>6.8871600000000002E-4</v>
      </c>
      <c r="O24" s="101">
        <f>F24*'2. Emissions Units &amp; Activities'!$M$15*(1-E24)</f>
        <v>2.1184615384615387E-3</v>
      </c>
    </row>
    <row r="25" spans="1:15" x14ac:dyDescent="0.25">
      <c r="A25" s="97" t="s">
        <v>1367</v>
      </c>
      <c r="B25" s="118" t="s">
        <v>512</v>
      </c>
      <c r="C25" s="99" t="str">
        <f>IFERROR(IF(B25="No CAS","",INDEX('DEQ Pollutant List'!$C$7:$C$611,MATCH('3. Pollutant Emissions - EF'!B25,'DEQ Pollutant List'!$B$7:$B$611,0))),"")</f>
        <v>Lead and compounds</v>
      </c>
      <c r="D25" s="133"/>
      <c r="E25" s="119"/>
      <c r="F25" s="239">
        <v>1.84E-6</v>
      </c>
      <c r="G25" s="121"/>
      <c r="H25" s="101" t="s">
        <v>1133</v>
      </c>
      <c r="I25" s="122" t="s">
        <v>1667</v>
      </c>
      <c r="J25" s="120">
        <f>F25*'2. Emissions Units &amp; Activities'!$H$15*(1-E25)</f>
        <v>1.148528E-2</v>
      </c>
      <c r="K25" s="123">
        <f>F25*'2. Emissions Units &amp; Activities'!$I$15*(1-E25)</f>
        <v>1.5253784000000001E-2</v>
      </c>
      <c r="L25" s="101">
        <f>F25*'2. Emissions Units &amp; Activities'!$J$15*(1-E25)</f>
        <v>4.6919999999999996E-2</v>
      </c>
      <c r="M25" s="120">
        <f>F25*'2. Emissions Units &amp; Activities'!$K$15*(1-E25)</f>
        <v>4.4174153846153848E-5</v>
      </c>
      <c r="N25" s="123">
        <f>F25*'2. Emissions Units &amp; Activities'!$L$15*(1-E25)</f>
        <v>5.8668400000000002E-5</v>
      </c>
      <c r="O25" s="101">
        <f>F25*'2. Emissions Units &amp; Activities'!$M$15*(1-E25)</f>
        <v>1.8046153846153847E-4</v>
      </c>
    </row>
    <row r="26" spans="1:15" x14ac:dyDescent="0.25">
      <c r="A26" s="97" t="s">
        <v>1367</v>
      </c>
      <c r="B26" s="118" t="s">
        <v>518</v>
      </c>
      <c r="C26" s="99" t="str">
        <f>IFERROR(IF(B26="No CAS","",INDEX('DEQ Pollutant List'!$C$7:$C$611,MATCH('3. Pollutant Emissions - EF'!B26,'DEQ Pollutant List'!$B$7:$B$611,0))),"")</f>
        <v>Manganese and compounds</v>
      </c>
      <c r="D26" s="133"/>
      <c r="E26" s="119"/>
      <c r="F26" s="239">
        <v>4.64E-4</v>
      </c>
      <c r="G26" s="121"/>
      <c r="H26" s="101" t="s">
        <v>1133</v>
      </c>
      <c r="I26" s="122" t="s">
        <v>1667</v>
      </c>
      <c r="J26" s="120">
        <f>F26*'2. Emissions Units &amp; Activities'!$H$15*(1-E26)</f>
        <v>2.8962880000000002</v>
      </c>
      <c r="K26" s="123">
        <f>F26*'2. Emissions Units &amp; Activities'!$I$15*(1-E26)</f>
        <v>3.8466064000000002</v>
      </c>
      <c r="L26" s="101">
        <f>F26*'2. Emissions Units &amp; Activities'!$J$15*(1-E26)</f>
        <v>11.832000000000001</v>
      </c>
      <c r="M26" s="120">
        <f>F26*'2. Emissions Units &amp; Activities'!$K$15*(1-E26)</f>
        <v>1.1139569230769232E-2</v>
      </c>
      <c r="N26" s="123">
        <f>F26*'2. Emissions Units &amp; Activities'!$L$15*(1-E26)</f>
        <v>1.4794640000000001E-2</v>
      </c>
      <c r="O26" s="101">
        <f>F26*'2. Emissions Units &amp; Activities'!$M$15*(1-E26)</f>
        <v>4.5507692307692311E-2</v>
      </c>
    </row>
    <row r="27" spans="1:15" x14ac:dyDescent="0.25">
      <c r="A27" s="97" t="s">
        <v>1367</v>
      </c>
      <c r="B27" s="118" t="s">
        <v>524</v>
      </c>
      <c r="C27" s="99" t="str">
        <f>IFERROR(IF(B27="No CAS","",INDEX('DEQ Pollutant List'!$C$7:$C$611,MATCH('3. Pollutant Emissions - EF'!B27,'DEQ Pollutant List'!$B$7:$B$611,0))),"")</f>
        <v>Mercury and compounds</v>
      </c>
      <c r="D27" s="133"/>
      <c r="E27" s="119"/>
      <c r="F27" s="239">
        <v>4.9654099554483448E-8</v>
      </c>
      <c r="G27" s="121"/>
      <c r="H27" s="101" t="s">
        <v>1133</v>
      </c>
      <c r="I27" s="122" t="s">
        <v>1681</v>
      </c>
      <c r="J27" s="120">
        <f>F27*'2. Emissions Units &amp; Activities'!$H$15*(1-E27)</f>
        <v>3.0994088941908567E-4</v>
      </c>
      <c r="K27" s="123">
        <f>F27*'2. Emissions Units &amp; Activities'!$I$15*(1-E27)</f>
        <v>4.1163745071662327E-4</v>
      </c>
      <c r="L27" s="101">
        <f>F27*'2. Emissions Units &amp; Activities'!$J$15*(1-E27)</f>
        <v>1.2661795386393279E-3</v>
      </c>
      <c r="M27" s="120">
        <f>F27*'2. Emissions Units &amp; Activities'!$K$15*(1-E27)</f>
        <v>1.1920803439195605E-6</v>
      </c>
      <c r="N27" s="123">
        <f>F27*'2. Emissions Units &amp; Activities'!$L$15*(1-E27)</f>
        <v>1.5832209642947047E-6</v>
      </c>
      <c r="O27" s="101">
        <f>F27*'2. Emissions Units &amp; Activities'!$M$15*(1-E27)</f>
        <v>4.8699213024589539E-6</v>
      </c>
    </row>
    <row r="28" spans="1:15" x14ac:dyDescent="0.25">
      <c r="A28" s="97" t="s">
        <v>1367</v>
      </c>
      <c r="B28" s="118" t="s">
        <v>575</v>
      </c>
      <c r="C28" s="99" t="str">
        <f>IFERROR(IF(B28="No CAS","",INDEX('DEQ Pollutant List'!$C$7:$C$611,MATCH('3. Pollutant Emissions - EF'!B28,'DEQ Pollutant List'!$B$7:$B$611,0))),"")</f>
        <v>Molybdenum trioxide</v>
      </c>
      <c r="D28" s="133"/>
      <c r="E28" s="119"/>
      <c r="F28" s="239">
        <v>4.8350929419673584E-5</v>
      </c>
      <c r="G28" s="121"/>
      <c r="H28" s="101" t="s">
        <v>1133</v>
      </c>
      <c r="I28" s="122" t="s">
        <v>1682</v>
      </c>
      <c r="J28" s="120">
        <f>F28*'2. Emissions Units &amp; Activities'!$H$15*(1-E28)</f>
        <v>0.30180650143760251</v>
      </c>
      <c r="K28" s="123">
        <f>F28*'2. Emissions Units &amp; Activities'!$I$15*(1-E28)</f>
        <v>0.40083403998203598</v>
      </c>
      <c r="L28" s="101">
        <f>F28*'2. Emissions Units &amp; Activities'!$J$15*(1-E28)</f>
        <v>1.2329487002016764</v>
      </c>
      <c r="M28" s="120">
        <f>F28*'2. Emissions Units &amp; Activities'!$K$15*(1-E28)</f>
        <v>1.1607942362984714E-3</v>
      </c>
      <c r="N28" s="123">
        <f>F28*'2. Emissions Units &amp; Activities'!$L$15*(1-E28)</f>
        <v>1.5416693845462922E-3</v>
      </c>
      <c r="O28" s="101">
        <f>F28*'2. Emissions Units &amp; Activities'!$M$15*(1-E28)</f>
        <v>4.7421103853910636E-3</v>
      </c>
    </row>
    <row r="29" spans="1:15" x14ac:dyDescent="0.25">
      <c r="A29" s="97" t="s">
        <v>1367</v>
      </c>
      <c r="B29" s="118">
        <v>365</v>
      </c>
      <c r="C29" s="99" t="str">
        <f>IFERROR(IF(B29="No CAS","",INDEX('DEQ Pollutant List'!$C$7:$C$611,MATCH('3. Pollutant Emissions - EF'!B29,'DEQ Pollutant List'!$B$7:$B$611,0))),"")</f>
        <v>Nickel compounds, insoluble</v>
      </c>
      <c r="D29" s="133"/>
      <c r="E29" s="119"/>
      <c r="F29" s="239">
        <v>4.8199999999999996E-6</v>
      </c>
      <c r="G29" s="121"/>
      <c r="H29" s="101" t="s">
        <v>1133</v>
      </c>
      <c r="I29" s="122" t="s">
        <v>1667</v>
      </c>
      <c r="J29" s="120">
        <f>F29*'2. Emissions Units &amp; Activities'!$H$15*(1-E29)</f>
        <v>3.0086439999999999E-2</v>
      </c>
      <c r="K29" s="123">
        <f>F29*'2. Emissions Units &amp; Activities'!$I$15*(1-E29)</f>
        <v>3.9958281999999998E-2</v>
      </c>
      <c r="L29" s="101">
        <f>F29*'2. Emissions Units &amp; Activities'!$J$15*(1-E29)</f>
        <v>0.12290999999999999</v>
      </c>
      <c r="M29" s="120">
        <f>F29*'2. Emissions Units &amp; Activities'!$K$15*(1-E29)</f>
        <v>1.1571707692307692E-4</v>
      </c>
      <c r="N29" s="123">
        <f>F29*'2. Emissions Units &amp; Activities'!$L$15*(1-E29)</f>
        <v>1.536857E-4</v>
      </c>
      <c r="O29" s="101">
        <f>F29*'2. Emissions Units &amp; Activities'!$M$15*(1-E29)</f>
        <v>4.7273076923076923E-4</v>
      </c>
    </row>
    <row r="30" spans="1:15" x14ac:dyDescent="0.25">
      <c r="A30" s="97" t="s">
        <v>1367</v>
      </c>
      <c r="B30" s="118">
        <v>504</v>
      </c>
      <c r="C30" s="99" t="str">
        <f>IFERROR(IF(B30="No CAS","",INDEX('DEQ Pollutant List'!$C$7:$C$611,MATCH('3. Pollutant Emissions - EF'!B30,'DEQ Pollutant List'!$B$7:$B$611,0))),"")</f>
        <v>Phosphorus and compounds</v>
      </c>
      <c r="D30" s="133"/>
      <c r="E30" s="119"/>
      <c r="F30" s="239">
        <v>1.1466666666666668E-5</v>
      </c>
      <c r="G30" s="121"/>
      <c r="H30" s="101" t="s">
        <v>1133</v>
      </c>
      <c r="I30" s="122" t="s">
        <v>1667</v>
      </c>
      <c r="J30" s="120">
        <f>F30*'2. Emissions Units &amp; Activities'!$H$15*(1-E30)</f>
        <v>7.157493333333334E-2</v>
      </c>
      <c r="K30" s="123">
        <f>F30*'2. Emissions Units &amp; Activities'!$I$15*(1-E30)</f>
        <v>9.5059813333333354E-2</v>
      </c>
      <c r="L30" s="101">
        <f>F30*'2. Emissions Units &amp; Activities'!$J$15*(1-E30)</f>
        <v>0.29240000000000005</v>
      </c>
      <c r="M30" s="120">
        <f>F30*'2. Emissions Units &amp; Activities'!$K$15*(1-E30)</f>
        <v>2.7528820512820516E-4</v>
      </c>
      <c r="N30" s="123">
        <f>F30*'2. Emissions Units &amp; Activities'!$L$15*(1-E30)</f>
        <v>3.6561466666666675E-4</v>
      </c>
      <c r="O30" s="101">
        <f>F30*'2. Emissions Units &amp; Activities'!$M$15*(1-E30)</f>
        <v>1.1246153846153847E-3</v>
      </c>
    </row>
    <row r="31" spans="1:15" x14ac:dyDescent="0.25">
      <c r="A31" s="97" t="s">
        <v>1367</v>
      </c>
      <c r="B31" s="118" t="s">
        <v>945</v>
      </c>
      <c r="C31" s="99" t="str">
        <f>IFERROR(IF(B31="No CAS","",INDEX('DEQ Pollutant List'!$C$7:$C$611,MATCH('3. Pollutant Emissions - EF'!B31,'DEQ Pollutant List'!$B$7:$B$611,0))),"")</f>
        <v>Selenium and compounds</v>
      </c>
      <c r="D31" s="133"/>
      <c r="E31" s="119"/>
      <c r="F31" s="239">
        <v>1.4428333333333332E-5</v>
      </c>
      <c r="G31" s="121"/>
      <c r="H31" s="101" t="s">
        <v>1133</v>
      </c>
      <c r="I31" s="122" t="s">
        <v>1667</v>
      </c>
      <c r="J31" s="120">
        <f>F31*'2. Emissions Units &amp; Activities'!$H$15*(1-E31)</f>
        <v>9.0061656666666656E-2</v>
      </c>
      <c r="K31" s="123">
        <f>F31*'2. Emissions Units &amp; Activities'!$I$15*(1-E31)</f>
        <v>0.11961232616666666</v>
      </c>
      <c r="L31" s="101">
        <f>F31*'2. Emissions Units &amp; Activities'!$J$15*(1-E31)</f>
        <v>0.36792249999999999</v>
      </c>
      <c r="M31" s="120">
        <f>F31*'2. Emissions Units &amp; Activities'!$K$15*(1-E31)</f>
        <v>3.4639098717948716E-4</v>
      </c>
      <c r="N31" s="123">
        <f>F31*'2. Emissions Units &amp; Activities'!$L$15*(1-E31)</f>
        <v>4.6004740833333334E-4</v>
      </c>
      <c r="O31" s="101">
        <f>F31*'2. Emissions Units &amp; Activities'!$M$15*(1-E31)</f>
        <v>1.4150865384615385E-3</v>
      </c>
    </row>
    <row r="32" spans="1:15" x14ac:dyDescent="0.25">
      <c r="A32" s="97" t="s">
        <v>1367</v>
      </c>
      <c r="B32" s="118" t="s">
        <v>951</v>
      </c>
      <c r="C32" s="99" t="str">
        <f>IFERROR(IF(B32="No CAS","",INDEX('DEQ Pollutant List'!$C$7:$C$611,MATCH('3. Pollutant Emissions - EF'!B32,'DEQ Pollutant List'!$B$7:$B$611,0))),"")</f>
        <v>Silver and compounds</v>
      </c>
      <c r="D32" s="133"/>
      <c r="E32" s="119"/>
      <c r="F32" s="239">
        <v>0</v>
      </c>
      <c r="G32" s="121"/>
      <c r="H32" s="101" t="s">
        <v>1133</v>
      </c>
      <c r="I32" s="122" t="s">
        <v>1667</v>
      </c>
      <c r="J32" s="120">
        <f>F32*'2. Emissions Units &amp; Activities'!$H$15*(1-E32)</f>
        <v>0</v>
      </c>
      <c r="K32" s="123">
        <f>F32*'2. Emissions Units &amp; Activities'!$I$15*(1-E32)</f>
        <v>0</v>
      </c>
      <c r="L32" s="101">
        <f>F32*'2. Emissions Units &amp; Activities'!$J$15*(1-E32)</f>
        <v>0</v>
      </c>
      <c r="M32" s="120">
        <f>F32*'2. Emissions Units &amp; Activities'!$K$15*(1-E32)</f>
        <v>0</v>
      </c>
      <c r="N32" s="123">
        <f>F32*'2. Emissions Units &amp; Activities'!$L$15*(1-E32)</f>
        <v>0</v>
      </c>
      <c r="O32" s="101">
        <f>F32*'2. Emissions Units &amp; Activities'!$M$15*(1-E32)</f>
        <v>0</v>
      </c>
    </row>
    <row r="33" spans="1:15" x14ac:dyDescent="0.25">
      <c r="A33" s="97" t="s">
        <v>1367</v>
      </c>
      <c r="B33" s="118" t="s">
        <v>985</v>
      </c>
      <c r="C33" s="99" t="str">
        <f>IFERROR(IF(B33="No CAS","",INDEX('DEQ Pollutant List'!$C$7:$C$611,MATCH('3. Pollutant Emissions - EF'!B33,'DEQ Pollutant List'!$B$7:$B$611,0))),"")</f>
        <v>Thallium and compounds</v>
      </c>
      <c r="D33" s="133"/>
      <c r="E33" s="119"/>
      <c r="F33" s="239">
        <v>0</v>
      </c>
      <c r="G33" s="121"/>
      <c r="H33" s="101" t="s">
        <v>1133</v>
      </c>
      <c r="I33" s="122" t="s">
        <v>1667</v>
      </c>
      <c r="J33" s="120">
        <f>F33*'2. Emissions Units &amp; Activities'!$H$15*(1-E33)</f>
        <v>0</v>
      </c>
      <c r="K33" s="123">
        <f>F33*'2. Emissions Units &amp; Activities'!$I$15*(1-E33)</f>
        <v>0</v>
      </c>
      <c r="L33" s="101">
        <f>F33*'2. Emissions Units &amp; Activities'!$J$15*(1-E33)</f>
        <v>0</v>
      </c>
      <c r="M33" s="120">
        <f>F33*'2. Emissions Units &amp; Activities'!$K$15*(1-E33)</f>
        <v>0</v>
      </c>
      <c r="N33" s="123">
        <f>F33*'2. Emissions Units &amp; Activities'!$L$15*(1-E33)</f>
        <v>0</v>
      </c>
      <c r="O33" s="101">
        <f>F33*'2. Emissions Units &amp; Activities'!$M$15*(1-E33)</f>
        <v>0</v>
      </c>
    </row>
    <row r="34" spans="1:15" x14ac:dyDescent="0.25">
      <c r="A34" s="97" t="s">
        <v>1367</v>
      </c>
      <c r="B34" s="118" t="s">
        <v>1055</v>
      </c>
      <c r="C34" s="99" t="str">
        <f>IFERROR(IF(B34="No CAS","",INDEX('DEQ Pollutant List'!$C$7:$C$611,MATCH('3. Pollutant Emissions - EF'!B34,'DEQ Pollutant List'!$B$7:$B$611,0))),"")</f>
        <v>Vanadium (fume or dust)</v>
      </c>
      <c r="D34" s="133"/>
      <c r="E34" s="119"/>
      <c r="F34" s="239">
        <v>0</v>
      </c>
      <c r="G34" s="121"/>
      <c r="H34" s="101" t="s">
        <v>1133</v>
      </c>
      <c r="I34" s="122" t="s">
        <v>1667</v>
      </c>
      <c r="J34" s="120">
        <f>F34*'2. Emissions Units &amp; Activities'!$H$15*(1-E34)</f>
        <v>0</v>
      </c>
      <c r="K34" s="123">
        <f>F34*'2. Emissions Units &amp; Activities'!$I$15*(1-E34)</f>
        <v>0</v>
      </c>
      <c r="L34" s="101">
        <f>F34*'2. Emissions Units &amp; Activities'!$J$15*(1-E34)</f>
        <v>0</v>
      </c>
      <c r="M34" s="120">
        <f>F34*'2. Emissions Units &amp; Activities'!$K$15*(1-E34)</f>
        <v>0</v>
      </c>
      <c r="N34" s="123">
        <f>F34*'2. Emissions Units &amp; Activities'!$L$15*(1-E34)</f>
        <v>0</v>
      </c>
      <c r="O34" s="101">
        <f>F34*'2. Emissions Units &amp; Activities'!$M$15*(1-E34)</f>
        <v>0</v>
      </c>
    </row>
    <row r="35" spans="1:15" x14ac:dyDescent="0.25">
      <c r="A35" s="97" t="s">
        <v>1367</v>
      </c>
      <c r="B35" s="118" t="s">
        <v>1076</v>
      </c>
      <c r="C35" s="99" t="str">
        <f>IFERROR(IF(B35="No CAS","",INDEX('DEQ Pollutant List'!$C$7:$C$611,MATCH('3. Pollutant Emissions - EF'!B35,'DEQ Pollutant List'!$B$7:$B$611,0))),"")</f>
        <v>Zinc and compounds</v>
      </c>
      <c r="D35" s="133"/>
      <c r="E35" s="119"/>
      <c r="F35" s="239">
        <v>5.5999999999999999E-5</v>
      </c>
      <c r="G35" s="121"/>
      <c r="H35" s="101" t="s">
        <v>1133</v>
      </c>
      <c r="I35" s="122" t="s">
        <v>1667</v>
      </c>
      <c r="J35" s="120">
        <f>F35*'2. Emissions Units &amp; Activities'!$H$15*(1-E35)</f>
        <v>0.34955199999999997</v>
      </c>
      <c r="K35" s="123">
        <f>F35*'2. Emissions Units &amp; Activities'!$I$15*(1-E35)</f>
        <v>0.46424560000000004</v>
      </c>
      <c r="L35" s="101">
        <f>F35*'2. Emissions Units &amp; Activities'!$J$15*(1-E35)</f>
        <v>1.4279999999999999</v>
      </c>
      <c r="M35" s="120">
        <f>F35*'2. Emissions Units &amp; Activities'!$K$15*(1-E35)</f>
        <v>1.3444307692307693E-3</v>
      </c>
      <c r="N35" s="123">
        <f>F35*'2. Emissions Units &amp; Activities'!$L$15*(1-E35)</f>
        <v>1.7855600000000001E-3</v>
      </c>
      <c r="O35" s="101">
        <f>F35*'2. Emissions Units &amp; Activities'!$M$15*(1-E35)</f>
        <v>5.4923076923076922E-3</v>
      </c>
    </row>
    <row r="36" spans="1:15" x14ac:dyDescent="0.25">
      <c r="A36" s="97" t="s">
        <v>1371</v>
      </c>
      <c r="B36" s="118" t="s">
        <v>40</v>
      </c>
      <c r="C36" s="99" t="str">
        <f>IFERROR(IF(B36="No CAS","",INDEX('DEQ Pollutant List'!$C$7:$C$611,MATCH('3. Pollutant Emissions - EF'!B36,'DEQ Pollutant List'!$B$7:$B$611,0))),"")</f>
        <v>Aluminum and compounds</v>
      </c>
      <c r="D36" s="133"/>
      <c r="E36" s="119"/>
      <c r="F36" s="239">
        <v>2.5500000000000002E-4</v>
      </c>
      <c r="G36" s="121"/>
      <c r="H36" s="101" t="s">
        <v>1133</v>
      </c>
      <c r="I36" s="122" t="s">
        <v>1667</v>
      </c>
      <c r="J36" s="120">
        <f>F36*'2. Emissions Units &amp; Activities'!$H$16*(1-E36)</f>
        <v>0.61633500000000008</v>
      </c>
      <c r="K36" s="123">
        <f>F36*'2. Emissions Units &amp; Activities'!$I$16*(1-E36)</f>
        <v>1.1906485500000001</v>
      </c>
      <c r="L36" s="101">
        <f>F36*'2. Emissions Units &amp; Activities'!$J$16*(1-E36)</f>
        <v>3.2512500000000002</v>
      </c>
      <c r="M36" s="120">
        <f>F36*'2. Emissions Units &amp; Activities'!$K$16*(1-E36)</f>
        <v>2.3705192307692307E-3</v>
      </c>
      <c r="N36" s="123">
        <f>F36*'2. Emissions Units &amp; Activities'!$L$16*(1-E36)</f>
        <v>4.5794175000000003E-3</v>
      </c>
      <c r="O36" s="101">
        <f>F36*'2. Emissions Units &amp; Activities'!$M$16*(1-E36)</f>
        <v>1.2504807692307694E-2</v>
      </c>
    </row>
    <row r="37" spans="1:15" x14ac:dyDescent="0.25">
      <c r="A37" s="97" t="s">
        <v>1371</v>
      </c>
      <c r="B37" s="118" t="s">
        <v>75</v>
      </c>
      <c r="C37" s="99" t="str">
        <f>IFERROR(IF(B37="No CAS","",INDEX('DEQ Pollutant List'!$C$7:$C$611,MATCH('3. Pollutant Emissions - EF'!B37,'DEQ Pollutant List'!$B$7:$B$611,0))),"")</f>
        <v>Antimony and compounds</v>
      </c>
      <c r="D37" s="133"/>
      <c r="E37" s="119"/>
      <c r="F37" s="239">
        <v>8.0183333333333325E-6</v>
      </c>
      <c r="G37" s="121"/>
      <c r="H37" s="101" t="s">
        <v>1133</v>
      </c>
      <c r="I37" s="122" t="s">
        <v>1667</v>
      </c>
      <c r="J37" s="120">
        <f>F37*'2. Emissions Units &amp; Activities'!$H$16*(1-E37)</f>
        <v>1.9380311666666664E-2</v>
      </c>
      <c r="K37" s="123">
        <f>F37*'2. Emissions Units &amp; Activities'!$I$16*(1-E37)</f>
        <v>3.7439282183333332E-2</v>
      </c>
      <c r="L37" s="101">
        <f>F37*'2. Emissions Units &amp; Activities'!$J$16*(1-E37)</f>
        <v>0.10223374999999998</v>
      </c>
      <c r="M37" s="120">
        <f>F37*'2. Emissions Units &amp; Activities'!$K$16*(1-E37)</f>
        <v>7.4539660256410254E-5</v>
      </c>
      <c r="N37" s="123">
        <f>F37*'2. Emissions Units &amp; Activities'!$L$16*(1-E37)</f>
        <v>1.4399723916666665E-4</v>
      </c>
      <c r="O37" s="101">
        <f>F37*'2. Emissions Units &amp; Activities'!$M$16*(1-E37)</f>
        <v>3.9320673076923072E-4</v>
      </c>
    </row>
    <row r="38" spans="1:15" x14ac:dyDescent="0.25">
      <c r="A38" s="97" t="s">
        <v>1371</v>
      </c>
      <c r="B38" s="118" t="s">
        <v>81</v>
      </c>
      <c r="C38" s="99" t="str">
        <f>IFERROR(IF(B38="No CAS","",INDEX('DEQ Pollutant List'!$C$7:$C$611,MATCH('3. Pollutant Emissions - EF'!B38,'DEQ Pollutant List'!$B$7:$B$611,0))),"")</f>
        <v>Arsenic and compounds</v>
      </c>
      <c r="D38" s="133"/>
      <c r="E38" s="119"/>
      <c r="F38" s="239">
        <v>1.1301666666666667E-5</v>
      </c>
      <c r="G38" s="121"/>
      <c r="H38" s="101" t="s">
        <v>1133</v>
      </c>
      <c r="I38" s="122" t="s">
        <v>1667</v>
      </c>
      <c r="J38" s="120">
        <f>F38*'2. Emissions Units &amp; Activities'!$H$16*(1-E38)</f>
        <v>2.7316128333333335E-2</v>
      </c>
      <c r="K38" s="123">
        <f>F38*'2. Emissions Units &amp; Activities'!$I$16*(1-E38)</f>
        <v>5.2769855016666672E-2</v>
      </c>
      <c r="L38" s="101">
        <f>F38*'2. Emissions Units &amp; Activities'!$J$16*(1-E38)</f>
        <v>0.14409625000000001</v>
      </c>
      <c r="M38" s="120">
        <f>F38*'2. Emissions Units &amp; Activities'!$K$16*(1-E38)</f>
        <v>1.0506203205128206E-4</v>
      </c>
      <c r="N38" s="123">
        <f>F38*'2. Emissions Units &amp; Activities'!$L$16*(1-E38)</f>
        <v>2.0296098083333336E-4</v>
      </c>
      <c r="O38" s="101">
        <f>F38*'2. Emissions Units &amp; Activities'!$M$16*(1-E38)</f>
        <v>5.5421634615384621E-4</v>
      </c>
    </row>
    <row r="39" spans="1:15" x14ac:dyDescent="0.25">
      <c r="A39" s="97" t="s">
        <v>1371</v>
      </c>
      <c r="B39" s="118" t="s">
        <v>96</v>
      </c>
      <c r="C39" s="99" t="str">
        <f>IFERROR(IF(B39="No CAS","",INDEX('DEQ Pollutant List'!$C$7:$C$611,MATCH('3. Pollutant Emissions - EF'!B39,'DEQ Pollutant List'!$B$7:$B$611,0))),"")</f>
        <v>Barium and compounds</v>
      </c>
      <c r="D39" s="133"/>
      <c r="E39" s="119"/>
      <c r="F39" s="239">
        <v>1.73E-5</v>
      </c>
      <c r="G39" s="121"/>
      <c r="H39" s="101" t="s">
        <v>1133</v>
      </c>
      <c r="I39" s="122" t="s">
        <v>1667</v>
      </c>
      <c r="J39" s="120">
        <f>F39*'2. Emissions Units &amp; Activities'!$H$16*(1-E39)</f>
        <v>4.18141E-2</v>
      </c>
      <c r="K39" s="123">
        <f>F39*'2. Emissions Units &amp; Activities'!$I$16*(1-E39)</f>
        <v>8.0777333000000007E-2</v>
      </c>
      <c r="L39" s="101">
        <f>F39*'2. Emissions Units &amp; Activities'!$J$16*(1-E39)</f>
        <v>0.22057499999999999</v>
      </c>
      <c r="M39" s="120">
        <f>F39*'2. Emissions Units &amp; Activities'!$K$16*(1-E39)</f>
        <v>1.6082346153846154E-4</v>
      </c>
      <c r="N39" s="123">
        <f>F39*'2. Emissions Units &amp; Activities'!$L$16*(1-E39)</f>
        <v>3.1068205000000002E-4</v>
      </c>
      <c r="O39" s="101">
        <f>F39*'2. Emissions Units &amp; Activities'!$M$16*(1-E39)</f>
        <v>8.4836538461538469E-4</v>
      </c>
    </row>
    <row r="40" spans="1:15" x14ac:dyDescent="0.25">
      <c r="A40" s="97" t="s">
        <v>1371</v>
      </c>
      <c r="B40" s="118" t="s">
        <v>113</v>
      </c>
      <c r="C40" s="99" t="str">
        <f>IFERROR(IF(B40="No CAS","",INDEX('DEQ Pollutant List'!$C$7:$C$611,MATCH('3. Pollutant Emissions - EF'!B40,'DEQ Pollutant List'!$B$7:$B$611,0))),"")</f>
        <v>Beryllium and compounds</v>
      </c>
      <c r="D40" s="133"/>
      <c r="E40" s="119"/>
      <c r="F40" s="239">
        <v>4.1616666666666668E-7</v>
      </c>
      <c r="G40" s="121"/>
      <c r="H40" s="101" t="s">
        <v>1133</v>
      </c>
      <c r="I40" s="122" t="s">
        <v>1667</v>
      </c>
      <c r="J40" s="120">
        <f>F40*'2. Emissions Units &amp; Activities'!$H$16*(1-E40)</f>
        <v>1.0058748333333335E-3</v>
      </c>
      <c r="K40" s="123">
        <f>F40*'2. Emissions Units &amp; Activities'!$I$16*(1-E40)</f>
        <v>1.9431695616666668E-3</v>
      </c>
      <c r="L40" s="101">
        <f>F40*'2. Emissions Units &amp; Activities'!$J$16*(1-E40)</f>
        <v>5.3061250000000001E-3</v>
      </c>
      <c r="M40" s="120">
        <f>F40*'2. Emissions Units &amp; Activities'!$K$16*(1-E40)</f>
        <v>3.8687493589743594E-6</v>
      </c>
      <c r="N40" s="123">
        <f>F40*'2. Emissions Units &amp; Activities'!$L$16*(1-E40)</f>
        <v>7.4737290833333336E-6</v>
      </c>
      <c r="O40" s="101">
        <f>F40*'2. Emissions Units &amp; Activities'!$M$16*(1-E40)</f>
        <v>2.0408173076923079E-5</v>
      </c>
    </row>
    <row r="41" spans="1:15" x14ac:dyDescent="0.25">
      <c r="A41" s="97" t="s">
        <v>1371</v>
      </c>
      <c r="B41" s="118" t="s">
        <v>154</v>
      </c>
      <c r="C41" s="99" t="str">
        <f>IFERROR(IF(B41="No CAS","",INDEX('DEQ Pollutant List'!$C$7:$C$611,MATCH('3. Pollutant Emissions - EF'!B41,'DEQ Pollutant List'!$B$7:$B$611,0))),"")</f>
        <v>Cadmium and compounds</v>
      </c>
      <c r="D41" s="133"/>
      <c r="E41" s="119"/>
      <c r="F41" s="239">
        <v>1.6566666666666668E-7</v>
      </c>
      <c r="G41" s="121"/>
      <c r="H41" s="101" t="s">
        <v>1133</v>
      </c>
      <c r="I41" s="122" t="s">
        <v>1667</v>
      </c>
      <c r="J41" s="120">
        <f>F41*'2. Emissions Units &amp; Activities'!$H$16*(1-E41)</f>
        <v>4.0041633333333338E-4</v>
      </c>
      <c r="K41" s="123">
        <f>F41*'2. Emissions Units &amp; Activities'!$I$16*(1-E41)</f>
        <v>7.7353245666666678E-4</v>
      </c>
      <c r="L41" s="101">
        <f>F41*'2. Emissions Units &amp; Activities'!$J$16*(1-E41)</f>
        <v>2.11225E-3</v>
      </c>
      <c r="M41" s="120">
        <f>F41*'2. Emissions Units &amp; Activities'!$K$16*(1-E41)</f>
        <v>1.5400628205128205E-6</v>
      </c>
      <c r="N41" s="123">
        <f>F41*'2. Emissions Units &amp; Activities'!$L$16*(1-E41)</f>
        <v>2.9751248333333336E-6</v>
      </c>
      <c r="O41" s="101">
        <f>F41*'2. Emissions Units &amp; Activities'!$M$16*(1-E41)</f>
        <v>8.1240384615384624E-6</v>
      </c>
    </row>
    <row r="42" spans="1:15" x14ac:dyDescent="0.25">
      <c r="A42" s="97" t="s">
        <v>1371</v>
      </c>
      <c r="B42" s="118" t="s">
        <v>230</v>
      </c>
      <c r="C42" s="99" t="str">
        <f>IFERROR(IF(B42="No CAS","",INDEX('DEQ Pollutant List'!$C$7:$C$611,MATCH('3. Pollutant Emissions - EF'!B42,'DEQ Pollutant List'!$B$7:$B$611,0))),"")</f>
        <v>Chromium VI, chromate and dichromate particulate</v>
      </c>
      <c r="D42" s="133"/>
      <c r="E42" s="119"/>
      <c r="F42" s="239">
        <v>6.5899999999999996E-6</v>
      </c>
      <c r="G42" s="121"/>
      <c r="H42" s="101" t="s">
        <v>1133</v>
      </c>
      <c r="I42" s="122" t="s">
        <v>1667</v>
      </c>
      <c r="J42" s="120">
        <f>F42*'2. Emissions Units &amp; Activities'!$H$16*(1-E42)</f>
        <v>1.5928029999999999E-2</v>
      </c>
      <c r="K42" s="123">
        <f>F42*'2. Emissions Units &amp; Activities'!$I$16*(1-E42)</f>
        <v>3.07700939E-2</v>
      </c>
      <c r="L42" s="101">
        <f>F42*'2. Emissions Units &amp; Activities'!$J$16*(1-E42)</f>
        <v>8.40225E-2</v>
      </c>
      <c r="M42" s="120">
        <f>F42*'2. Emissions Units &amp; Activities'!$K$16*(1-E42)</f>
        <v>6.1261653846153837E-5</v>
      </c>
      <c r="N42" s="123">
        <f>F42*'2. Emissions Units &amp; Activities'!$L$16*(1-E42)</f>
        <v>1.18346515E-4</v>
      </c>
      <c r="O42" s="101">
        <f>F42*'2. Emissions Units &amp; Activities'!$M$16*(1-E42)</f>
        <v>3.2316346153846154E-4</v>
      </c>
    </row>
    <row r="43" spans="1:15" x14ac:dyDescent="0.25">
      <c r="A43" s="97" t="s">
        <v>1371</v>
      </c>
      <c r="B43" s="118" t="s">
        <v>234</v>
      </c>
      <c r="C43" s="99" t="str">
        <f>IFERROR(IF(B43="No CAS","",INDEX('DEQ Pollutant List'!$C$7:$C$611,MATCH('3. Pollutant Emissions - EF'!B43,'DEQ Pollutant List'!$B$7:$B$611,0))),"")</f>
        <v>Cobalt and compounds</v>
      </c>
      <c r="D43" s="133"/>
      <c r="E43" s="119"/>
      <c r="F43" s="239">
        <v>9.5516666666666657E-7</v>
      </c>
      <c r="G43" s="121"/>
      <c r="H43" s="101" t="s">
        <v>1133</v>
      </c>
      <c r="I43" s="122" t="s">
        <v>1667</v>
      </c>
      <c r="J43" s="120">
        <f>F43*'2. Emissions Units &amp; Activities'!$H$16*(1-E43)</f>
        <v>2.308637833333333E-3</v>
      </c>
      <c r="K43" s="123">
        <f>F43*'2. Emissions Units &amp; Activities'!$I$16*(1-E43)</f>
        <v>4.459873751666666E-3</v>
      </c>
      <c r="L43" s="101">
        <f>F43*'2. Emissions Units &amp; Activities'!$J$16*(1-E43)</f>
        <v>1.2178374999999998E-2</v>
      </c>
      <c r="M43" s="120">
        <f>F43*'2. Emissions Units &amp; Activities'!$K$16*(1-E43)</f>
        <v>8.8793762820512813E-6</v>
      </c>
      <c r="N43" s="123">
        <f>F43*'2. Emissions Units &amp; Activities'!$L$16*(1-E43)</f>
        <v>1.7153360583333334E-5</v>
      </c>
      <c r="O43" s="101">
        <f>F43*'2. Emissions Units &amp; Activities'!$M$16*(1-E43)</f>
        <v>4.6839903846153842E-5</v>
      </c>
    </row>
    <row r="44" spans="1:15" x14ac:dyDescent="0.25">
      <c r="A44" s="97" t="s">
        <v>1371</v>
      </c>
      <c r="B44" s="118" t="s">
        <v>236</v>
      </c>
      <c r="C44" s="99" t="str">
        <f>IFERROR(IF(B44="No CAS","",INDEX('DEQ Pollutant List'!$C$7:$C$611,MATCH('3. Pollutant Emissions - EF'!B44,'DEQ Pollutant List'!$B$7:$B$611,0))),"")</f>
        <v>Copper and compounds</v>
      </c>
      <c r="D44" s="133"/>
      <c r="E44" s="119"/>
      <c r="F44" s="239">
        <v>5.9700000000000001E-5</v>
      </c>
      <c r="G44" s="121"/>
      <c r="H44" s="101" t="s">
        <v>1133</v>
      </c>
      <c r="I44" s="122" t="s">
        <v>1667</v>
      </c>
      <c r="J44" s="120">
        <f>F44*'2. Emissions Units &amp; Activities'!$H$16*(1-E44)</f>
        <v>0.1442949</v>
      </c>
      <c r="K44" s="123">
        <f>F44*'2. Emissions Units &amp; Activities'!$I$16*(1-E44)</f>
        <v>0.278751837</v>
      </c>
      <c r="L44" s="101">
        <f>F44*'2. Emissions Units &amp; Activities'!$J$16*(1-E44)</f>
        <v>0.76117500000000005</v>
      </c>
      <c r="M44" s="120">
        <f>F44*'2. Emissions Units &amp; Activities'!$K$16*(1-E44)</f>
        <v>5.5498038461538463E-4</v>
      </c>
      <c r="N44" s="123">
        <f>F44*'2. Emissions Units &amp; Activities'!$L$16*(1-E44)</f>
        <v>1.0721224500000002E-3</v>
      </c>
      <c r="O44" s="101">
        <f>F44*'2. Emissions Units &amp; Activities'!$M$16*(1-E44)</f>
        <v>2.9275961538461539E-3</v>
      </c>
    </row>
    <row r="45" spans="1:15" x14ac:dyDescent="0.25">
      <c r="A45" s="97" t="s">
        <v>1371</v>
      </c>
      <c r="B45" s="118" t="s">
        <v>512</v>
      </c>
      <c r="C45" s="99" t="str">
        <f>IFERROR(IF(B45="No CAS","",INDEX('DEQ Pollutant List'!$C$7:$C$611,MATCH('3. Pollutant Emissions - EF'!B45,'DEQ Pollutant List'!$B$7:$B$611,0))),"")</f>
        <v>Lead and compounds</v>
      </c>
      <c r="D45" s="133"/>
      <c r="E45" s="119"/>
      <c r="F45" s="239">
        <v>3.72E-6</v>
      </c>
      <c r="G45" s="121"/>
      <c r="H45" s="101" t="s">
        <v>1133</v>
      </c>
      <c r="I45" s="122" t="s">
        <v>1667</v>
      </c>
      <c r="J45" s="120">
        <f>F45*'2. Emissions Units &amp; Activities'!$H$16*(1-E45)</f>
        <v>8.9912399999999993E-3</v>
      </c>
      <c r="K45" s="123">
        <f>F45*'2. Emissions Units &amp; Activities'!$I$16*(1-E45)</f>
        <v>1.7369461199999998E-2</v>
      </c>
      <c r="L45" s="101">
        <f>F45*'2. Emissions Units &amp; Activities'!$J$16*(1-E45)</f>
        <v>4.743E-2</v>
      </c>
      <c r="M45" s="120">
        <f>F45*'2. Emissions Units &amp; Activities'!$K$16*(1-E45)</f>
        <v>3.4581692307692307E-5</v>
      </c>
      <c r="N45" s="123">
        <f>F45*'2. Emissions Units &amp; Activities'!$L$16*(1-E45)</f>
        <v>6.6805619999999998E-5</v>
      </c>
      <c r="O45" s="101">
        <f>F45*'2. Emissions Units &amp; Activities'!$M$16*(1-E45)</f>
        <v>1.8242307692307693E-4</v>
      </c>
    </row>
    <row r="46" spans="1:15" x14ac:dyDescent="0.25">
      <c r="A46" s="97" t="s">
        <v>1371</v>
      </c>
      <c r="B46" s="118" t="s">
        <v>518</v>
      </c>
      <c r="C46" s="99" t="str">
        <f>IFERROR(IF(B46="No CAS","",INDEX('DEQ Pollutant List'!$C$7:$C$611,MATCH('3. Pollutant Emissions - EF'!B46,'DEQ Pollutant List'!$B$7:$B$611,0))),"")</f>
        <v>Manganese and compounds</v>
      </c>
      <c r="D46" s="133"/>
      <c r="E46" s="119"/>
      <c r="F46" s="239">
        <v>1.6000000000000001E-3</v>
      </c>
      <c r="G46" s="121"/>
      <c r="H46" s="101" t="s">
        <v>1133</v>
      </c>
      <c r="I46" s="122" t="s">
        <v>1667</v>
      </c>
      <c r="J46" s="120">
        <f>F46*'2. Emissions Units &amp; Activities'!$H$16*(1-E46)</f>
        <v>3.8672</v>
      </c>
      <c r="K46" s="123">
        <f>F46*'2. Emissions Units &amp; Activities'!$I$16*(1-E46)</f>
        <v>7.4707360000000005</v>
      </c>
      <c r="L46" s="101">
        <f>F46*'2. Emissions Units &amp; Activities'!$J$16*(1-E46)</f>
        <v>20.400000000000002</v>
      </c>
      <c r="M46" s="120">
        <f>F46*'2. Emissions Units &amp; Activities'!$K$16*(1-E46)</f>
        <v>1.4873846153846154E-2</v>
      </c>
      <c r="N46" s="123">
        <f>F46*'2. Emissions Units &amp; Activities'!$L$16*(1-E46)</f>
        <v>2.8733600000000002E-2</v>
      </c>
      <c r="O46" s="101">
        <f>F46*'2. Emissions Units &amp; Activities'!$M$16*(1-E46)</f>
        <v>7.8461538461538471E-2</v>
      </c>
    </row>
    <row r="47" spans="1:15" x14ac:dyDescent="0.25">
      <c r="A47" s="97" t="s">
        <v>1371</v>
      </c>
      <c r="B47" s="118" t="s">
        <v>524</v>
      </c>
      <c r="C47" s="99" t="str">
        <f>IFERROR(IF(B47="No CAS","",INDEX('DEQ Pollutant List'!$C$7:$C$611,MATCH('3. Pollutant Emissions - EF'!B47,'DEQ Pollutant List'!$B$7:$B$611,0))),"")</f>
        <v>Mercury and compounds</v>
      </c>
      <c r="D47" s="133"/>
      <c r="E47" s="119"/>
      <c r="F47" s="239">
        <v>1.0138070326425482E-7</v>
      </c>
      <c r="G47" s="121"/>
      <c r="H47" s="101" t="s">
        <v>1133</v>
      </c>
      <c r="I47" s="122" t="s">
        <v>1681</v>
      </c>
      <c r="J47" s="120">
        <f>F47*'2. Emissions Units &amp; Activities'!$H$16*(1-E47)</f>
        <v>2.4503715978970391E-4</v>
      </c>
      <c r="K47" s="123">
        <f>F47*'2. Emissions Units &amp; Activities'!$I$16*(1-E47)</f>
        <v>4.7336779348849126E-4</v>
      </c>
      <c r="L47" s="101">
        <f>F47*'2. Emissions Units &amp; Activities'!$J$16*(1-E47)</f>
        <v>1.2926039666192489E-3</v>
      </c>
      <c r="M47" s="120">
        <f>F47*'2. Emissions Units &amp; Activities'!$K$16*(1-E47)</f>
        <v>9.4245061457578417E-7</v>
      </c>
      <c r="N47" s="123">
        <f>F47*'2. Emissions Units &amp; Activities'!$L$16*(1-E47)</f>
        <v>1.8206453595711203E-6</v>
      </c>
      <c r="O47" s="101">
        <f>F47*'2. Emissions Units &amp; Activities'!$M$16*(1-E47)</f>
        <v>4.9715537177663426E-6</v>
      </c>
    </row>
    <row r="48" spans="1:15" x14ac:dyDescent="0.25">
      <c r="A48" s="97" t="s">
        <v>1371</v>
      </c>
      <c r="B48" s="118" t="s">
        <v>575</v>
      </c>
      <c r="C48" s="99" t="str">
        <f>IFERROR(IF(B48="No CAS","",INDEX('DEQ Pollutant List'!$C$7:$C$611,MATCH('3. Pollutant Emissions - EF'!B48,'DEQ Pollutant List'!$B$7:$B$611,0))),"")</f>
        <v>Molybdenum trioxide</v>
      </c>
      <c r="D48" s="133"/>
      <c r="E48" s="119"/>
      <c r="F48" s="239">
        <v>1.2487654349373223E-4</v>
      </c>
      <c r="G48" s="121"/>
      <c r="H48" s="101" t="s">
        <v>1133</v>
      </c>
      <c r="I48" s="122" t="s">
        <v>1682</v>
      </c>
      <c r="J48" s="120">
        <f>F48*'2. Emissions Units &amp; Activities'!$H$16*(1-E48)</f>
        <v>0.30182660562435076</v>
      </c>
      <c r="K48" s="123">
        <f>F48*'2. Emissions Units &amp; Activities'!$I$16*(1-E48)</f>
        <v>0.58307480564636949</v>
      </c>
      <c r="L48" s="101">
        <f>F48*'2. Emissions Units &amp; Activities'!$J$16*(1-E48)</f>
        <v>1.5921759295450859</v>
      </c>
      <c r="M48" s="120">
        <f>F48*'2. Emissions Units &amp; Activities'!$K$16*(1-E48)</f>
        <v>1.160871560093657E-3</v>
      </c>
      <c r="N48" s="123">
        <f>F48*'2. Emissions Units &amp; Activities'!$L$16*(1-E48)</f>
        <v>2.2425954063321901E-3</v>
      </c>
      <c r="O48" s="101">
        <f>F48*'2. Emissions Units &amp; Activities'!$M$16*(1-E48)</f>
        <v>6.1237535751734072E-3</v>
      </c>
    </row>
    <row r="49" spans="1:15" x14ac:dyDescent="0.25">
      <c r="A49" s="97" t="s">
        <v>1371</v>
      </c>
      <c r="B49" s="118">
        <v>365</v>
      </c>
      <c r="C49" s="99" t="str">
        <f>IFERROR(IF(B49="No CAS","",INDEX('DEQ Pollutant List'!$C$7:$C$611,MATCH('3. Pollutant Emissions - EF'!B49,'DEQ Pollutant List'!$B$7:$B$611,0))),"")</f>
        <v>Nickel compounds, insoluble</v>
      </c>
      <c r="D49" s="133"/>
      <c r="E49" s="119"/>
      <c r="F49" s="239">
        <v>4.0899999999999998E-5</v>
      </c>
      <c r="G49" s="121"/>
      <c r="H49" s="101" t="s">
        <v>1133</v>
      </c>
      <c r="I49" s="122" t="s">
        <v>1667</v>
      </c>
      <c r="J49" s="120">
        <f>F49*'2. Emissions Units &amp; Activities'!$H$16*(1-E49)</f>
        <v>9.8855299999999993E-2</v>
      </c>
      <c r="K49" s="123">
        <f>F49*'2. Emissions Units &amp; Activities'!$I$16*(1-E49)</f>
        <v>0.190970689</v>
      </c>
      <c r="L49" s="101">
        <f>F49*'2. Emissions Units &amp; Activities'!$J$16*(1-E49)</f>
        <v>0.52147500000000002</v>
      </c>
      <c r="M49" s="120">
        <f>F49*'2. Emissions Units &amp; Activities'!$K$16*(1-E49)</f>
        <v>3.8021269230769229E-4</v>
      </c>
      <c r="N49" s="123">
        <f>F49*'2. Emissions Units &amp; Activities'!$L$16*(1-E49)</f>
        <v>7.3450264999999995E-4</v>
      </c>
      <c r="O49" s="101">
        <f>F49*'2. Emissions Units &amp; Activities'!$M$16*(1-E49)</f>
        <v>2.0056730769230768E-3</v>
      </c>
    </row>
    <row r="50" spans="1:15" x14ac:dyDescent="0.25">
      <c r="A50" s="97" t="s">
        <v>1371</v>
      </c>
      <c r="B50" s="118">
        <v>504</v>
      </c>
      <c r="C50" s="99" t="str">
        <f>IFERROR(IF(B50="No CAS","",INDEX('DEQ Pollutant List'!$C$7:$C$611,MATCH('3. Pollutant Emissions - EF'!B50,'DEQ Pollutant List'!$B$7:$B$611,0))),"")</f>
        <v>Phosphorus and compounds</v>
      </c>
      <c r="D50" s="133"/>
      <c r="E50" s="119"/>
      <c r="F50" s="239">
        <v>4.8583333333333333E-5</v>
      </c>
      <c r="G50" s="121"/>
      <c r="H50" s="101" t="s">
        <v>1133</v>
      </c>
      <c r="I50" s="122" t="s">
        <v>1667</v>
      </c>
      <c r="J50" s="120">
        <f>F50*'2. Emissions Units &amp; Activities'!$H$16*(1-E50)</f>
        <v>0.11742591666666667</v>
      </c>
      <c r="K50" s="123">
        <f>F50*'2. Emissions Units &amp; Activities'!$I$16*(1-E50)</f>
        <v>0.22684578583333334</v>
      </c>
      <c r="L50" s="101">
        <f>F50*'2. Emissions Units &amp; Activities'!$J$16*(1-E50)</f>
        <v>0.61943749999999997</v>
      </c>
      <c r="M50" s="120">
        <f>F50*'2. Emissions Units &amp; Activities'!$K$16*(1-E50)</f>
        <v>4.5163814102564101E-4</v>
      </c>
      <c r="N50" s="123">
        <f>F50*'2. Emissions Units &amp; Activities'!$L$16*(1-E50)</f>
        <v>8.7248379166666664E-4</v>
      </c>
      <c r="O50" s="101">
        <f>F50*'2. Emissions Units &amp; Activities'!$M$16*(1-E50)</f>
        <v>2.3824519230769233E-3</v>
      </c>
    </row>
    <row r="51" spans="1:15" x14ac:dyDescent="0.25">
      <c r="A51" s="97" t="s">
        <v>1371</v>
      </c>
      <c r="B51" s="118" t="s">
        <v>945</v>
      </c>
      <c r="C51" s="99" t="str">
        <f>IFERROR(IF(B51="No CAS","",INDEX('DEQ Pollutant List'!$C$7:$C$611,MATCH('3. Pollutant Emissions - EF'!B51,'DEQ Pollutant List'!$B$7:$B$611,0))),"")</f>
        <v>Selenium and compounds</v>
      </c>
      <c r="D51" s="133"/>
      <c r="E51" s="119"/>
      <c r="F51" s="239">
        <v>0</v>
      </c>
      <c r="G51" s="121"/>
      <c r="H51" s="101" t="s">
        <v>1133</v>
      </c>
      <c r="I51" s="122" t="s">
        <v>1667</v>
      </c>
      <c r="J51" s="120">
        <f>F51*'2. Emissions Units &amp; Activities'!$H$16*(1-E51)</f>
        <v>0</v>
      </c>
      <c r="K51" s="123">
        <f>F51*'2. Emissions Units &amp; Activities'!$I$16*(1-E51)</f>
        <v>0</v>
      </c>
      <c r="L51" s="101">
        <f>F51*'2. Emissions Units &amp; Activities'!$J$16*(1-E51)</f>
        <v>0</v>
      </c>
      <c r="M51" s="120">
        <f>F51*'2. Emissions Units &amp; Activities'!$K$16*(1-E51)</f>
        <v>0</v>
      </c>
      <c r="N51" s="123">
        <f>F51*'2. Emissions Units &amp; Activities'!$L$16*(1-E51)</f>
        <v>0</v>
      </c>
      <c r="O51" s="101">
        <f>F51*'2. Emissions Units &amp; Activities'!$M$16*(1-E51)</f>
        <v>0</v>
      </c>
    </row>
    <row r="52" spans="1:15" x14ac:dyDescent="0.25">
      <c r="A52" s="97" t="s">
        <v>1371</v>
      </c>
      <c r="B52" s="118" t="s">
        <v>951</v>
      </c>
      <c r="C52" s="99" t="str">
        <f>IFERROR(IF(B52="No CAS","",INDEX('DEQ Pollutant List'!$C$7:$C$611,MATCH('3. Pollutant Emissions - EF'!B52,'DEQ Pollutant List'!$B$7:$B$611,0))),"")</f>
        <v>Silver and compounds</v>
      </c>
      <c r="D52" s="133"/>
      <c r="E52" s="119"/>
      <c r="F52" s="239">
        <v>0</v>
      </c>
      <c r="G52" s="121"/>
      <c r="H52" s="101" t="s">
        <v>1133</v>
      </c>
      <c r="I52" s="122" t="s">
        <v>1667</v>
      </c>
      <c r="J52" s="120">
        <f>F52*'2. Emissions Units &amp; Activities'!$H$16*(1-E52)</f>
        <v>0</v>
      </c>
      <c r="K52" s="123">
        <f>F52*'2. Emissions Units &amp; Activities'!$I$16*(1-E52)</f>
        <v>0</v>
      </c>
      <c r="L52" s="101">
        <f>F52*'2. Emissions Units &amp; Activities'!$J$16*(1-E52)</f>
        <v>0</v>
      </c>
      <c r="M52" s="120">
        <f>F52*'2. Emissions Units &amp; Activities'!$K$16*(1-E52)</f>
        <v>0</v>
      </c>
      <c r="N52" s="123">
        <f>F52*'2. Emissions Units &amp; Activities'!$L$16*(1-E52)</f>
        <v>0</v>
      </c>
      <c r="O52" s="101">
        <f>F52*'2. Emissions Units &amp; Activities'!$M$16*(1-E52)</f>
        <v>0</v>
      </c>
    </row>
    <row r="53" spans="1:15" x14ac:dyDescent="0.25">
      <c r="A53" s="97" t="s">
        <v>1371</v>
      </c>
      <c r="B53" s="118" t="s">
        <v>985</v>
      </c>
      <c r="C53" s="99" t="str">
        <f>IFERROR(IF(B53="No CAS","",INDEX('DEQ Pollutant List'!$C$7:$C$611,MATCH('3. Pollutant Emissions - EF'!B53,'DEQ Pollutant List'!$B$7:$B$611,0))),"")</f>
        <v>Thallium and compounds</v>
      </c>
      <c r="D53" s="133"/>
      <c r="E53" s="119"/>
      <c r="F53" s="239">
        <v>0</v>
      </c>
      <c r="G53" s="121"/>
      <c r="H53" s="101" t="s">
        <v>1133</v>
      </c>
      <c r="I53" s="122" t="s">
        <v>1667</v>
      </c>
      <c r="J53" s="120">
        <f>F53*'2. Emissions Units &amp; Activities'!$H$16*(1-E53)</f>
        <v>0</v>
      </c>
      <c r="K53" s="123">
        <f>F53*'2. Emissions Units &amp; Activities'!$I$16*(1-E53)</f>
        <v>0</v>
      </c>
      <c r="L53" s="101">
        <f>F53*'2. Emissions Units &amp; Activities'!$J$16*(1-E53)</f>
        <v>0</v>
      </c>
      <c r="M53" s="120">
        <f>F53*'2. Emissions Units &amp; Activities'!$K$16*(1-E53)</f>
        <v>0</v>
      </c>
      <c r="N53" s="123">
        <f>F53*'2. Emissions Units &amp; Activities'!$L$16*(1-E53)</f>
        <v>0</v>
      </c>
      <c r="O53" s="101">
        <f>F53*'2. Emissions Units &amp; Activities'!$M$16*(1-E53)</f>
        <v>0</v>
      </c>
    </row>
    <row r="54" spans="1:15" x14ac:dyDescent="0.25">
      <c r="A54" s="97" t="s">
        <v>1371</v>
      </c>
      <c r="B54" s="118" t="s">
        <v>1055</v>
      </c>
      <c r="C54" s="99" t="str">
        <f>IFERROR(IF(B54="No CAS","",INDEX('DEQ Pollutant List'!$C$7:$C$611,MATCH('3. Pollutant Emissions - EF'!B54,'DEQ Pollutant List'!$B$7:$B$611,0))),"")</f>
        <v>Vanadium (fume or dust)</v>
      </c>
      <c r="D54" s="133"/>
      <c r="E54" s="119"/>
      <c r="F54" s="239">
        <v>4.2558333333333334E-6</v>
      </c>
      <c r="G54" s="121"/>
      <c r="H54" s="101" t="s">
        <v>1133</v>
      </c>
      <c r="I54" s="122" t="s">
        <v>1667</v>
      </c>
      <c r="J54" s="120">
        <f>F54*'2. Emissions Units &amp; Activities'!$H$16*(1-E54)</f>
        <v>1.0286349166666667E-2</v>
      </c>
      <c r="K54" s="123">
        <f>F54*'2. Emissions Units &amp; Activities'!$I$16*(1-E54)</f>
        <v>1.9871379558333332E-2</v>
      </c>
      <c r="L54" s="101">
        <f>F54*'2. Emissions Units &amp; Activities'!$J$16*(1-E54)</f>
        <v>5.4261875000000001E-2</v>
      </c>
      <c r="M54" s="120">
        <f>F54*'2. Emissions Units &amp; Activities'!$K$16*(1-E54)</f>
        <v>3.9562881410256412E-5</v>
      </c>
      <c r="N54" s="123">
        <f>F54*'2. Emissions Units &amp; Activities'!$L$16*(1-E54)</f>
        <v>7.6428382916666671E-5</v>
      </c>
      <c r="O54" s="101">
        <f>F54*'2. Emissions Units &amp; Activities'!$M$16*(1-E54)</f>
        <v>2.0869951923076924E-4</v>
      </c>
    </row>
    <row r="55" spans="1:15" x14ac:dyDescent="0.25">
      <c r="A55" s="97" t="s">
        <v>1371</v>
      </c>
      <c r="B55" s="118" t="s">
        <v>1076</v>
      </c>
      <c r="C55" s="99" t="str">
        <f>IFERROR(IF(B55="No CAS","",INDEX('DEQ Pollutant List'!$C$7:$C$611,MATCH('3. Pollutant Emissions - EF'!B55,'DEQ Pollutant List'!$B$7:$B$611,0))),"")</f>
        <v>Zinc and compounds</v>
      </c>
      <c r="D55" s="133"/>
      <c r="E55" s="119"/>
      <c r="F55" s="239">
        <v>1.7899999999999999E-4</v>
      </c>
      <c r="G55" s="121"/>
      <c r="H55" s="101" t="s">
        <v>1133</v>
      </c>
      <c r="I55" s="122" t="s">
        <v>1667</v>
      </c>
      <c r="J55" s="120">
        <f>F55*'2. Emissions Units &amp; Activities'!$H$16*(1-E55)</f>
        <v>0.43264299999999994</v>
      </c>
      <c r="K55" s="123">
        <f>F55*'2. Emissions Units &amp; Activities'!$I$16*(1-E55)</f>
        <v>0.83578858999999994</v>
      </c>
      <c r="L55" s="101">
        <f>F55*'2. Emissions Units &amp; Activities'!$J$16*(1-E55)</f>
        <v>2.2822499999999999</v>
      </c>
      <c r="M55" s="120">
        <f>F55*'2. Emissions Units &amp; Activities'!$K$16*(1-E55)</f>
        <v>1.6640115384615383E-3</v>
      </c>
      <c r="N55" s="123">
        <f>F55*'2. Emissions Units &amp; Activities'!$L$16*(1-E55)</f>
        <v>3.2145715E-3</v>
      </c>
      <c r="O55" s="101">
        <f>F55*'2. Emissions Units &amp; Activities'!$M$16*(1-E55)</f>
        <v>8.7778846153846145E-3</v>
      </c>
    </row>
    <row r="56" spans="1:15" x14ac:dyDescent="0.25">
      <c r="A56" s="97" t="s">
        <v>1374</v>
      </c>
      <c r="B56" s="118" t="s">
        <v>40</v>
      </c>
      <c r="C56" s="99" t="str">
        <f>IFERROR(IF(B56="No CAS","",INDEX('DEQ Pollutant List'!$C$7:$C$611,MATCH('3. Pollutant Emissions - EF'!B56,'DEQ Pollutant List'!$B$7:$B$611,0))),"")</f>
        <v>Aluminum and compounds</v>
      </c>
      <c r="D56" s="133"/>
      <c r="E56" s="119"/>
      <c r="F56" s="239">
        <v>2.0683240597178094E-5</v>
      </c>
      <c r="G56" s="121"/>
      <c r="H56" s="101" t="s">
        <v>1133</v>
      </c>
      <c r="I56" s="122" t="s">
        <v>1682</v>
      </c>
      <c r="J56" s="120">
        <f>F56*'2. Emissions Units &amp; Activities'!$H$17*(1-E56)</f>
        <v>2.0042060138665573E-2</v>
      </c>
      <c r="K56" s="123">
        <f>F56*'2. Emissions Units &amp; Activities'!$I$17*(1-E56)</f>
        <v>3.7191775912221753E-2</v>
      </c>
      <c r="L56" s="101">
        <f>F56*'2. Emissions Units &amp; Activities'!$J$17*(1-E56)</f>
        <v>0.13961187403095213</v>
      </c>
      <c r="M56" s="120">
        <f>F56*'2. Emissions Units &amp; Activities'!$K$17*(1-E56)</f>
        <v>7.7084846687175282E-5</v>
      </c>
      <c r="N56" s="123">
        <f>F56*'2. Emissions Units &amp; Activities'!$L$17*(1-E56)</f>
        <v>1.4304529197008367E-4</v>
      </c>
      <c r="O56" s="101">
        <f>F56*'2. Emissions Units &amp; Activities'!$M$17*(1-E56)</f>
        <v>5.3696874627289274E-4</v>
      </c>
    </row>
    <row r="57" spans="1:15" x14ac:dyDescent="0.25">
      <c r="A57" s="97" t="s">
        <v>1374</v>
      </c>
      <c r="B57" s="118" t="s">
        <v>81</v>
      </c>
      <c r="C57" s="99" t="str">
        <f>IFERROR(IF(B57="No CAS","",INDEX('DEQ Pollutant List'!$C$7:$C$611,MATCH('3. Pollutant Emissions - EF'!B57,'DEQ Pollutant List'!$B$7:$B$611,0))),"")</f>
        <v>Arsenic and compounds</v>
      </c>
      <c r="D57" s="133"/>
      <c r="E57" s="119"/>
      <c r="F57" s="239">
        <v>0</v>
      </c>
      <c r="G57" s="121"/>
      <c r="H57" s="101" t="s">
        <v>1133</v>
      </c>
      <c r="I57" s="122" t="s">
        <v>1667</v>
      </c>
      <c r="J57" s="120">
        <f>F57*'2. Emissions Units &amp; Activities'!$H$17*(1-E57)</f>
        <v>0</v>
      </c>
      <c r="K57" s="123">
        <f>F57*'2. Emissions Units &amp; Activities'!$I$17*(1-E57)</f>
        <v>0</v>
      </c>
      <c r="L57" s="101">
        <f>F57*'2. Emissions Units &amp; Activities'!$J$17*(1-E57)</f>
        <v>0</v>
      </c>
      <c r="M57" s="120">
        <f>F57*'2. Emissions Units &amp; Activities'!$K$17*(1-E57)</f>
        <v>0</v>
      </c>
      <c r="N57" s="123">
        <f>F57*'2. Emissions Units &amp; Activities'!$L$17*(1-E57)</f>
        <v>0</v>
      </c>
      <c r="O57" s="101">
        <f>F57*'2. Emissions Units &amp; Activities'!$M$17*(1-E57)</f>
        <v>0</v>
      </c>
    </row>
    <row r="58" spans="1:15" x14ac:dyDescent="0.25">
      <c r="A58" s="97" t="s">
        <v>1374</v>
      </c>
      <c r="B58" s="118" t="s">
        <v>230</v>
      </c>
      <c r="C58" s="99" t="str">
        <f>IFERROR(IF(B58="No CAS","",INDEX('DEQ Pollutant List'!$C$7:$C$611,MATCH('3. Pollutant Emissions - EF'!B58,'DEQ Pollutant List'!$B$7:$B$611,0))),"")</f>
        <v>Chromium VI, chromate and dichromate particulate</v>
      </c>
      <c r="D58" s="133"/>
      <c r="E58" s="119"/>
      <c r="F58" s="239">
        <v>1.3599999999999999E-6</v>
      </c>
      <c r="G58" s="121"/>
      <c r="H58" s="101" t="s">
        <v>1133</v>
      </c>
      <c r="I58" s="122" t="s">
        <v>1667</v>
      </c>
      <c r="J58" s="120">
        <f>F58*'2. Emissions Units &amp; Activities'!$H$17*(1-E58)</f>
        <v>1.3178399999999998E-3</v>
      </c>
      <c r="K58" s="123">
        <f>F58*'2. Emissions Units &amp; Activities'!$I$17*(1-E58)</f>
        <v>2.4454975999999994E-3</v>
      </c>
      <c r="L58" s="101">
        <f>F58*'2. Emissions Units &amp; Activities'!$J$17*(1-E58)</f>
        <v>9.1799999999999989E-3</v>
      </c>
      <c r="M58" s="120">
        <f>F58*'2. Emissions Units &amp; Activities'!$K$17*(1-E58)</f>
        <v>5.0686153846153846E-6</v>
      </c>
      <c r="N58" s="123">
        <f>F58*'2. Emissions Units &amp; Activities'!$L$17*(1-E58)</f>
        <v>9.4057599999999978E-6</v>
      </c>
      <c r="O58" s="101">
        <f>F58*'2. Emissions Units &amp; Activities'!$M$17*(1-E58)</f>
        <v>3.53076923076923E-5</v>
      </c>
    </row>
    <row r="59" spans="1:15" x14ac:dyDescent="0.25">
      <c r="A59" s="97" t="s">
        <v>1374</v>
      </c>
      <c r="B59" s="118" t="s">
        <v>512</v>
      </c>
      <c r="C59" s="99" t="str">
        <f>IFERROR(IF(B59="No CAS","",INDEX('DEQ Pollutant List'!$C$7:$C$611,MATCH('3. Pollutant Emissions - EF'!B59,'DEQ Pollutant List'!$B$7:$B$611,0))),"")</f>
        <v>Lead and compounds</v>
      </c>
      <c r="D59" s="133"/>
      <c r="E59" s="119"/>
      <c r="F59" s="239">
        <v>3.8999999999999999E-4</v>
      </c>
      <c r="G59" s="121"/>
      <c r="H59" s="101" t="s">
        <v>1133</v>
      </c>
      <c r="I59" s="122" t="s">
        <v>1667</v>
      </c>
      <c r="J59" s="120">
        <f>F59*'2. Emissions Units &amp; Activities'!$H$17*(1-E59)</f>
        <v>0.37790999999999997</v>
      </c>
      <c r="K59" s="123">
        <f>F59*'2. Emissions Units &amp; Activities'!$I$17*(1-E59)</f>
        <v>0.70128239999999986</v>
      </c>
      <c r="L59" s="101">
        <f>F59*'2. Emissions Units &amp; Activities'!$J$17*(1-E59)</f>
        <v>2.6324999999999998</v>
      </c>
      <c r="M59" s="120">
        <f>F59*'2. Emissions Units &amp; Activities'!$K$17*(1-E59)</f>
        <v>1.4534999999999999E-3</v>
      </c>
      <c r="N59" s="123">
        <f>F59*'2. Emissions Units &amp; Activities'!$L$17*(1-E59)</f>
        <v>2.6972399999999992E-3</v>
      </c>
      <c r="O59" s="101">
        <f>F59*'2. Emissions Units &amp; Activities'!$M$17*(1-E59)</f>
        <v>1.0124999999999999E-2</v>
      </c>
    </row>
    <row r="60" spans="1:15" x14ac:dyDescent="0.25">
      <c r="A60" s="97" t="s">
        <v>1374</v>
      </c>
      <c r="B60" s="118" t="s">
        <v>518</v>
      </c>
      <c r="C60" s="99" t="str">
        <f>IFERROR(IF(B60="No CAS","",INDEX('DEQ Pollutant List'!$C$7:$C$611,MATCH('3. Pollutant Emissions - EF'!B60,'DEQ Pollutant List'!$B$7:$B$611,0))),"")</f>
        <v>Manganese and compounds</v>
      </c>
      <c r="D60" s="133"/>
      <c r="E60" s="119"/>
      <c r="F60" s="239">
        <v>2.81E-2</v>
      </c>
      <c r="G60" s="121"/>
      <c r="H60" s="101" t="s">
        <v>1133</v>
      </c>
      <c r="I60" s="122" t="s">
        <v>1667</v>
      </c>
      <c r="J60" s="120">
        <f>F60*'2. Emissions Units &amp; Activities'!$H$17*(1-E60)</f>
        <v>27.228899999999999</v>
      </c>
      <c r="K60" s="123">
        <f>F60*'2. Emissions Units &amp; Activities'!$I$17*(1-E60)</f>
        <v>50.52829599999999</v>
      </c>
      <c r="L60" s="101">
        <f>F60*'2. Emissions Units &amp; Activities'!$J$17*(1-E60)</f>
        <v>189.67500000000001</v>
      </c>
      <c r="M60" s="120">
        <f>F60*'2. Emissions Units &amp; Activities'!$K$17*(1-E60)</f>
        <v>0.10472653846153847</v>
      </c>
      <c r="N60" s="123">
        <f>F60*'2. Emissions Units &amp; Activities'!$L$17*(1-E60)</f>
        <v>0.19433959999999997</v>
      </c>
      <c r="O60" s="101">
        <f>F60*'2. Emissions Units &amp; Activities'!$M$17*(1-E60)</f>
        <v>0.72951923076923075</v>
      </c>
    </row>
    <row r="61" spans="1:15" x14ac:dyDescent="0.25">
      <c r="A61" s="97" t="s">
        <v>1374</v>
      </c>
      <c r="B61" s="118" t="s">
        <v>575</v>
      </c>
      <c r="C61" s="99" t="str">
        <f>IFERROR(IF(B61="No CAS","",INDEX('DEQ Pollutant List'!$C$7:$C$611,MATCH('3. Pollutant Emissions - EF'!B61,'DEQ Pollutant List'!$B$7:$B$611,0))),"")</f>
        <v>Molybdenum trioxide</v>
      </c>
      <c r="D61" s="133"/>
      <c r="E61" s="119"/>
      <c r="F61" s="239">
        <v>1.2525012249940536E-3</v>
      </c>
      <c r="G61" s="121"/>
      <c r="H61" s="101" t="s">
        <v>1133</v>
      </c>
      <c r="I61" s="122" t="s">
        <v>1682</v>
      </c>
      <c r="J61" s="120">
        <f>F61*'2. Emissions Units &amp; Activities'!$H$17*(1-E61)</f>
        <v>1.2136736870192379</v>
      </c>
      <c r="K61" s="123">
        <f>F61*'2. Emissions Units &amp; Activities'!$I$17*(1-E61)</f>
        <v>2.2521976027353068</v>
      </c>
      <c r="L61" s="101">
        <f>F61*'2. Emissions Units &amp; Activities'!$J$17*(1-E61)</f>
        <v>8.4543832687098615</v>
      </c>
      <c r="M61" s="120">
        <f>F61*'2. Emissions Units &amp; Activities'!$K$17*(1-E61)</f>
        <v>4.6679757193047611E-3</v>
      </c>
      <c r="N61" s="123">
        <f>F61*'2. Emissions Units &amp; Activities'!$L$17*(1-E61)</f>
        <v>8.6622984720588735E-3</v>
      </c>
      <c r="O61" s="101">
        <f>F61*'2. Emissions Units &amp; Activities'!$M$17*(1-E61)</f>
        <v>3.251685872580716E-2</v>
      </c>
    </row>
    <row r="62" spans="1:15" x14ac:dyDescent="0.25">
      <c r="A62" s="97" t="s">
        <v>1374</v>
      </c>
      <c r="B62" s="118">
        <v>365</v>
      </c>
      <c r="C62" s="99" t="str">
        <f>IFERROR(IF(B62="No CAS","",INDEX('DEQ Pollutant List'!$C$7:$C$611,MATCH('3. Pollutant Emissions - EF'!B62,'DEQ Pollutant List'!$B$7:$B$611,0))),"")</f>
        <v>Nickel compounds, insoluble</v>
      </c>
      <c r="D62" s="133"/>
      <c r="E62" s="119"/>
      <c r="F62" s="239">
        <v>1.27E-4</v>
      </c>
      <c r="G62" s="121"/>
      <c r="H62" s="101" t="s">
        <v>1133</v>
      </c>
      <c r="I62" s="122" t="s">
        <v>1667</v>
      </c>
      <c r="J62" s="120">
        <f>F62*'2. Emissions Units &amp; Activities'!$H$17*(1-E62)</f>
        <v>0.12306299999999999</v>
      </c>
      <c r="K62" s="123">
        <f>F62*'2. Emissions Units &amp; Activities'!$I$17*(1-E62)</f>
        <v>0.22836631999999996</v>
      </c>
      <c r="L62" s="101">
        <f>F62*'2. Emissions Units &amp; Activities'!$J$17*(1-E62)</f>
        <v>0.85724999999999996</v>
      </c>
      <c r="M62" s="120">
        <f>F62*'2. Emissions Units &amp; Activities'!$K$17*(1-E62)</f>
        <v>4.7331923076923075E-4</v>
      </c>
      <c r="N62" s="123">
        <f>F62*'2. Emissions Units &amp; Activities'!$L$17*(1-E62)</f>
        <v>8.7833199999999979E-4</v>
      </c>
      <c r="O62" s="101">
        <f>F62*'2. Emissions Units &amp; Activities'!$M$17*(1-E62)</f>
        <v>3.2971153846153844E-3</v>
      </c>
    </row>
    <row r="63" spans="1:15" x14ac:dyDescent="0.25">
      <c r="A63" s="97" t="s">
        <v>1374</v>
      </c>
      <c r="B63" s="118">
        <v>504</v>
      </c>
      <c r="C63" s="99" t="str">
        <f>IFERROR(IF(B63="No CAS","",INDEX('DEQ Pollutant List'!$C$7:$C$611,MATCH('3. Pollutant Emissions - EF'!B63,'DEQ Pollutant List'!$B$7:$B$611,0))),"")</f>
        <v>Phosphorus and compounds</v>
      </c>
      <c r="D63" s="133"/>
      <c r="E63" s="119"/>
      <c r="F63" s="239">
        <v>1.4451779883691604E-5</v>
      </c>
      <c r="G63" s="121"/>
      <c r="H63" s="101" t="s">
        <v>1133</v>
      </c>
      <c r="I63" s="122" t="s">
        <v>1682</v>
      </c>
      <c r="J63" s="120">
        <f>F63*'2. Emissions Units &amp; Activities'!$H$17*(1-E63)</f>
        <v>1.4003774707297164E-2</v>
      </c>
      <c r="K63" s="123">
        <f>F63*'2. Emissions Units &amp; Activities'!$I$17*(1-E63)</f>
        <v>2.598661251565889E-2</v>
      </c>
      <c r="L63" s="101">
        <f>F63*'2. Emissions Units &amp; Activities'!$J$17*(1-E63)</f>
        <v>9.7549514214918323E-2</v>
      </c>
      <c r="M63" s="120">
        <f>F63*'2. Emissions Units &amp; Activities'!$K$17*(1-E63)</f>
        <v>5.3860671951142937E-5</v>
      </c>
      <c r="N63" s="123">
        <f>F63*'2. Emissions Units &amp; Activities'!$L$17*(1-E63)</f>
        <v>9.9948509675611109E-5</v>
      </c>
      <c r="O63" s="101">
        <f>F63*'2. Emissions Units &amp; Activities'!$M$17*(1-E63)</f>
        <v>3.7519043928814738E-4</v>
      </c>
    </row>
    <row r="64" spans="1:15" x14ac:dyDescent="0.25">
      <c r="A64" s="97" t="s">
        <v>1374</v>
      </c>
      <c r="B64" s="118" t="s">
        <v>1055</v>
      </c>
      <c r="C64" s="99" t="str">
        <f>IFERROR(IF(B64="No CAS","",INDEX('DEQ Pollutant List'!$C$7:$C$611,MATCH('3. Pollutant Emissions - EF'!B64,'DEQ Pollutant List'!$B$7:$B$611,0))),"")</f>
        <v>Vanadium (fume or dust)</v>
      </c>
      <c r="D64" s="133"/>
      <c r="E64" s="119"/>
      <c r="F64" s="239">
        <v>1.5037657141829067E-4</v>
      </c>
      <c r="G64" s="121"/>
      <c r="H64" s="101" t="s">
        <v>1133</v>
      </c>
      <c r="I64" s="122" t="s">
        <v>1682</v>
      </c>
      <c r="J64" s="120">
        <f>F64*'2. Emissions Units &amp; Activities'!$H$17*(1-E64)</f>
        <v>0.14571489770432366</v>
      </c>
      <c r="K64" s="123">
        <f>F64*'2. Emissions Units &amp; Activities'!$I$17*(1-E64)</f>
        <v>0.27040113566151347</v>
      </c>
      <c r="L64" s="101">
        <f>F64*'2. Emissions Units &amp; Activities'!$J$17*(1-E64)</f>
        <v>1.0150418570734621</v>
      </c>
      <c r="M64" s="120">
        <f>F64*'2. Emissions Units &amp; Activities'!$K$17*(1-E64)</f>
        <v>5.6044191424739866E-4</v>
      </c>
      <c r="N64" s="123">
        <f>F64*'2. Emissions Units &amp; Activities'!$L$17*(1-E64)</f>
        <v>1.040004367928898E-3</v>
      </c>
      <c r="O64" s="101">
        <f>F64*'2. Emissions Units &amp; Activities'!$M$17*(1-E64)</f>
        <v>3.9040071425902384E-3</v>
      </c>
    </row>
    <row r="65" spans="1:15" x14ac:dyDescent="0.25">
      <c r="A65" s="97" t="s">
        <v>1378</v>
      </c>
      <c r="B65" s="118" t="s">
        <v>40</v>
      </c>
      <c r="C65" s="99" t="str">
        <f>IFERROR(IF(B65="No CAS","",INDEX('DEQ Pollutant List'!$C$7:$C$611,MATCH('3. Pollutant Emissions - EF'!B65,'DEQ Pollutant List'!$B$7:$B$611,0))),"")</f>
        <v>Aluminum and compounds</v>
      </c>
      <c r="D65" s="133"/>
      <c r="E65" s="119"/>
      <c r="F65" s="239">
        <v>2.0683240597178094E-5</v>
      </c>
      <c r="G65" s="121"/>
      <c r="H65" s="101" t="s">
        <v>1133</v>
      </c>
      <c r="I65" s="122" t="s">
        <v>1682</v>
      </c>
      <c r="J65" s="120">
        <f>F65*'2. Emissions Units &amp; Activities'!$H$18*(1-E65)</f>
        <v>2.0042060138665573E-2</v>
      </c>
      <c r="K65" s="123">
        <f>F65*'2. Emissions Units &amp; Activities'!$I$18*(1-E65)</f>
        <v>3.7191775912221753E-2</v>
      </c>
      <c r="L65" s="101">
        <f>F65*'2. Emissions Units &amp; Activities'!$J$18*(1-E65)</f>
        <v>0.13961187403095213</v>
      </c>
      <c r="M65" s="120">
        <f>F65*'2. Emissions Units &amp; Activities'!$K$18*(1-E65)</f>
        <v>7.7084846687175282E-5</v>
      </c>
      <c r="N65" s="123">
        <f>F65*'2. Emissions Units &amp; Activities'!$L$18*(1-E65)</f>
        <v>1.4304529197008367E-4</v>
      </c>
      <c r="O65" s="101">
        <f>F65*'2. Emissions Units &amp; Activities'!$M$18*(1-E65)</f>
        <v>5.3696874627289274E-4</v>
      </c>
    </row>
    <row r="66" spans="1:15" x14ac:dyDescent="0.25">
      <c r="A66" s="97" t="s">
        <v>1378</v>
      </c>
      <c r="B66" s="118" t="s">
        <v>81</v>
      </c>
      <c r="C66" s="99" t="str">
        <f>IFERROR(IF(B66="No CAS","",INDEX('DEQ Pollutant List'!$C$7:$C$611,MATCH('3. Pollutant Emissions - EF'!B66,'DEQ Pollutant List'!$B$7:$B$611,0))),"")</f>
        <v>Arsenic and compounds</v>
      </c>
      <c r="D66" s="133"/>
      <c r="E66" s="119"/>
      <c r="F66" s="239">
        <v>0</v>
      </c>
      <c r="G66" s="121"/>
      <c r="H66" s="101" t="s">
        <v>1133</v>
      </c>
      <c r="I66" s="122" t="s">
        <v>1667</v>
      </c>
      <c r="J66" s="120">
        <f>F66*'2. Emissions Units &amp; Activities'!$H$18*(1-E66)</f>
        <v>0</v>
      </c>
      <c r="K66" s="123">
        <f>F66*'2. Emissions Units &amp; Activities'!$I$18*(1-E66)</f>
        <v>0</v>
      </c>
      <c r="L66" s="101">
        <f>F66*'2. Emissions Units &amp; Activities'!$J$18*(1-E66)</f>
        <v>0</v>
      </c>
      <c r="M66" s="120">
        <f>F66*'2. Emissions Units &amp; Activities'!$K$18*(1-E66)</f>
        <v>0</v>
      </c>
      <c r="N66" s="123">
        <f>F66*'2. Emissions Units &amp; Activities'!$L$18*(1-E66)</f>
        <v>0</v>
      </c>
      <c r="O66" s="101">
        <f>F66*'2. Emissions Units &amp; Activities'!$M$18*(1-E66)</f>
        <v>0</v>
      </c>
    </row>
    <row r="67" spans="1:15" x14ac:dyDescent="0.25">
      <c r="A67" s="97" t="s">
        <v>1378</v>
      </c>
      <c r="B67" s="118" t="s">
        <v>230</v>
      </c>
      <c r="C67" s="99" t="str">
        <f>IFERROR(IF(B67="No CAS","",INDEX('DEQ Pollutant List'!$C$7:$C$611,MATCH('3. Pollutant Emissions - EF'!B67,'DEQ Pollutant List'!$B$7:$B$611,0))),"")</f>
        <v>Chromium VI, chromate and dichromate particulate</v>
      </c>
      <c r="D67" s="133"/>
      <c r="E67" s="119"/>
      <c r="F67" s="239">
        <v>1.5099999999999999E-7</v>
      </c>
      <c r="G67" s="121"/>
      <c r="H67" s="101" t="s">
        <v>1133</v>
      </c>
      <c r="I67" s="122" t="s">
        <v>1667</v>
      </c>
      <c r="J67" s="120">
        <f>F67*'2. Emissions Units &amp; Activities'!$H$18*(1-E67)</f>
        <v>1.4631899999999998E-4</v>
      </c>
      <c r="K67" s="123">
        <f>F67*'2. Emissions Units &amp; Activities'!$I$18*(1-E67)</f>
        <v>2.7152215999999991E-4</v>
      </c>
      <c r="L67" s="101">
        <f>F67*'2. Emissions Units &amp; Activities'!$J$18*(1-E67)</f>
        <v>1.01925E-3</v>
      </c>
      <c r="M67" s="120">
        <f>F67*'2. Emissions Units &amp; Activities'!$K$18*(1-E67)</f>
        <v>5.6276538461538462E-7</v>
      </c>
      <c r="N67" s="123">
        <f>F67*'2. Emissions Units &amp; Activities'!$L$18*(1-E67)</f>
        <v>1.0443159999999997E-6</v>
      </c>
      <c r="O67" s="101">
        <f>F67*'2. Emissions Units &amp; Activities'!$M$18*(1-E67)</f>
        <v>3.9201923076923075E-6</v>
      </c>
    </row>
    <row r="68" spans="1:15" x14ac:dyDescent="0.25">
      <c r="A68" s="97" t="s">
        <v>1378</v>
      </c>
      <c r="B68" s="118" t="s">
        <v>512</v>
      </c>
      <c r="C68" s="99" t="str">
        <f>IFERROR(IF(B68="No CAS","",INDEX('DEQ Pollutant List'!$C$7:$C$611,MATCH('3. Pollutant Emissions - EF'!B68,'DEQ Pollutant List'!$B$7:$B$611,0))),"")</f>
        <v>Lead and compounds</v>
      </c>
      <c r="D68" s="133"/>
      <c r="E68" s="119"/>
      <c r="F68" s="239">
        <v>1.0900000000000001E-4</v>
      </c>
      <c r="G68" s="121"/>
      <c r="H68" s="101" t="s">
        <v>1133</v>
      </c>
      <c r="I68" s="122" t="s">
        <v>1667</v>
      </c>
      <c r="J68" s="120">
        <f>F68*'2. Emissions Units &amp; Activities'!$H$18*(1-E68)</f>
        <v>0.10562100000000001</v>
      </c>
      <c r="K68" s="123">
        <f>F68*'2. Emissions Units &amp; Activities'!$I$18*(1-E68)</f>
        <v>0.19599943999999997</v>
      </c>
      <c r="L68" s="101">
        <f>F68*'2. Emissions Units &amp; Activities'!$J$18*(1-E68)</f>
        <v>0.73575000000000002</v>
      </c>
      <c r="M68" s="120">
        <f>F68*'2. Emissions Units &amp; Activities'!$K$18*(1-E68)</f>
        <v>4.0623461538461544E-4</v>
      </c>
      <c r="N68" s="123">
        <f>F68*'2. Emissions Units &amp; Activities'!$L$18*(1-E68)</f>
        <v>7.5384399999999993E-4</v>
      </c>
      <c r="O68" s="101">
        <f>F68*'2. Emissions Units &amp; Activities'!$M$18*(1-E68)</f>
        <v>2.8298076923076922E-3</v>
      </c>
    </row>
    <row r="69" spans="1:15" x14ac:dyDescent="0.25">
      <c r="A69" s="97" t="s">
        <v>1378</v>
      </c>
      <c r="B69" s="118" t="s">
        <v>518</v>
      </c>
      <c r="C69" s="99" t="str">
        <f>IFERROR(IF(B69="No CAS","",INDEX('DEQ Pollutant List'!$C$7:$C$611,MATCH('3. Pollutant Emissions - EF'!B69,'DEQ Pollutant List'!$B$7:$B$611,0))),"")</f>
        <v>Manganese and compounds</v>
      </c>
      <c r="D69" s="133"/>
      <c r="E69" s="119"/>
      <c r="F69" s="239">
        <v>8.9499999999999996E-3</v>
      </c>
      <c r="G69" s="121"/>
      <c r="H69" s="101" t="s">
        <v>1133</v>
      </c>
      <c r="I69" s="122" t="s">
        <v>1667</v>
      </c>
      <c r="J69" s="120">
        <f>F69*'2. Emissions Units &amp; Activities'!$H$18*(1-E69)</f>
        <v>8.6725499999999993</v>
      </c>
      <c r="K69" s="123">
        <f>F69*'2. Emissions Units &amp; Activities'!$I$18*(1-E69)</f>
        <v>16.093531999999996</v>
      </c>
      <c r="L69" s="101">
        <f>F69*'2. Emissions Units &amp; Activities'!$J$18*(1-E69)</f>
        <v>60.412499999999994</v>
      </c>
      <c r="M69" s="120">
        <f>F69*'2. Emissions Units &amp; Activities'!$K$18*(1-E69)</f>
        <v>3.3355961538461536E-2</v>
      </c>
      <c r="N69" s="123">
        <f>F69*'2. Emissions Units &amp; Activities'!$L$18*(1-E69)</f>
        <v>6.1898199999999987E-2</v>
      </c>
      <c r="O69" s="101">
        <f>F69*'2. Emissions Units &amp; Activities'!$M$18*(1-E69)</f>
        <v>0.2323557692307692</v>
      </c>
    </row>
    <row r="70" spans="1:15" x14ac:dyDescent="0.25">
      <c r="A70" s="97" t="s">
        <v>1378</v>
      </c>
      <c r="B70" s="118" t="s">
        <v>575</v>
      </c>
      <c r="C70" s="99" t="str">
        <f>IFERROR(IF(B70="No CAS","",INDEX('DEQ Pollutant List'!$C$7:$C$611,MATCH('3. Pollutant Emissions - EF'!B70,'DEQ Pollutant List'!$B$7:$B$611,0))),"")</f>
        <v>Molybdenum trioxide</v>
      </c>
      <c r="D70" s="133"/>
      <c r="E70" s="119"/>
      <c r="F70" s="239">
        <v>1.2525012249940536E-3</v>
      </c>
      <c r="G70" s="121"/>
      <c r="H70" s="101" t="s">
        <v>1133</v>
      </c>
      <c r="I70" s="122" t="s">
        <v>1682</v>
      </c>
      <c r="J70" s="120">
        <f>F70*'2. Emissions Units &amp; Activities'!$H$18*(1-E70)</f>
        <v>1.2136736870192379</v>
      </c>
      <c r="K70" s="123">
        <f>F70*'2. Emissions Units &amp; Activities'!$I$18*(1-E70)</f>
        <v>2.2521976027353068</v>
      </c>
      <c r="L70" s="101">
        <f>F70*'2. Emissions Units &amp; Activities'!$J$18*(1-E70)</f>
        <v>8.4543832687098615</v>
      </c>
      <c r="M70" s="120">
        <f>F70*'2. Emissions Units &amp; Activities'!$K$18*(1-E70)</f>
        <v>4.6679757193047611E-3</v>
      </c>
      <c r="N70" s="123">
        <f>F70*'2. Emissions Units &amp; Activities'!$L$18*(1-E70)</f>
        <v>8.6622984720588735E-3</v>
      </c>
      <c r="O70" s="101">
        <f>F70*'2. Emissions Units &amp; Activities'!$M$18*(1-E70)</f>
        <v>3.251685872580716E-2</v>
      </c>
    </row>
    <row r="71" spans="1:15" x14ac:dyDescent="0.25">
      <c r="A71" s="97" t="s">
        <v>1378</v>
      </c>
      <c r="B71" s="118">
        <v>365</v>
      </c>
      <c r="C71" s="99" t="str">
        <f>IFERROR(IF(B71="No CAS","",INDEX('DEQ Pollutant List'!$C$7:$C$611,MATCH('3. Pollutant Emissions - EF'!B71,'DEQ Pollutant List'!$B$7:$B$611,0))),"")</f>
        <v>Nickel compounds, insoluble</v>
      </c>
      <c r="D71" s="133"/>
      <c r="E71" s="119"/>
      <c r="F71" s="239">
        <v>1.25E-4</v>
      </c>
      <c r="G71" s="121"/>
      <c r="H71" s="101" t="s">
        <v>1133</v>
      </c>
      <c r="I71" s="122" t="s">
        <v>1667</v>
      </c>
      <c r="J71" s="120">
        <f>F71*'2. Emissions Units &amp; Activities'!$H$18*(1-E71)</f>
        <v>0.121125</v>
      </c>
      <c r="K71" s="123">
        <f>F71*'2. Emissions Units &amp; Activities'!$I$18*(1-E71)</f>
        <v>0.22476999999999997</v>
      </c>
      <c r="L71" s="101">
        <f>F71*'2. Emissions Units &amp; Activities'!$J$18*(1-E71)</f>
        <v>0.84375</v>
      </c>
      <c r="M71" s="120">
        <f>F71*'2. Emissions Units &amp; Activities'!$K$18*(1-E71)</f>
        <v>4.6586538461538461E-4</v>
      </c>
      <c r="N71" s="123">
        <f>F71*'2. Emissions Units &amp; Activities'!$L$18*(1-E71)</f>
        <v>8.6449999999999982E-4</v>
      </c>
      <c r="O71" s="101">
        <f>F71*'2. Emissions Units &amp; Activities'!$M$18*(1-E71)</f>
        <v>3.2451923076923074E-3</v>
      </c>
    </row>
    <row r="72" spans="1:15" x14ac:dyDescent="0.25">
      <c r="A72" s="97" t="s">
        <v>1378</v>
      </c>
      <c r="B72" s="118">
        <v>504</v>
      </c>
      <c r="C72" s="99" t="str">
        <f>IFERROR(IF(B72="No CAS","",INDEX('DEQ Pollutant List'!$C$7:$C$611,MATCH('3. Pollutant Emissions - EF'!B72,'DEQ Pollutant List'!$B$7:$B$611,0))),"")</f>
        <v>Phosphorus and compounds</v>
      </c>
      <c r="D72" s="133"/>
      <c r="E72" s="119"/>
      <c r="F72" s="239">
        <v>1.4451779883691604E-5</v>
      </c>
      <c r="G72" s="121"/>
      <c r="H72" s="101" t="s">
        <v>1133</v>
      </c>
      <c r="I72" s="122" t="s">
        <v>1682</v>
      </c>
      <c r="J72" s="120">
        <f>F72*'2. Emissions Units &amp; Activities'!$H$18*(1-E72)</f>
        <v>1.4003774707297164E-2</v>
      </c>
      <c r="K72" s="123">
        <f>F72*'2. Emissions Units &amp; Activities'!$I$18*(1-E72)</f>
        <v>2.598661251565889E-2</v>
      </c>
      <c r="L72" s="101">
        <f>F72*'2. Emissions Units &amp; Activities'!$J$18*(1-E72)</f>
        <v>9.7549514214918323E-2</v>
      </c>
      <c r="M72" s="120">
        <f>F72*'2. Emissions Units &amp; Activities'!$K$18*(1-E72)</f>
        <v>5.3860671951142937E-5</v>
      </c>
      <c r="N72" s="123">
        <f>F72*'2. Emissions Units &amp; Activities'!$L$18*(1-E72)</f>
        <v>9.9948509675611109E-5</v>
      </c>
      <c r="O72" s="101">
        <f>F72*'2. Emissions Units &amp; Activities'!$M$18*(1-E72)</f>
        <v>3.7519043928814738E-4</v>
      </c>
    </row>
    <row r="73" spans="1:15" x14ac:dyDescent="0.25">
      <c r="A73" s="97" t="s">
        <v>1378</v>
      </c>
      <c r="B73" s="118" t="s">
        <v>1055</v>
      </c>
      <c r="C73" s="99" t="str">
        <f>IFERROR(IF(B73="No CAS","",INDEX('DEQ Pollutant List'!$C$7:$C$611,MATCH('3. Pollutant Emissions - EF'!B73,'DEQ Pollutant List'!$B$7:$B$611,0))),"")</f>
        <v>Vanadium (fume or dust)</v>
      </c>
      <c r="D73" s="133"/>
      <c r="E73" s="119"/>
      <c r="F73" s="239">
        <v>1.5037657141829067E-4</v>
      </c>
      <c r="G73" s="121"/>
      <c r="H73" s="101" t="s">
        <v>1133</v>
      </c>
      <c r="I73" s="122" t="s">
        <v>1682</v>
      </c>
      <c r="J73" s="120">
        <f>F73*'2. Emissions Units &amp; Activities'!$H$18*(1-E73)</f>
        <v>0.14571489770432366</v>
      </c>
      <c r="K73" s="123">
        <f>F73*'2. Emissions Units &amp; Activities'!$I$18*(1-E73)</f>
        <v>0.27040113566151347</v>
      </c>
      <c r="L73" s="101">
        <f>F73*'2. Emissions Units &amp; Activities'!$J$18*(1-E73)</f>
        <v>1.0150418570734621</v>
      </c>
      <c r="M73" s="120">
        <f>F73*'2. Emissions Units &amp; Activities'!$K$18*(1-E73)</f>
        <v>5.6044191424739866E-4</v>
      </c>
      <c r="N73" s="123">
        <f>F73*'2. Emissions Units &amp; Activities'!$L$18*(1-E73)</f>
        <v>1.040004367928898E-3</v>
      </c>
      <c r="O73" s="101">
        <f>F73*'2. Emissions Units &amp; Activities'!$M$18*(1-E73)</f>
        <v>3.9040071425902384E-3</v>
      </c>
    </row>
    <row r="74" spans="1:15" x14ac:dyDescent="0.25">
      <c r="A74" s="97" t="s">
        <v>1379</v>
      </c>
      <c r="B74" s="118" t="s">
        <v>40</v>
      </c>
      <c r="C74" s="99" t="str">
        <f>IFERROR(IF(B74="No CAS","",INDEX('DEQ Pollutant List'!$C$7:$C$611,MATCH('3. Pollutant Emissions - EF'!B74,'DEQ Pollutant List'!$B$7:$B$611,0))),"")</f>
        <v>Aluminum and compounds</v>
      </c>
      <c r="D74" s="133"/>
      <c r="E74" s="119"/>
      <c r="F74" s="239">
        <v>2.0683240597178094E-5</v>
      </c>
      <c r="G74" s="121"/>
      <c r="H74" s="101" t="s">
        <v>1133</v>
      </c>
      <c r="I74" s="122" t="s">
        <v>1682</v>
      </c>
      <c r="J74" s="120">
        <f>F74*'2. Emissions Units &amp; Activities'!$H$19*(1-E74)</f>
        <v>2.0042060138665573E-2</v>
      </c>
      <c r="K74" s="123">
        <f>F74*'2. Emissions Units &amp; Activities'!$I$19*(1-E74)</f>
        <v>3.7191775912221753E-2</v>
      </c>
      <c r="L74" s="101">
        <f>F74*'2. Emissions Units &amp; Activities'!$J$19*(1-E74)</f>
        <v>0.13961187403095213</v>
      </c>
      <c r="M74" s="120">
        <f>F74*'2. Emissions Units &amp; Activities'!$K$19*(1-E74)</f>
        <v>7.7084846687175282E-5</v>
      </c>
      <c r="N74" s="123">
        <f>F74*'2. Emissions Units &amp; Activities'!$L$19*(1-E74)</f>
        <v>1.4304529197008367E-4</v>
      </c>
      <c r="O74" s="101">
        <f>F74*'2. Emissions Units &amp; Activities'!$M$19*(1-E74)</f>
        <v>5.3696874627289274E-4</v>
      </c>
    </row>
    <row r="75" spans="1:15" x14ac:dyDescent="0.25">
      <c r="A75" s="97" t="s">
        <v>1379</v>
      </c>
      <c r="B75" s="118" t="s">
        <v>81</v>
      </c>
      <c r="C75" s="99" t="str">
        <f>IFERROR(IF(B75="No CAS","",INDEX('DEQ Pollutant List'!$C$7:$C$611,MATCH('3. Pollutant Emissions - EF'!B75,'DEQ Pollutant List'!$B$7:$B$611,0))),"")</f>
        <v>Arsenic and compounds</v>
      </c>
      <c r="D75" s="133"/>
      <c r="E75" s="119"/>
      <c r="F75" s="239">
        <v>0</v>
      </c>
      <c r="G75" s="121"/>
      <c r="H75" s="101" t="s">
        <v>1133</v>
      </c>
      <c r="I75" s="122" t="s">
        <v>1667</v>
      </c>
      <c r="J75" s="120">
        <f>F75*'2. Emissions Units &amp; Activities'!$H$19*(1-E75)</f>
        <v>0</v>
      </c>
      <c r="K75" s="123">
        <f>F75*'2. Emissions Units &amp; Activities'!$I$19*(1-E75)</f>
        <v>0</v>
      </c>
      <c r="L75" s="101">
        <f>F75*'2. Emissions Units &amp; Activities'!$J$19*(1-E75)</f>
        <v>0</v>
      </c>
      <c r="M75" s="120">
        <f>F75*'2. Emissions Units &amp; Activities'!$K$19*(1-E75)</f>
        <v>0</v>
      </c>
      <c r="N75" s="123">
        <f>F75*'2. Emissions Units &amp; Activities'!$L$19*(1-E75)</f>
        <v>0</v>
      </c>
      <c r="O75" s="101">
        <f>F75*'2. Emissions Units &amp; Activities'!$M$19*(1-E75)</f>
        <v>0</v>
      </c>
    </row>
    <row r="76" spans="1:15" x14ac:dyDescent="0.25">
      <c r="A76" s="97" t="s">
        <v>1379</v>
      </c>
      <c r="B76" s="118" t="s">
        <v>230</v>
      </c>
      <c r="C76" s="99" t="str">
        <f>IFERROR(IF(B76="No CAS","",INDEX('DEQ Pollutant List'!$C$7:$C$611,MATCH('3. Pollutant Emissions - EF'!B76,'DEQ Pollutant List'!$B$7:$B$611,0))),"")</f>
        <v>Chromium VI, chromate and dichromate particulate</v>
      </c>
      <c r="D76" s="133"/>
      <c r="E76" s="119"/>
      <c r="F76" s="239">
        <v>1.5099999999999999E-7</v>
      </c>
      <c r="G76" s="121"/>
      <c r="H76" s="101" t="s">
        <v>1133</v>
      </c>
      <c r="I76" s="122" t="s">
        <v>1667</v>
      </c>
      <c r="J76" s="120">
        <f>F76*'2. Emissions Units &amp; Activities'!$H$19*(1-E76)</f>
        <v>1.4631899999999998E-4</v>
      </c>
      <c r="K76" s="123">
        <f>F76*'2. Emissions Units &amp; Activities'!$I$19*(1-E76)</f>
        <v>2.7152215999999991E-4</v>
      </c>
      <c r="L76" s="101">
        <f>F76*'2. Emissions Units &amp; Activities'!$J$19*(1-E76)</f>
        <v>1.01925E-3</v>
      </c>
      <c r="M76" s="120">
        <f>F76*'2. Emissions Units &amp; Activities'!$K$19*(1-E76)</f>
        <v>5.6276538461538462E-7</v>
      </c>
      <c r="N76" s="123">
        <f>F76*'2. Emissions Units &amp; Activities'!$L$19*(1-E76)</f>
        <v>1.0443159999999997E-6</v>
      </c>
      <c r="O76" s="101">
        <f>F76*'2. Emissions Units &amp; Activities'!$M$19*(1-E76)</f>
        <v>3.9201923076923075E-6</v>
      </c>
    </row>
    <row r="77" spans="1:15" x14ac:dyDescent="0.25">
      <c r="A77" s="97" t="s">
        <v>1379</v>
      </c>
      <c r="B77" s="118" t="s">
        <v>512</v>
      </c>
      <c r="C77" s="99" t="str">
        <f>IFERROR(IF(B77="No CAS","",INDEX('DEQ Pollutant List'!$C$7:$C$611,MATCH('3. Pollutant Emissions - EF'!B77,'DEQ Pollutant List'!$B$7:$B$611,0))),"")</f>
        <v>Lead and compounds</v>
      </c>
      <c r="D77" s="133"/>
      <c r="E77" s="119"/>
      <c r="F77" s="239">
        <v>1.0900000000000001E-4</v>
      </c>
      <c r="G77" s="121"/>
      <c r="H77" s="101" t="s">
        <v>1133</v>
      </c>
      <c r="I77" s="122" t="s">
        <v>1667</v>
      </c>
      <c r="J77" s="120">
        <f>F77*'2. Emissions Units &amp; Activities'!$H$19*(1-E77)</f>
        <v>0.10562100000000001</v>
      </c>
      <c r="K77" s="123">
        <f>F77*'2. Emissions Units &amp; Activities'!$I$19*(1-E77)</f>
        <v>0.19599943999999997</v>
      </c>
      <c r="L77" s="101">
        <f>F77*'2. Emissions Units &amp; Activities'!$J$19*(1-E77)</f>
        <v>0.73575000000000002</v>
      </c>
      <c r="M77" s="120">
        <f>F77*'2. Emissions Units &amp; Activities'!$K$19*(1-E77)</f>
        <v>4.0623461538461544E-4</v>
      </c>
      <c r="N77" s="123">
        <f>F77*'2. Emissions Units &amp; Activities'!$L$19*(1-E77)</f>
        <v>7.5384399999999993E-4</v>
      </c>
      <c r="O77" s="101">
        <f>F77*'2. Emissions Units &amp; Activities'!$M$19*(1-E77)</f>
        <v>2.8298076923076922E-3</v>
      </c>
    </row>
    <row r="78" spans="1:15" x14ac:dyDescent="0.25">
      <c r="A78" s="97" t="s">
        <v>1379</v>
      </c>
      <c r="B78" s="118" t="s">
        <v>518</v>
      </c>
      <c r="C78" s="99" t="str">
        <f>IFERROR(IF(B78="No CAS","",INDEX('DEQ Pollutant List'!$C$7:$C$611,MATCH('3. Pollutant Emissions - EF'!B78,'DEQ Pollutant List'!$B$7:$B$611,0))),"")</f>
        <v>Manganese and compounds</v>
      </c>
      <c r="D78" s="133"/>
      <c r="E78" s="119"/>
      <c r="F78" s="239">
        <v>8.9499999999999996E-3</v>
      </c>
      <c r="G78" s="121"/>
      <c r="H78" s="101" t="s">
        <v>1133</v>
      </c>
      <c r="I78" s="122" t="s">
        <v>1667</v>
      </c>
      <c r="J78" s="120">
        <f>F78*'2. Emissions Units &amp; Activities'!$H$19*(1-E78)</f>
        <v>8.6725499999999993</v>
      </c>
      <c r="K78" s="123">
        <f>F78*'2. Emissions Units &amp; Activities'!$I$19*(1-E78)</f>
        <v>16.093531999999996</v>
      </c>
      <c r="L78" s="101">
        <f>F78*'2. Emissions Units &amp; Activities'!$J$19*(1-E78)</f>
        <v>60.412499999999994</v>
      </c>
      <c r="M78" s="120">
        <f>F78*'2. Emissions Units &amp; Activities'!$K$19*(1-E78)</f>
        <v>3.3355961538461536E-2</v>
      </c>
      <c r="N78" s="123">
        <f>F78*'2. Emissions Units &amp; Activities'!$L$19*(1-E78)</f>
        <v>6.1898199999999987E-2</v>
      </c>
      <c r="O78" s="101">
        <f>F78*'2. Emissions Units &amp; Activities'!$M$19*(1-E78)</f>
        <v>0.2323557692307692</v>
      </c>
    </row>
    <row r="79" spans="1:15" x14ac:dyDescent="0.25">
      <c r="A79" s="97" t="s">
        <v>1379</v>
      </c>
      <c r="B79" s="118" t="s">
        <v>575</v>
      </c>
      <c r="C79" s="99" t="str">
        <f>IFERROR(IF(B79="No CAS","",INDEX('DEQ Pollutant List'!$C$7:$C$611,MATCH('3. Pollutant Emissions - EF'!B79,'DEQ Pollutant List'!$B$7:$B$611,0))),"")</f>
        <v>Molybdenum trioxide</v>
      </c>
      <c r="D79" s="133"/>
      <c r="E79" s="119"/>
      <c r="F79" s="239">
        <v>1.2525012249940536E-3</v>
      </c>
      <c r="G79" s="121"/>
      <c r="H79" s="101" t="s">
        <v>1133</v>
      </c>
      <c r="I79" s="122" t="s">
        <v>1682</v>
      </c>
      <c r="J79" s="120">
        <f>F79*'2. Emissions Units &amp; Activities'!$H$19*(1-E79)</f>
        <v>1.2136736870192379</v>
      </c>
      <c r="K79" s="123">
        <f>F79*'2. Emissions Units &amp; Activities'!$I$19*(1-E79)</f>
        <v>2.2521976027353068</v>
      </c>
      <c r="L79" s="101">
        <f>F79*'2. Emissions Units &amp; Activities'!$J$19*(1-E79)</f>
        <v>8.4543832687098615</v>
      </c>
      <c r="M79" s="120">
        <f>F79*'2. Emissions Units &amp; Activities'!$K$19*(1-E79)</f>
        <v>4.6679757193047611E-3</v>
      </c>
      <c r="N79" s="123">
        <f>F79*'2. Emissions Units &amp; Activities'!$L$19*(1-E79)</f>
        <v>8.6622984720588735E-3</v>
      </c>
      <c r="O79" s="101">
        <f>F79*'2. Emissions Units &amp; Activities'!$M$19*(1-E79)</f>
        <v>3.251685872580716E-2</v>
      </c>
    </row>
    <row r="80" spans="1:15" x14ac:dyDescent="0.25">
      <c r="A80" s="97" t="s">
        <v>1379</v>
      </c>
      <c r="B80" s="118">
        <v>365</v>
      </c>
      <c r="C80" s="99" t="str">
        <f>IFERROR(IF(B80="No CAS","",INDEX('DEQ Pollutant List'!$C$7:$C$611,MATCH('3. Pollutant Emissions - EF'!B80,'DEQ Pollutant List'!$B$7:$B$611,0))),"")</f>
        <v>Nickel compounds, insoluble</v>
      </c>
      <c r="D80" s="133"/>
      <c r="E80" s="119"/>
      <c r="F80" s="239">
        <v>1.25E-4</v>
      </c>
      <c r="G80" s="121"/>
      <c r="H80" s="101" t="s">
        <v>1133</v>
      </c>
      <c r="I80" s="122" t="s">
        <v>1667</v>
      </c>
      <c r="J80" s="120">
        <f>F80*'2. Emissions Units &amp; Activities'!$H$19*(1-E80)</f>
        <v>0.121125</v>
      </c>
      <c r="K80" s="123">
        <f>F80*'2. Emissions Units &amp; Activities'!$I$19*(1-E80)</f>
        <v>0.22476999999999997</v>
      </c>
      <c r="L80" s="101">
        <f>F80*'2. Emissions Units &amp; Activities'!$J$19*(1-E80)</f>
        <v>0.84375</v>
      </c>
      <c r="M80" s="120">
        <f>F80*'2. Emissions Units &amp; Activities'!$K$19*(1-E80)</f>
        <v>4.6586538461538461E-4</v>
      </c>
      <c r="N80" s="123">
        <f>F80*'2. Emissions Units &amp; Activities'!$L$19*(1-E80)</f>
        <v>8.6449999999999982E-4</v>
      </c>
      <c r="O80" s="101">
        <f>F80*'2. Emissions Units &amp; Activities'!$M$19*(1-E80)</f>
        <v>3.2451923076923074E-3</v>
      </c>
    </row>
    <row r="81" spans="1:15" x14ac:dyDescent="0.25">
      <c r="A81" s="97" t="s">
        <v>1379</v>
      </c>
      <c r="B81" s="118">
        <v>504</v>
      </c>
      <c r="C81" s="99" t="str">
        <f>IFERROR(IF(B81="No CAS","",INDEX('DEQ Pollutant List'!$C$7:$C$611,MATCH('3. Pollutant Emissions - EF'!B81,'DEQ Pollutant List'!$B$7:$B$611,0))),"")</f>
        <v>Phosphorus and compounds</v>
      </c>
      <c r="D81" s="133"/>
      <c r="E81" s="119"/>
      <c r="F81" s="239">
        <v>1.4451779883691604E-5</v>
      </c>
      <c r="G81" s="121"/>
      <c r="H81" s="101" t="s">
        <v>1133</v>
      </c>
      <c r="I81" s="122" t="s">
        <v>1682</v>
      </c>
      <c r="J81" s="120">
        <f>F81*'2. Emissions Units &amp; Activities'!$H$19*(1-E81)</f>
        <v>1.4003774707297164E-2</v>
      </c>
      <c r="K81" s="123">
        <f>F81*'2. Emissions Units &amp; Activities'!$I$19*(1-E81)</f>
        <v>2.598661251565889E-2</v>
      </c>
      <c r="L81" s="101">
        <f>F81*'2. Emissions Units &amp; Activities'!$J$19*(1-E81)</f>
        <v>9.7549514214918323E-2</v>
      </c>
      <c r="M81" s="120">
        <f>F81*'2. Emissions Units &amp; Activities'!$K$19*(1-E81)</f>
        <v>5.3860671951142937E-5</v>
      </c>
      <c r="N81" s="123">
        <f>F81*'2. Emissions Units &amp; Activities'!$L$19*(1-E81)</f>
        <v>9.9948509675611109E-5</v>
      </c>
      <c r="O81" s="101">
        <f>F81*'2. Emissions Units &amp; Activities'!$M$19*(1-E81)</f>
        <v>3.7519043928814738E-4</v>
      </c>
    </row>
    <row r="82" spans="1:15" x14ac:dyDescent="0.25">
      <c r="A82" s="97" t="s">
        <v>1379</v>
      </c>
      <c r="B82" s="118" t="s">
        <v>1055</v>
      </c>
      <c r="C82" s="99" t="str">
        <f>IFERROR(IF(B82="No CAS","",INDEX('DEQ Pollutant List'!$C$7:$C$611,MATCH('3. Pollutant Emissions - EF'!B82,'DEQ Pollutant List'!$B$7:$B$611,0))),"")</f>
        <v>Vanadium (fume or dust)</v>
      </c>
      <c r="D82" s="133"/>
      <c r="E82" s="119"/>
      <c r="F82" s="239">
        <v>1.5037657141829067E-4</v>
      </c>
      <c r="G82" s="121"/>
      <c r="H82" s="101" t="s">
        <v>1133</v>
      </c>
      <c r="I82" s="122" t="s">
        <v>1682</v>
      </c>
      <c r="J82" s="120">
        <f>F82*'2. Emissions Units &amp; Activities'!$H$19*(1-E82)</f>
        <v>0.14571489770432366</v>
      </c>
      <c r="K82" s="123">
        <f>F82*'2. Emissions Units &amp; Activities'!$I$19*(1-E82)</f>
        <v>0.27040113566151347</v>
      </c>
      <c r="L82" s="101">
        <f>F82*'2. Emissions Units &amp; Activities'!$J$19*(1-E82)</f>
        <v>1.0150418570734621</v>
      </c>
      <c r="M82" s="120">
        <f>F82*'2. Emissions Units &amp; Activities'!$K$19*(1-E82)</f>
        <v>5.6044191424739866E-4</v>
      </c>
      <c r="N82" s="123">
        <f>F82*'2. Emissions Units &amp; Activities'!$L$19*(1-E82)</f>
        <v>1.040004367928898E-3</v>
      </c>
      <c r="O82" s="101">
        <f>F82*'2. Emissions Units &amp; Activities'!$M$19*(1-E82)</f>
        <v>3.9040071425902384E-3</v>
      </c>
    </row>
    <row r="83" spans="1:15" x14ac:dyDescent="0.25">
      <c r="A83" s="97" t="s">
        <v>1381</v>
      </c>
      <c r="B83" s="118" t="s">
        <v>40</v>
      </c>
      <c r="C83" s="99" t="str">
        <f>IFERROR(IF(B83="No CAS","",INDEX('DEQ Pollutant List'!$C$7:$C$611,MATCH('3. Pollutant Emissions - EF'!B83,'DEQ Pollutant List'!$B$7:$B$611,0))),"")</f>
        <v>Aluminum and compounds</v>
      </c>
      <c r="D83" s="133"/>
      <c r="E83" s="119"/>
      <c r="F83" s="239">
        <v>2.0683240597178094E-5</v>
      </c>
      <c r="G83" s="121"/>
      <c r="H83" s="101" t="s">
        <v>1133</v>
      </c>
      <c r="I83" s="122" t="s">
        <v>1682</v>
      </c>
      <c r="J83" s="120">
        <f>F83*'2. Emissions Units &amp; Activities'!$H$20*(1-E83)</f>
        <v>2.0042060138665573E-2</v>
      </c>
      <c r="K83" s="123">
        <f>F83*'2. Emissions Units &amp; Activities'!$I$20*(1-E83)</f>
        <v>3.7191775912221753E-2</v>
      </c>
      <c r="L83" s="101">
        <f>F83*'2. Emissions Units &amp; Activities'!$J$20*(1-E83)</f>
        <v>0.13961187403095213</v>
      </c>
      <c r="M83" s="120">
        <f>F83*'2. Emissions Units &amp; Activities'!$K$20*(1-E83)</f>
        <v>7.7084846687175282E-5</v>
      </c>
      <c r="N83" s="123">
        <f>F83*'2. Emissions Units &amp; Activities'!$L$20*(1-E83)</f>
        <v>1.4304529197008367E-4</v>
      </c>
      <c r="O83" s="101">
        <f>F83*'2. Emissions Units &amp; Activities'!$M$20*(1-E83)</f>
        <v>5.3696874627289274E-4</v>
      </c>
    </row>
    <row r="84" spans="1:15" x14ac:dyDescent="0.25">
      <c r="A84" s="97" t="s">
        <v>1381</v>
      </c>
      <c r="B84" s="118" t="s">
        <v>81</v>
      </c>
      <c r="C84" s="99" t="str">
        <f>IFERROR(IF(B84="No CAS","",INDEX('DEQ Pollutant List'!$C$7:$C$611,MATCH('3. Pollutant Emissions - EF'!B84,'DEQ Pollutant List'!$B$7:$B$611,0))),"")</f>
        <v>Arsenic and compounds</v>
      </c>
      <c r="D84" s="133"/>
      <c r="E84" s="119"/>
      <c r="F84" s="239">
        <v>0</v>
      </c>
      <c r="G84" s="121"/>
      <c r="H84" s="101" t="s">
        <v>1133</v>
      </c>
      <c r="I84" s="122" t="s">
        <v>1667</v>
      </c>
      <c r="J84" s="120">
        <f>F84*'2. Emissions Units &amp; Activities'!$H$20*(1-E84)</f>
        <v>0</v>
      </c>
      <c r="K84" s="123">
        <f>F84*'2. Emissions Units &amp; Activities'!$I$20*(1-E84)</f>
        <v>0</v>
      </c>
      <c r="L84" s="101">
        <f>F84*'2. Emissions Units &amp; Activities'!$J$20*(1-E84)</f>
        <v>0</v>
      </c>
      <c r="M84" s="120">
        <f>F84*'2. Emissions Units &amp; Activities'!$K$20*(1-E84)</f>
        <v>0</v>
      </c>
      <c r="N84" s="123">
        <f>F84*'2. Emissions Units &amp; Activities'!$L$20*(1-E84)</f>
        <v>0</v>
      </c>
      <c r="O84" s="101">
        <f>F84*'2. Emissions Units &amp; Activities'!$M$20*(1-E84)</f>
        <v>0</v>
      </c>
    </row>
    <row r="85" spans="1:15" x14ac:dyDescent="0.25">
      <c r="A85" s="97" t="s">
        <v>1381</v>
      </c>
      <c r="B85" s="118" t="s">
        <v>230</v>
      </c>
      <c r="C85" s="99" t="str">
        <f>IFERROR(IF(B85="No CAS","",INDEX('DEQ Pollutant List'!$C$7:$C$611,MATCH('3. Pollutant Emissions - EF'!B85,'DEQ Pollutant List'!$B$7:$B$611,0))),"")</f>
        <v>Chromium VI, chromate and dichromate particulate</v>
      </c>
      <c r="D85" s="133"/>
      <c r="E85" s="119"/>
      <c r="F85" s="239">
        <v>1.5099999999999999E-7</v>
      </c>
      <c r="G85" s="121"/>
      <c r="H85" s="101" t="s">
        <v>1133</v>
      </c>
      <c r="I85" s="122" t="s">
        <v>1667</v>
      </c>
      <c r="J85" s="120">
        <f>F85*'2. Emissions Units &amp; Activities'!$H$20*(1-E85)</f>
        <v>1.4631899999999998E-4</v>
      </c>
      <c r="K85" s="123">
        <f>F85*'2. Emissions Units &amp; Activities'!$I$20*(1-E85)</f>
        <v>2.7152215999999991E-4</v>
      </c>
      <c r="L85" s="101">
        <f>F85*'2. Emissions Units &amp; Activities'!$J$20*(1-E85)</f>
        <v>1.01925E-3</v>
      </c>
      <c r="M85" s="120">
        <f>F85*'2. Emissions Units &amp; Activities'!$K$20*(1-E85)</f>
        <v>5.6276538461538462E-7</v>
      </c>
      <c r="N85" s="123">
        <f>F85*'2. Emissions Units &amp; Activities'!$L$20*(1-E85)</f>
        <v>1.0443159999999997E-6</v>
      </c>
      <c r="O85" s="101">
        <f>F85*'2. Emissions Units &amp; Activities'!$M$20*(1-E85)</f>
        <v>3.9201923076923075E-6</v>
      </c>
    </row>
    <row r="86" spans="1:15" x14ac:dyDescent="0.25">
      <c r="A86" s="97" t="s">
        <v>1381</v>
      </c>
      <c r="B86" s="118" t="s">
        <v>512</v>
      </c>
      <c r="C86" s="99" t="str">
        <f>IFERROR(IF(B86="No CAS","",INDEX('DEQ Pollutant List'!$C$7:$C$611,MATCH('3. Pollutant Emissions - EF'!B86,'DEQ Pollutant List'!$B$7:$B$611,0))),"")</f>
        <v>Lead and compounds</v>
      </c>
      <c r="D86" s="133"/>
      <c r="E86" s="119"/>
      <c r="F86" s="239">
        <v>1.0900000000000001E-4</v>
      </c>
      <c r="G86" s="121"/>
      <c r="H86" s="101" t="s">
        <v>1133</v>
      </c>
      <c r="I86" s="122" t="s">
        <v>1667</v>
      </c>
      <c r="J86" s="120">
        <f>F86*'2. Emissions Units &amp; Activities'!$H$20*(1-E86)</f>
        <v>0.10562100000000001</v>
      </c>
      <c r="K86" s="123">
        <f>F86*'2. Emissions Units &amp; Activities'!$I$20*(1-E86)</f>
        <v>0.19599943999999997</v>
      </c>
      <c r="L86" s="101">
        <f>F86*'2. Emissions Units &amp; Activities'!$J$20*(1-E86)</f>
        <v>0.73575000000000002</v>
      </c>
      <c r="M86" s="120">
        <f>F86*'2. Emissions Units &amp; Activities'!$K$20*(1-E86)</f>
        <v>4.0623461538461544E-4</v>
      </c>
      <c r="N86" s="123">
        <f>F86*'2. Emissions Units &amp; Activities'!$L$20*(1-E86)</f>
        <v>7.5384399999999993E-4</v>
      </c>
      <c r="O86" s="101">
        <f>F86*'2. Emissions Units &amp; Activities'!$M$20*(1-E86)</f>
        <v>2.8298076923076922E-3</v>
      </c>
    </row>
    <row r="87" spans="1:15" x14ac:dyDescent="0.25">
      <c r="A87" s="97" t="s">
        <v>1381</v>
      </c>
      <c r="B87" s="118" t="s">
        <v>518</v>
      </c>
      <c r="C87" s="99" t="str">
        <f>IFERROR(IF(B87="No CAS","",INDEX('DEQ Pollutant List'!$C$7:$C$611,MATCH('3. Pollutant Emissions - EF'!B87,'DEQ Pollutant List'!$B$7:$B$611,0))),"")</f>
        <v>Manganese and compounds</v>
      </c>
      <c r="D87" s="133"/>
      <c r="E87" s="119"/>
      <c r="F87" s="239">
        <v>8.9499999999999996E-3</v>
      </c>
      <c r="G87" s="121"/>
      <c r="H87" s="101" t="s">
        <v>1133</v>
      </c>
      <c r="I87" s="122" t="s">
        <v>1667</v>
      </c>
      <c r="J87" s="120">
        <f>F87*'2. Emissions Units &amp; Activities'!$H$20*(1-E87)</f>
        <v>8.6725499999999993</v>
      </c>
      <c r="K87" s="123">
        <f>F87*'2. Emissions Units &amp; Activities'!$I$20*(1-E87)</f>
        <v>16.093531999999996</v>
      </c>
      <c r="L87" s="101">
        <f>F87*'2. Emissions Units &amp; Activities'!$J$20*(1-E87)</f>
        <v>60.412499999999994</v>
      </c>
      <c r="M87" s="120">
        <f>F87*'2. Emissions Units &amp; Activities'!$K$20*(1-E87)</f>
        <v>3.3355961538461536E-2</v>
      </c>
      <c r="N87" s="123">
        <f>F87*'2. Emissions Units &amp; Activities'!$L$20*(1-E87)</f>
        <v>6.1898199999999987E-2</v>
      </c>
      <c r="O87" s="101">
        <f>F87*'2. Emissions Units &amp; Activities'!$M$20*(1-E87)</f>
        <v>0.2323557692307692</v>
      </c>
    </row>
    <row r="88" spans="1:15" x14ac:dyDescent="0.25">
      <c r="A88" s="97" t="s">
        <v>1381</v>
      </c>
      <c r="B88" s="118" t="s">
        <v>575</v>
      </c>
      <c r="C88" s="99" t="str">
        <f>IFERROR(IF(B88="No CAS","",INDEX('DEQ Pollutant List'!$C$7:$C$611,MATCH('3. Pollutant Emissions - EF'!B88,'DEQ Pollutant List'!$B$7:$B$611,0))),"")</f>
        <v>Molybdenum trioxide</v>
      </c>
      <c r="D88" s="133"/>
      <c r="E88" s="119"/>
      <c r="F88" s="239">
        <v>1.2525012249940536E-3</v>
      </c>
      <c r="G88" s="121"/>
      <c r="H88" s="101" t="s">
        <v>1133</v>
      </c>
      <c r="I88" s="122" t="s">
        <v>1682</v>
      </c>
      <c r="J88" s="120">
        <f>F88*'2. Emissions Units &amp; Activities'!$H$20*(1-E88)</f>
        <v>1.2136736870192379</v>
      </c>
      <c r="K88" s="123">
        <f>F88*'2. Emissions Units &amp; Activities'!$I$20*(1-E88)</f>
        <v>2.2521976027353068</v>
      </c>
      <c r="L88" s="101">
        <f>F88*'2. Emissions Units &amp; Activities'!$J$20*(1-E88)</f>
        <v>8.4543832687098615</v>
      </c>
      <c r="M88" s="120">
        <f>F88*'2. Emissions Units &amp; Activities'!$K$20*(1-E88)</f>
        <v>4.6679757193047611E-3</v>
      </c>
      <c r="N88" s="123">
        <f>F88*'2. Emissions Units &amp; Activities'!$L$20*(1-E88)</f>
        <v>8.6622984720588735E-3</v>
      </c>
      <c r="O88" s="101">
        <f>F88*'2. Emissions Units &amp; Activities'!$M$20*(1-E88)</f>
        <v>3.251685872580716E-2</v>
      </c>
    </row>
    <row r="89" spans="1:15" x14ac:dyDescent="0.25">
      <c r="A89" s="97" t="s">
        <v>1381</v>
      </c>
      <c r="B89" s="118">
        <v>365</v>
      </c>
      <c r="C89" s="99" t="str">
        <f>IFERROR(IF(B89="No CAS","",INDEX('DEQ Pollutant List'!$C$7:$C$611,MATCH('3. Pollutant Emissions - EF'!B89,'DEQ Pollutant List'!$B$7:$B$611,0))),"")</f>
        <v>Nickel compounds, insoluble</v>
      </c>
      <c r="D89" s="133"/>
      <c r="E89" s="119"/>
      <c r="F89" s="239">
        <v>1.25E-4</v>
      </c>
      <c r="G89" s="121"/>
      <c r="H89" s="101" t="s">
        <v>1133</v>
      </c>
      <c r="I89" s="122" t="s">
        <v>1667</v>
      </c>
      <c r="J89" s="120">
        <f>F89*'2. Emissions Units &amp; Activities'!$H$20*(1-E89)</f>
        <v>0.121125</v>
      </c>
      <c r="K89" s="123">
        <f>F89*'2. Emissions Units &amp; Activities'!$I$20*(1-E89)</f>
        <v>0.22476999999999997</v>
      </c>
      <c r="L89" s="101">
        <f>F89*'2. Emissions Units &amp; Activities'!$J$20*(1-E89)</f>
        <v>0.84375</v>
      </c>
      <c r="M89" s="120">
        <f>F89*'2. Emissions Units &amp; Activities'!$K$20*(1-E89)</f>
        <v>4.6586538461538461E-4</v>
      </c>
      <c r="N89" s="123">
        <f>F89*'2. Emissions Units &amp; Activities'!$L$20*(1-E89)</f>
        <v>8.6449999999999982E-4</v>
      </c>
      <c r="O89" s="101">
        <f>F89*'2. Emissions Units &amp; Activities'!$M$20*(1-E89)</f>
        <v>3.2451923076923074E-3</v>
      </c>
    </row>
    <row r="90" spans="1:15" x14ac:dyDescent="0.25">
      <c r="A90" s="97" t="s">
        <v>1381</v>
      </c>
      <c r="B90" s="118">
        <v>504</v>
      </c>
      <c r="C90" s="99" t="str">
        <f>IFERROR(IF(B90="No CAS","",INDEX('DEQ Pollutant List'!$C$7:$C$611,MATCH('3. Pollutant Emissions - EF'!B90,'DEQ Pollutant List'!$B$7:$B$611,0))),"")</f>
        <v>Phosphorus and compounds</v>
      </c>
      <c r="D90" s="133"/>
      <c r="E90" s="119"/>
      <c r="F90" s="239">
        <v>1.4451779883691604E-5</v>
      </c>
      <c r="G90" s="121"/>
      <c r="H90" s="101" t="s">
        <v>1133</v>
      </c>
      <c r="I90" s="122" t="s">
        <v>1682</v>
      </c>
      <c r="J90" s="120">
        <f>F90*'2. Emissions Units &amp; Activities'!$H$20*(1-E90)</f>
        <v>1.4003774707297164E-2</v>
      </c>
      <c r="K90" s="123">
        <f>F90*'2. Emissions Units &amp; Activities'!$I$20*(1-E90)</f>
        <v>2.598661251565889E-2</v>
      </c>
      <c r="L90" s="101">
        <f>F90*'2. Emissions Units &amp; Activities'!$J$20*(1-E90)</f>
        <v>9.7549514214918323E-2</v>
      </c>
      <c r="M90" s="120">
        <f>F90*'2. Emissions Units &amp; Activities'!$K$20*(1-E90)</f>
        <v>5.3860671951142937E-5</v>
      </c>
      <c r="N90" s="123">
        <f>F90*'2. Emissions Units &amp; Activities'!$L$20*(1-E90)</f>
        <v>9.9948509675611109E-5</v>
      </c>
      <c r="O90" s="101">
        <f>F90*'2. Emissions Units &amp; Activities'!$M$20*(1-E90)</f>
        <v>3.7519043928814738E-4</v>
      </c>
    </row>
    <row r="91" spans="1:15" x14ac:dyDescent="0.25">
      <c r="A91" s="97" t="s">
        <v>1381</v>
      </c>
      <c r="B91" s="118" t="s">
        <v>1055</v>
      </c>
      <c r="C91" s="99" t="str">
        <f>IFERROR(IF(B91="No CAS","",INDEX('DEQ Pollutant List'!$C$7:$C$611,MATCH('3. Pollutant Emissions - EF'!B91,'DEQ Pollutant List'!$B$7:$B$611,0))),"")</f>
        <v>Vanadium (fume or dust)</v>
      </c>
      <c r="D91" s="133"/>
      <c r="E91" s="119"/>
      <c r="F91" s="239">
        <v>1.5037657141829067E-4</v>
      </c>
      <c r="G91" s="121"/>
      <c r="H91" s="101" t="s">
        <v>1133</v>
      </c>
      <c r="I91" s="122" t="s">
        <v>1682</v>
      </c>
      <c r="J91" s="120">
        <f>F91*'2. Emissions Units &amp; Activities'!$H$20*(1-E91)</f>
        <v>0.14571489770432366</v>
      </c>
      <c r="K91" s="123">
        <f>F91*'2. Emissions Units &amp; Activities'!$I$20*(1-E91)</f>
        <v>0.27040113566151347</v>
      </c>
      <c r="L91" s="101">
        <f>F91*'2. Emissions Units &amp; Activities'!$J$20*(1-E91)</f>
        <v>1.0150418570734621</v>
      </c>
      <c r="M91" s="120">
        <f>F91*'2. Emissions Units &amp; Activities'!$K$20*(1-E91)</f>
        <v>5.6044191424739866E-4</v>
      </c>
      <c r="N91" s="123">
        <f>F91*'2. Emissions Units &amp; Activities'!$L$20*(1-E91)</f>
        <v>1.040004367928898E-3</v>
      </c>
      <c r="O91" s="101">
        <f>F91*'2. Emissions Units &amp; Activities'!$M$20*(1-E91)</f>
        <v>3.9040071425902384E-3</v>
      </c>
    </row>
    <row r="92" spans="1:15" x14ac:dyDescent="0.25">
      <c r="A92" s="97" t="s">
        <v>1383</v>
      </c>
      <c r="B92" s="118" t="s">
        <v>40</v>
      </c>
      <c r="C92" s="99" t="str">
        <f>IFERROR(IF(B92="No CAS","",INDEX('DEQ Pollutant List'!$C$7:$C$611,MATCH('3. Pollutant Emissions - EF'!B92,'DEQ Pollutant List'!$B$7:$B$611,0))),"")</f>
        <v>Aluminum and compounds</v>
      </c>
      <c r="D92" s="133"/>
      <c r="E92" s="119"/>
      <c r="F92" s="239">
        <v>2.0683240597178094E-5</v>
      </c>
      <c r="G92" s="121"/>
      <c r="H92" s="101" t="s">
        <v>1133</v>
      </c>
      <c r="I92" s="122" t="s">
        <v>1682</v>
      </c>
      <c r="J92" s="120">
        <f>F92*'2. Emissions Units &amp; Activities'!$H$21*(1-E92)</f>
        <v>2.0042060138665573E-2</v>
      </c>
      <c r="K92" s="123">
        <f>F92*'2. Emissions Units &amp; Activities'!$I$21*(1-E92)</f>
        <v>3.7191775912221753E-2</v>
      </c>
      <c r="L92" s="101">
        <f>F92*'2. Emissions Units &amp; Activities'!$J$21*(1-E92)</f>
        <v>0.13961187403095213</v>
      </c>
      <c r="M92" s="120">
        <f>F92*'2. Emissions Units &amp; Activities'!$K$21*(1-E92)</f>
        <v>7.7084846687175282E-5</v>
      </c>
      <c r="N92" s="123">
        <f>F92*'2. Emissions Units &amp; Activities'!$L$21*(1-E92)</f>
        <v>1.4304529197008367E-4</v>
      </c>
      <c r="O92" s="101">
        <f>F92*'2. Emissions Units &amp; Activities'!$M$21*(1-E92)</f>
        <v>5.3696874627289274E-4</v>
      </c>
    </row>
    <row r="93" spans="1:15" x14ac:dyDescent="0.25">
      <c r="A93" s="97" t="s">
        <v>1383</v>
      </c>
      <c r="B93" s="118" t="s">
        <v>81</v>
      </c>
      <c r="C93" s="99" t="str">
        <f>IFERROR(IF(B93="No CAS","",INDEX('DEQ Pollutant List'!$C$7:$C$611,MATCH('3. Pollutant Emissions - EF'!B93,'DEQ Pollutant List'!$B$7:$B$611,0))),"")</f>
        <v>Arsenic and compounds</v>
      </c>
      <c r="D93" s="133"/>
      <c r="E93" s="119"/>
      <c r="F93" s="239">
        <v>0</v>
      </c>
      <c r="G93" s="121"/>
      <c r="H93" s="101" t="s">
        <v>1133</v>
      </c>
      <c r="I93" s="122" t="s">
        <v>1667</v>
      </c>
      <c r="J93" s="120">
        <f>F93*'2. Emissions Units &amp; Activities'!$H$21*(1-E93)</f>
        <v>0</v>
      </c>
      <c r="K93" s="123">
        <f>F93*'2. Emissions Units &amp; Activities'!$I$21*(1-E93)</f>
        <v>0</v>
      </c>
      <c r="L93" s="101">
        <f>F93*'2. Emissions Units &amp; Activities'!$J$21*(1-E93)</f>
        <v>0</v>
      </c>
      <c r="M93" s="120">
        <f>F93*'2. Emissions Units &amp; Activities'!$K$21*(1-E93)</f>
        <v>0</v>
      </c>
      <c r="N93" s="123">
        <f>F93*'2. Emissions Units &amp; Activities'!$L$21*(1-E93)</f>
        <v>0</v>
      </c>
      <c r="O93" s="101">
        <f>F93*'2. Emissions Units &amp; Activities'!$M$21*(1-E93)</f>
        <v>0</v>
      </c>
    </row>
    <row r="94" spans="1:15" x14ac:dyDescent="0.25">
      <c r="A94" s="97" t="s">
        <v>1383</v>
      </c>
      <c r="B94" s="118" t="s">
        <v>230</v>
      </c>
      <c r="C94" s="99" t="str">
        <f>IFERROR(IF(B94="No CAS","",INDEX('DEQ Pollutant List'!$C$7:$C$611,MATCH('3. Pollutant Emissions - EF'!B94,'DEQ Pollutant List'!$B$7:$B$611,0))),"")</f>
        <v>Chromium VI, chromate and dichromate particulate</v>
      </c>
      <c r="D94" s="133"/>
      <c r="E94" s="119"/>
      <c r="F94" s="239">
        <v>1.5099999999999999E-7</v>
      </c>
      <c r="G94" s="121"/>
      <c r="H94" s="101" t="s">
        <v>1133</v>
      </c>
      <c r="I94" s="122" t="s">
        <v>1667</v>
      </c>
      <c r="J94" s="120">
        <f>F94*'2. Emissions Units &amp; Activities'!$H$21*(1-E94)</f>
        <v>1.4631899999999998E-4</v>
      </c>
      <c r="K94" s="123">
        <f>F94*'2. Emissions Units &amp; Activities'!$I$21*(1-E94)</f>
        <v>2.7152215999999991E-4</v>
      </c>
      <c r="L94" s="101">
        <f>F94*'2. Emissions Units &amp; Activities'!$J$21*(1-E94)</f>
        <v>1.01925E-3</v>
      </c>
      <c r="M94" s="120">
        <f>F94*'2. Emissions Units &amp; Activities'!$K$21*(1-E94)</f>
        <v>5.6276538461538462E-7</v>
      </c>
      <c r="N94" s="123">
        <f>F94*'2. Emissions Units &amp; Activities'!$L$21*(1-E94)</f>
        <v>1.0443159999999997E-6</v>
      </c>
      <c r="O94" s="101">
        <f>F94*'2. Emissions Units &amp; Activities'!$M$21*(1-E94)</f>
        <v>3.9201923076923075E-6</v>
      </c>
    </row>
    <row r="95" spans="1:15" x14ac:dyDescent="0.25">
      <c r="A95" s="97" t="s">
        <v>1383</v>
      </c>
      <c r="B95" s="118" t="s">
        <v>512</v>
      </c>
      <c r="C95" s="99" t="str">
        <f>IFERROR(IF(B95="No CAS","",INDEX('DEQ Pollutant List'!$C$7:$C$611,MATCH('3. Pollutant Emissions - EF'!B95,'DEQ Pollutant List'!$B$7:$B$611,0))),"")</f>
        <v>Lead and compounds</v>
      </c>
      <c r="D95" s="133"/>
      <c r="E95" s="119"/>
      <c r="F95" s="239">
        <v>1.0900000000000001E-4</v>
      </c>
      <c r="G95" s="121"/>
      <c r="H95" s="101" t="s">
        <v>1133</v>
      </c>
      <c r="I95" s="122" t="s">
        <v>1667</v>
      </c>
      <c r="J95" s="120">
        <f>F95*'2. Emissions Units &amp; Activities'!$H$21*(1-E95)</f>
        <v>0.10562100000000001</v>
      </c>
      <c r="K95" s="123">
        <f>F95*'2. Emissions Units &amp; Activities'!$I$21*(1-E95)</f>
        <v>0.19599943999999997</v>
      </c>
      <c r="L95" s="101">
        <f>F95*'2. Emissions Units &amp; Activities'!$J$21*(1-E95)</f>
        <v>0.73575000000000002</v>
      </c>
      <c r="M95" s="120">
        <f>F95*'2. Emissions Units &amp; Activities'!$K$21*(1-E95)</f>
        <v>4.0623461538461544E-4</v>
      </c>
      <c r="N95" s="123">
        <f>F95*'2. Emissions Units &amp; Activities'!$L$21*(1-E95)</f>
        <v>7.5384399999999993E-4</v>
      </c>
      <c r="O95" s="101">
        <f>F95*'2. Emissions Units &amp; Activities'!$M$21*(1-E95)</f>
        <v>2.8298076923076922E-3</v>
      </c>
    </row>
    <row r="96" spans="1:15" x14ac:dyDescent="0.25">
      <c r="A96" s="97" t="s">
        <v>1383</v>
      </c>
      <c r="B96" s="118" t="s">
        <v>518</v>
      </c>
      <c r="C96" s="99" t="str">
        <f>IFERROR(IF(B96="No CAS","",INDEX('DEQ Pollutant List'!$C$7:$C$611,MATCH('3. Pollutant Emissions - EF'!B96,'DEQ Pollutant List'!$B$7:$B$611,0))),"")</f>
        <v>Manganese and compounds</v>
      </c>
      <c r="D96" s="133"/>
      <c r="E96" s="119"/>
      <c r="F96" s="239">
        <v>8.9499999999999996E-3</v>
      </c>
      <c r="G96" s="121"/>
      <c r="H96" s="101" t="s">
        <v>1133</v>
      </c>
      <c r="I96" s="122" t="s">
        <v>1667</v>
      </c>
      <c r="J96" s="120">
        <f>F96*'2. Emissions Units &amp; Activities'!$H$21*(1-E96)</f>
        <v>8.6725499999999993</v>
      </c>
      <c r="K96" s="123">
        <f>F96*'2. Emissions Units &amp; Activities'!$I$21*(1-E96)</f>
        <v>16.093531999999996</v>
      </c>
      <c r="L96" s="101">
        <f>F96*'2. Emissions Units &amp; Activities'!$J$21*(1-E96)</f>
        <v>60.412499999999994</v>
      </c>
      <c r="M96" s="120">
        <f>F96*'2. Emissions Units &amp; Activities'!$K$21*(1-E96)</f>
        <v>3.3355961538461536E-2</v>
      </c>
      <c r="N96" s="123">
        <f>F96*'2. Emissions Units &amp; Activities'!$L$21*(1-E96)</f>
        <v>6.1898199999999987E-2</v>
      </c>
      <c r="O96" s="101">
        <f>F96*'2. Emissions Units &amp; Activities'!$M$21*(1-E96)</f>
        <v>0.2323557692307692</v>
      </c>
    </row>
    <row r="97" spans="1:15" x14ac:dyDescent="0.25">
      <c r="A97" s="97" t="s">
        <v>1383</v>
      </c>
      <c r="B97" s="118" t="s">
        <v>575</v>
      </c>
      <c r="C97" s="99" t="str">
        <f>IFERROR(IF(B97="No CAS","",INDEX('DEQ Pollutant List'!$C$7:$C$611,MATCH('3. Pollutant Emissions - EF'!B97,'DEQ Pollutant List'!$B$7:$B$611,0))),"")</f>
        <v>Molybdenum trioxide</v>
      </c>
      <c r="D97" s="133"/>
      <c r="E97" s="119"/>
      <c r="F97" s="239">
        <v>1.2525012249940536E-3</v>
      </c>
      <c r="G97" s="121"/>
      <c r="H97" s="101" t="s">
        <v>1133</v>
      </c>
      <c r="I97" s="122" t="s">
        <v>1682</v>
      </c>
      <c r="J97" s="120">
        <f>F97*'2. Emissions Units &amp; Activities'!$H$21*(1-E97)</f>
        <v>1.2136736870192379</v>
      </c>
      <c r="K97" s="123">
        <f>F97*'2. Emissions Units &amp; Activities'!$I$21*(1-E97)</f>
        <v>2.2521976027353068</v>
      </c>
      <c r="L97" s="101">
        <f>F97*'2. Emissions Units &amp; Activities'!$J$21*(1-E97)</f>
        <v>8.4543832687098615</v>
      </c>
      <c r="M97" s="120">
        <f>F97*'2. Emissions Units &amp; Activities'!$K$21*(1-E97)</f>
        <v>4.6679757193047611E-3</v>
      </c>
      <c r="N97" s="123">
        <f>F97*'2. Emissions Units &amp; Activities'!$L$21*(1-E97)</f>
        <v>8.6622984720588735E-3</v>
      </c>
      <c r="O97" s="101">
        <f>F97*'2. Emissions Units &amp; Activities'!$M$21*(1-E97)</f>
        <v>3.251685872580716E-2</v>
      </c>
    </row>
    <row r="98" spans="1:15" x14ac:dyDescent="0.25">
      <c r="A98" s="97" t="s">
        <v>1383</v>
      </c>
      <c r="B98" s="118">
        <v>365</v>
      </c>
      <c r="C98" s="99" t="str">
        <f>IFERROR(IF(B98="No CAS","",INDEX('DEQ Pollutant List'!$C$7:$C$611,MATCH('3. Pollutant Emissions - EF'!B98,'DEQ Pollutant List'!$B$7:$B$611,0))),"")</f>
        <v>Nickel compounds, insoluble</v>
      </c>
      <c r="D98" s="133"/>
      <c r="E98" s="119"/>
      <c r="F98" s="239">
        <v>1.25E-4</v>
      </c>
      <c r="G98" s="121"/>
      <c r="H98" s="101" t="s">
        <v>1133</v>
      </c>
      <c r="I98" s="122" t="s">
        <v>1667</v>
      </c>
      <c r="J98" s="120">
        <f>F98*'2. Emissions Units &amp; Activities'!$H$21*(1-E98)</f>
        <v>0.121125</v>
      </c>
      <c r="K98" s="123">
        <f>F98*'2. Emissions Units &amp; Activities'!$I$21*(1-E98)</f>
        <v>0.22476999999999997</v>
      </c>
      <c r="L98" s="101">
        <f>F98*'2. Emissions Units &amp; Activities'!$J$21*(1-E98)</f>
        <v>0.84375</v>
      </c>
      <c r="M98" s="120">
        <f>F98*'2. Emissions Units &amp; Activities'!$K$21*(1-E98)</f>
        <v>4.6586538461538461E-4</v>
      </c>
      <c r="N98" s="123">
        <f>F98*'2. Emissions Units &amp; Activities'!$L$21*(1-E98)</f>
        <v>8.6449999999999982E-4</v>
      </c>
      <c r="O98" s="101">
        <f>F98*'2. Emissions Units &amp; Activities'!$M$21*(1-E98)</f>
        <v>3.2451923076923074E-3</v>
      </c>
    </row>
    <row r="99" spans="1:15" x14ac:dyDescent="0.25">
      <c r="A99" s="97" t="s">
        <v>1383</v>
      </c>
      <c r="B99" s="118">
        <v>504</v>
      </c>
      <c r="C99" s="99" t="str">
        <f>IFERROR(IF(B99="No CAS","",INDEX('DEQ Pollutant List'!$C$7:$C$611,MATCH('3. Pollutant Emissions - EF'!B99,'DEQ Pollutant List'!$B$7:$B$611,0))),"")</f>
        <v>Phosphorus and compounds</v>
      </c>
      <c r="D99" s="133"/>
      <c r="E99" s="119"/>
      <c r="F99" s="239">
        <v>1.4451779883691604E-5</v>
      </c>
      <c r="G99" s="121"/>
      <c r="H99" s="101" t="s">
        <v>1133</v>
      </c>
      <c r="I99" s="122" t="s">
        <v>1682</v>
      </c>
      <c r="J99" s="120">
        <f>F99*'2. Emissions Units &amp; Activities'!$H$21*(1-E99)</f>
        <v>1.4003774707297164E-2</v>
      </c>
      <c r="K99" s="123">
        <f>F99*'2. Emissions Units &amp; Activities'!$I$21*(1-E99)</f>
        <v>2.598661251565889E-2</v>
      </c>
      <c r="L99" s="101">
        <f>F99*'2. Emissions Units &amp; Activities'!$J$21*(1-E99)</f>
        <v>9.7549514214918323E-2</v>
      </c>
      <c r="M99" s="120">
        <f>F99*'2. Emissions Units &amp; Activities'!$K$21*(1-E99)</f>
        <v>5.3860671951142937E-5</v>
      </c>
      <c r="N99" s="123">
        <f>F99*'2. Emissions Units &amp; Activities'!$L$21*(1-E99)</f>
        <v>9.9948509675611109E-5</v>
      </c>
      <c r="O99" s="101">
        <f>F99*'2. Emissions Units &amp; Activities'!$M$21*(1-E99)</f>
        <v>3.7519043928814738E-4</v>
      </c>
    </row>
    <row r="100" spans="1:15" x14ac:dyDescent="0.25">
      <c r="A100" s="97" t="s">
        <v>1383</v>
      </c>
      <c r="B100" s="118" t="s">
        <v>1055</v>
      </c>
      <c r="C100" s="99" t="str">
        <f>IFERROR(IF(B100="No CAS","",INDEX('DEQ Pollutant List'!$C$7:$C$611,MATCH('3. Pollutant Emissions - EF'!B100,'DEQ Pollutant List'!$B$7:$B$611,0))),"")</f>
        <v>Vanadium (fume or dust)</v>
      </c>
      <c r="D100" s="133"/>
      <c r="E100" s="119"/>
      <c r="F100" s="239">
        <v>1.5037657141829067E-4</v>
      </c>
      <c r="G100" s="121"/>
      <c r="H100" s="101" t="s">
        <v>1133</v>
      </c>
      <c r="I100" s="122" t="s">
        <v>1682</v>
      </c>
      <c r="J100" s="120">
        <f>F100*'2. Emissions Units &amp; Activities'!$H$21*(1-E100)</f>
        <v>0.14571489770432366</v>
      </c>
      <c r="K100" s="123">
        <f>F100*'2. Emissions Units &amp; Activities'!$I$21*(1-E100)</f>
        <v>0.27040113566151347</v>
      </c>
      <c r="L100" s="101">
        <f>F100*'2. Emissions Units &amp; Activities'!$J$21*(1-E100)</f>
        <v>1.0150418570734621</v>
      </c>
      <c r="M100" s="120">
        <f>F100*'2. Emissions Units &amp; Activities'!$K$21*(1-E100)</f>
        <v>5.6044191424739866E-4</v>
      </c>
      <c r="N100" s="123">
        <f>F100*'2. Emissions Units &amp; Activities'!$L$21*(1-E100)</f>
        <v>1.040004367928898E-3</v>
      </c>
      <c r="O100" s="101">
        <f>F100*'2. Emissions Units &amp; Activities'!$M$21*(1-E100)</f>
        <v>3.9040071425902384E-3</v>
      </c>
    </row>
    <row r="101" spans="1:15" x14ac:dyDescent="0.25">
      <c r="A101" s="97" t="s">
        <v>1385</v>
      </c>
      <c r="B101" s="118" t="s">
        <v>40</v>
      </c>
      <c r="C101" s="99" t="str">
        <f>IFERROR(IF(B101="No CAS","",INDEX('DEQ Pollutant List'!$C$7:$C$611,MATCH('3. Pollutant Emissions - EF'!B101,'DEQ Pollutant List'!$B$7:$B$611,0))),"")</f>
        <v>Aluminum and compounds</v>
      </c>
      <c r="D101" s="133"/>
      <c r="E101" s="119"/>
      <c r="F101" s="239">
        <v>1.7875303333565371E-4</v>
      </c>
      <c r="G101" s="121"/>
      <c r="H101" s="101" t="s">
        <v>1133</v>
      </c>
      <c r="I101" s="122" t="s">
        <v>1682</v>
      </c>
      <c r="J101" s="120">
        <f>F101*'2. Emissions Units &amp; Activities'!$H$22*(1-E101)</f>
        <v>1.6062747575541843</v>
      </c>
      <c r="K101" s="123">
        <f>F101*'2. Emissions Units &amp; Activities'!$I$22*(1-E101)</f>
        <v>2.3944651651898154</v>
      </c>
      <c r="L101" s="101">
        <f>F101*'2. Emissions Units &amp; Activities'!$J$22*(1-E101)</f>
        <v>8.0438865001044171</v>
      </c>
      <c r="M101" s="120">
        <f>F101*'2. Emissions Units &amp; Activities'!$K$22*(1-E101)</f>
        <v>6.177979836746862E-3</v>
      </c>
      <c r="N101" s="123">
        <f>F101*'2. Emissions Units &amp; Activities'!$L$22*(1-E101)</f>
        <v>9.2094814045762131E-3</v>
      </c>
      <c r="O101" s="101">
        <f>F101*'2. Emissions Units &amp; Activities'!$M$22*(1-E101)</f>
        <v>3.0938025000401603E-2</v>
      </c>
    </row>
    <row r="102" spans="1:15" x14ac:dyDescent="0.25">
      <c r="A102" s="97" t="s">
        <v>1385</v>
      </c>
      <c r="B102" s="118" t="s">
        <v>81</v>
      </c>
      <c r="C102" s="99" t="str">
        <f>IFERROR(IF(B102="No CAS","",INDEX('DEQ Pollutant List'!$C$7:$C$611,MATCH('3. Pollutant Emissions - EF'!B102,'DEQ Pollutant List'!$B$7:$B$611,0))),"")</f>
        <v>Arsenic and compounds</v>
      </c>
      <c r="D102" s="133"/>
      <c r="E102" s="119"/>
      <c r="F102" s="239">
        <v>0</v>
      </c>
      <c r="G102" s="121"/>
      <c r="H102" s="101" t="s">
        <v>1133</v>
      </c>
      <c r="I102" s="122" t="s">
        <v>1667</v>
      </c>
      <c r="J102" s="120">
        <f>F102*'2. Emissions Units &amp; Activities'!$H$22*(1-E102)</f>
        <v>0</v>
      </c>
      <c r="K102" s="123">
        <f>F102*'2. Emissions Units &amp; Activities'!$I$22*(1-E102)</f>
        <v>0</v>
      </c>
      <c r="L102" s="101">
        <f>F102*'2. Emissions Units &amp; Activities'!$J$22*(1-E102)</f>
        <v>0</v>
      </c>
      <c r="M102" s="120">
        <f>F102*'2. Emissions Units &amp; Activities'!$K$22*(1-E102)</f>
        <v>0</v>
      </c>
      <c r="N102" s="123">
        <f>F102*'2. Emissions Units &amp; Activities'!$L$22*(1-E102)</f>
        <v>0</v>
      </c>
      <c r="O102" s="101">
        <f>F102*'2. Emissions Units &amp; Activities'!$M$22*(1-E102)</f>
        <v>0</v>
      </c>
    </row>
    <row r="103" spans="1:15" x14ac:dyDescent="0.25">
      <c r="A103" s="97" t="s">
        <v>1385</v>
      </c>
      <c r="B103" s="118" t="s">
        <v>230</v>
      </c>
      <c r="C103" s="99" t="str">
        <f>IFERROR(IF(B103="No CAS","",INDEX('DEQ Pollutant List'!$C$7:$C$611,MATCH('3. Pollutant Emissions - EF'!B103,'DEQ Pollutant List'!$B$7:$B$611,0))),"")</f>
        <v>Chromium VI, chromate and dichromate particulate</v>
      </c>
      <c r="D103" s="133"/>
      <c r="E103" s="119"/>
      <c r="F103" s="239">
        <v>1.6300000000000001E-6</v>
      </c>
      <c r="G103" s="121"/>
      <c r="H103" s="101" t="s">
        <v>1133</v>
      </c>
      <c r="I103" s="122" t="s">
        <v>1667</v>
      </c>
      <c r="J103" s="120">
        <f>F103*'2. Emissions Units &amp; Activities'!$H$22*(1-E103)</f>
        <v>1.4647180000000001E-2</v>
      </c>
      <c r="K103" s="123">
        <f>F103*'2. Emissions Units &amp; Activities'!$I$22*(1-E103)</f>
        <v>2.1834472659999996E-2</v>
      </c>
      <c r="L103" s="101">
        <f>F103*'2. Emissions Units &amp; Activities'!$J$22*(1-E103)</f>
        <v>7.3349999999999999E-2</v>
      </c>
      <c r="M103" s="120">
        <f>F103*'2. Emissions Units &amp; Activities'!$K$22*(1-E103)</f>
        <v>5.6335307692307697E-5</v>
      </c>
      <c r="N103" s="123">
        <f>F103*'2. Emissions Units &amp; Activities'!$L$22*(1-E103)</f>
        <v>8.3978740999999995E-5</v>
      </c>
      <c r="O103" s="101">
        <f>F103*'2. Emissions Units &amp; Activities'!$M$22*(1-E103)</f>
        <v>2.8211538461538462E-4</v>
      </c>
    </row>
    <row r="104" spans="1:15" x14ac:dyDescent="0.25">
      <c r="A104" s="97" t="s">
        <v>1385</v>
      </c>
      <c r="B104" s="118" t="s">
        <v>512</v>
      </c>
      <c r="C104" s="99" t="str">
        <f>IFERROR(IF(B104="No CAS","",INDEX('DEQ Pollutant List'!$C$7:$C$611,MATCH('3. Pollutant Emissions - EF'!B104,'DEQ Pollutant List'!$B$7:$B$611,0))),"")</f>
        <v>Lead and compounds</v>
      </c>
      <c r="D104" s="133"/>
      <c r="E104" s="119"/>
      <c r="F104" s="239">
        <v>5.4600000000000004E-4</v>
      </c>
      <c r="G104" s="121"/>
      <c r="H104" s="101" t="s">
        <v>1133</v>
      </c>
      <c r="I104" s="122" t="s">
        <v>1667</v>
      </c>
      <c r="J104" s="120">
        <f>F104*'2. Emissions Units &amp; Activities'!$H$22*(1-E104)</f>
        <v>4.9063560000000006</v>
      </c>
      <c r="K104" s="123">
        <f>F104*'2. Emissions Units &amp; Activities'!$I$22*(1-E104)</f>
        <v>7.3138785719999992</v>
      </c>
      <c r="L104" s="101">
        <f>F104*'2. Emissions Units &amp; Activities'!$J$22*(1-E104)</f>
        <v>24.57</v>
      </c>
      <c r="M104" s="120">
        <f>F104*'2. Emissions Units &amp; Activities'!$K$22*(1-E104)</f>
        <v>1.8870600000000001E-2</v>
      </c>
      <c r="N104" s="123">
        <f>F104*'2. Emissions Units &amp; Activities'!$L$22*(1-E104)</f>
        <v>2.8130302199999999E-2</v>
      </c>
      <c r="O104" s="101">
        <f>F104*'2. Emissions Units &amp; Activities'!$M$22*(1-E104)</f>
        <v>9.4500000000000001E-2</v>
      </c>
    </row>
    <row r="105" spans="1:15" x14ac:dyDescent="0.25">
      <c r="A105" s="97" t="s">
        <v>1385</v>
      </c>
      <c r="B105" s="118" t="s">
        <v>518</v>
      </c>
      <c r="C105" s="99" t="str">
        <f>IFERROR(IF(B105="No CAS","",INDEX('DEQ Pollutant List'!$C$7:$C$611,MATCH('3. Pollutant Emissions - EF'!B105,'DEQ Pollutant List'!$B$7:$B$611,0))),"")</f>
        <v>Manganese and compounds</v>
      </c>
      <c r="D105" s="133"/>
      <c r="E105" s="119"/>
      <c r="F105" s="239">
        <v>7.4200000000000002E-2</v>
      </c>
      <c r="G105" s="121"/>
      <c r="H105" s="101" t="s">
        <v>1133</v>
      </c>
      <c r="I105" s="122" t="s">
        <v>1667</v>
      </c>
      <c r="J105" s="120">
        <f>F105*'2. Emissions Units &amp; Activities'!$H$22*(1-E105)</f>
        <v>666.76120000000003</v>
      </c>
      <c r="K105" s="123">
        <f>F105*'2. Emissions Units &amp; Activities'!$I$22*(1-E105)</f>
        <v>993.93734439999992</v>
      </c>
      <c r="L105" s="101">
        <f>F105*'2. Emissions Units &amp; Activities'!$J$22*(1-E105)</f>
        <v>3339</v>
      </c>
      <c r="M105" s="120">
        <f>F105*'2. Emissions Units &amp; Activities'!$K$22*(1-E105)</f>
        <v>2.564466153846154</v>
      </c>
      <c r="N105" s="123">
        <f>F105*'2. Emissions Units &amp; Activities'!$L$22*(1-E105)</f>
        <v>3.8228359399999996</v>
      </c>
      <c r="O105" s="101">
        <f>F105*'2. Emissions Units &amp; Activities'!$M$22*(1-E105)</f>
        <v>12.842307692307692</v>
      </c>
    </row>
    <row r="106" spans="1:15" x14ac:dyDescent="0.25">
      <c r="A106" s="97" t="s">
        <v>1385</v>
      </c>
      <c r="B106" s="118" t="s">
        <v>575</v>
      </c>
      <c r="C106" s="99" t="str">
        <f>IFERROR(IF(B106="No CAS","",INDEX('DEQ Pollutant List'!$C$7:$C$611,MATCH('3. Pollutant Emissions - EF'!B106,'DEQ Pollutant List'!$B$7:$B$611,0))),"")</f>
        <v>Molybdenum trioxide</v>
      </c>
      <c r="D106" s="133"/>
      <c r="E106" s="119"/>
      <c r="F106" s="239">
        <v>1.0408380236061542E-4</v>
      </c>
      <c r="G106" s="121"/>
      <c r="H106" s="101" t="s">
        <v>1133</v>
      </c>
      <c r="I106" s="122" t="s">
        <v>1682</v>
      </c>
      <c r="J106" s="120">
        <f>F106*'2. Emissions Units &amp; Activities'!$H$22*(1-E106)</f>
        <v>0.93529704801249014</v>
      </c>
      <c r="K106" s="123">
        <f>F106*'2. Emissions Units &amp; Activities'!$I$22*(1-E106)</f>
        <v>1.3942422926329452</v>
      </c>
      <c r="L106" s="101">
        <f>F106*'2. Emissions Units &amp; Activities'!$J$22*(1-E106)</f>
        <v>4.6837711062276943</v>
      </c>
      <c r="M106" s="120">
        <f>F106*'2. Emissions Units &amp; Activities'!$K$22*(1-E106)</f>
        <v>3.5972963385095774E-3</v>
      </c>
      <c r="N106" s="123">
        <f>F106*'2. Emissions Units &amp; Activities'!$L$22*(1-E106)</f>
        <v>5.3624703562805583E-3</v>
      </c>
      <c r="O106" s="101">
        <f>F106*'2. Emissions Units &amp; Activities'!$M$22*(1-E106)</f>
        <v>1.8014504254721897E-2</v>
      </c>
    </row>
    <row r="107" spans="1:15" x14ac:dyDescent="0.25">
      <c r="A107" s="97" t="s">
        <v>1385</v>
      </c>
      <c r="B107" s="118">
        <v>365</v>
      </c>
      <c r="C107" s="99" t="str">
        <f>IFERROR(IF(B107="No CAS","",INDEX('DEQ Pollutant List'!$C$7:$C$611,MATCH('3. Pollutant Emissions - EF'!B107,'DEQ Pollutant List'!$B$7:$B$611,0))),"")</f>
        <v>Nickel compounds, insoluble</v>
      </c>
      <c r="D107" s="133"/>
      <c r="E107" s="119"/>
      <c r="F107" s="239">
        <v>1.2899999999999999E-4</v>
      </c>
      <c r="G107" s="121"/>
      <c r="H107" s="101" t="s">
        <v>1133</v>
      </c>
      <c r="I107" s="122" t="s">
        <v>1667</v>
      </c>
      <c r="J107" s="120">
        <f>F107*'2. Emissions Units &amp; Activities'!$H$22*(1-E107)</f>
        <v>1.1591939999999998</v>
      </c>
      <c r="K107" s="123">
        <f>F107*'2. Emissions Units &amp; Activities'!$I$22*(1-E107)</f>
        <v>1.7280042779999996</v>
      </c>
      <c r="L107" s="101">
        <f>F107*'2. Emissions Units &amp; Activities'!$J$22*(1-E107)</f>
        <v>5.8049999999999997</v>
      </c>
      <c r="M107" s="120">
        <f>F107*'2. Emissions Units &amp; Activities'!$K$22*(1-E107)</f>
        <v>4.4584384615384614E-3</v>
      </c>
      <c r="N107" s="123">
        <f>F107*'2. Emissions Units &amp; Activities'!$L$22*(1-E107)</f>
        <v>6.6461702999999987E-3</v>
      </c>
      <c r="O107" s="101">
        <f>F107*'2. Emissions Units &amp; Activities'!$M$22*(1-E107)</f>
        <v>2.2326923076923074E-2</v>
      </c>
    </row>
    <row r="108" spans="1:15" x14ac:dyDescent="0.25">
      <c r="A108" s="97" t="s">
        <v>1385</v>
      </c>
      <c r="B108" s="118">
        <v>504</v>
      </c>
      <c r="C108" s="99" t="str">
        <f>IFERROR(IF(B108="No CAS","",INDEX('DEQ Pollutant List'!$C$7:$C$611,MATCH('3. Pollutant Emissions - EF'!B108,'DEQ Pollutant List'!$B$7:$B$611,0))),"")</f>
        <v>Phosphorus and compounds</v>
      </c>
      <c r="D108" s="133"/>
      <c r="E108" s="119"/>
      <c r="F108" s="239">
        <v>9.2742878445371417E-7</v>
      </c>
      <c r="G108" s="121"/>
      <c r="H108" s="101" t="s">
        <v>1133</v>
      </c>
      <c r="I108" s="122" t="s">
        <v>1682</v>
      </c>
      <c r="J108" s="120">
        <f>F108*'2. Emissions Units &amp; Activities'!$H$22*(1-E108)</f>
        <v>8.3338750571010749E-3</v>
      </c>
      <c r="K108" s="123">
        <f>F108*'2. Emissions Units &amp; Activities'!$I$22*(1-E108)</f>
        <v>1.2423262845553161E-2</v>
      </c>
      <c r="L108" s="101">
        <f>F108*'2. Emissions Units &amp; Activities'!$J$22*(1-E108)</f>
        <v>4.173429530041714E-2</v>
      </c>
      <c r="M108" s="120">
        <f>F108*'2. Emissions Units &amp; Activities'!$K$22*(1-E108)</f>
        <v>3.2053365604234908E-5</v>
      </c>
      <c r="N108" s="123">
        <f>F108*'2. Emissions Units &amp; Activities'!$L$22*(1-E108)</f>
        <v>4.7781780175204465E-5</v>
      </c>
      <c r="O108" s="101">
        <f>F108*'2. Emissions Units &amp; Activities'!$M$22*(1-E108)</f>
        <v>1.6051652038621974E-4</v>
      </c>
    </row>
    <row r="109" spans="1:15" x14ac:dyDescent="0.25">
      <c r="A109" s="97" t="s">
        <v>1385</v>
      </c>
      <c r="B109" s="118" t="s">
        <v>1055</v>
      </c>
      <c r="C109" s="99" t="str">
        <f>IFERROR(IF(B109="No CAS","",INDEX('DEQ Pollutant List'!$C$7:$C$611,MATCH('3. Pollutant Emissions - EF'!B109,'DEQ Pollutant List'!$B$7:$B$611,0))),"")</f>
        <v>Vanadium (fume or dust)</v>
      </c>
      <c r="D109" s="133"/>
      <c r="E109" s="119"/>
      <c r="F109" s="239">
        <v>5.788065801855984E-6</v>
      </c>
      <c r="G109" s="121"/>
      <c r="H109" s="101" t="s">
        <v>1133</v>
      </c>
      <c r="I109" s="122" t="s">
        <v>1682</v>
      </c>
      <c r="J109" s="120">
        <f>F109*'2. Emissions Units &amp; Activities'!$H$22*(1-E109)</f>
        <v>5.201155929547787E-2</v>
      </c>
      <c r="K109" s="123">
        <f>F109*'2. Emissions Units &amp; Activities'!$I$22*(1-E109)</f>
        <v>7.7533352456997204E-2</v>
      </c>
      <c r="L109" s="101">
        <f>F109*'2. Emissions Units &amp; Activities'!$J$22*(1-E109)</f>
        <v>0.2604629610835193</v>
      </c>
      <c r="M109" s="120">
        <f>F109*'2. Emissions Units &amp; Activities'!$K$22*(1-E109)</f>
        <v>2.0004445882876103E-4</v>
      </c>
      <c r="N109" s="123">
        <f>F109*'2. Emissions Units &amp; Activities'!$L$22*(1-E109)</f>
        <v>2.9820520175768153E-4</v>
      </c>
      <c r="O109" s="101">
        <f>F109*'2. Emissions Units &amp; Activities'!$M$22*(1-E109)</f>
        <v>1.0017806195519972E-3</v>
      </c>
    </row>
    <row r="110" spans="1:15" x14ac:dyDescent="0.25">
      <c r="A110" s="97" t="s">
        <v>1388</v>
      </c>
      <c r="B110" s="118" t="s">
        <v>40</v>
      </c>
      <c r="C110" s="99" t="str">
        <f>IFERROR(IF(B110="No CAS","",INDEX('DEQ Pollutant List'!$C$7:$C$611,MATCH('3. Pollutant Emissions - EF'!B110,'DEQ Pollutant List'!$B$7:$B$611,0))),"")</f>
        <v>Aluminum and compounds</v>
      </c>
      <c r="D110" s="133"/>
      <c r="E110" s="119"/>
      <c r="F110" s="239">
        <v>1.7875303333565371E-4</v>
      </c>
      <c r="G110" s="121"/>
      <c r="H110" s="101" t="s">
        <v>1133</v>
      </c>
      <c r="I110" s="122" t="s">
        <v>1682</v>
      </c>
      <c r="J110" s="120">
        <f>F110*'2. Emissions Units &amp; Activities'!$H$23*(1-E110)</f>
        <v>1.6062747575541843</v>
      </c>
      <c r="K110" s="123">
        <f>F110*'2. Emissions Units &amp; Activities'!$I$23*(1-E110)</f>
        <v>2.3944651651898154</v>
      </c>
      <c r="L110" s="101">
        <f>F110*'2. Emissions Units &amp; Activities'!$J$23*(1-E110)</f>
        <v>8.0438865001044171</v>
      </c>
      <c r="M110" s="120">
        <f>F110*'2. Emissions Units &amp; Activities'!$K$23*(1-E110)</f>
        <v>6.177979836746862E-3</v>
      </c>
      <c r="N110" s="123">
        <f>F110*'2. Emissions Units &amp; Activities'!$L$23*(1-E110)</f>
        <v>9.2094814045762131E-3</v>
      </c>
      <c r="O110" s="101">
        <f>F110*'2. Emissions Units &amp; Activities'!$M$23*(1-E110)</f>
        <v>3.0938025000401603E-2</v>
      </c>
    </row>
    <row r="111" spans="1:15" x14ac:dyDescent="0.25">
      <c r="A111" s="97" t="s">
        <v>1388</v>
      </c>
      <c r="B111" s="118" t="s">
        <v>81</v>
      </c>
      <c r="C111" s="99" t="str">
        <f>IFERROR(IF(B111="No CAS","",INDEX('DEQ Pollutant List'!$C$7:$C$611,MATCH('3. Pollutant Emissions - EF'!B111,'DEQ Pollutant List'!$B$7:$B$611,0))),"")</f>
        <v>Arsenic and compounds</v>
      </c>
      <c r="D111" s="133"/>
      <c r="E111" s="119"/>
      <c r="F111" s="239">
        <v>0</v>
      </c>
      <c r="G111" s="121"/>
      <c r="H111" s="101" t="s">
        <v>1133</v>
      </c>
      <c r="I111" s="122" t="s">
        <v>1667</v>
      </c>
      <c r="J111" s="120">
        <f>F111*'2. Emissions Units &amp; Activities'!$H$23*(1-E111)</f>
        <v>0</v>
      </c>
      <c r="K111" s="123">
        <f>F111*'2. Emissions Units &amp; Activities'!$I$23*(1-E111)</f>
        <v>0</v>
      </c>
      <c r="L111" s="101">
        <f>F111*'2. Emissions Units &amp; Activities'!$J$23*(1-E111)</f>
        <v>0</v>
      </c>
      <c r="M111" s="120">
        <f>F111*'2. Emissions Units &amp; Activities'!$K$23*(1-E111)</f>
        <v>0</v>
      </c>
      <c r="N111" s="123">
        <f>F111*'2. Emissions Units &amp; Activities'!$L$23*(1-E111)</f>
        <v>0</v>
      </c>
      <c r="O111" s="101">
        <f>F111*'2. Emissions Units &amp; Activities'!$M$23*(1-E111)</f>
        <v>0</v>
      </c>
    </row>
    <row r="112" spans="1:15" x14ac:dyDescent="0.25">
      <c r="A112" s="97" t="s">
        <v>1388</v>
      </c>
      <c r="B112" s="118" t="s">
        <v>230</v>
      </c>
      <c r="C112" s="99" t="str">
        <f>IFERROR(IF(B112="No CAS","",INDEX('DEQ Pollutant List'!$C$7:$C$611,MATCH('3. Pollutant Emissions - EF'!B112,'DEQ Pollutant List'!$B$7:$B$611,0))),"")</f>
        <v>Chromium VI, chromate and dichromate particulate</v>
      </c>
      <c r="D112" s="133"/>
      <c r="E112" s="119"/>
      <c r="F112" s="239">
        <v>1.6300000000000001E-6</v>
      </c>
      <c r="G112" s="121"/>
      <c r="H112" s="101" t="s">
        <v>1133</v>
      </c>
      <c r="I112" s="122" t="s">
        <v>1667</v>
      </c>
      <c r="J112" s="120">
        <f>F112*'2. Emissions Units &amp; Activities'!$H$23*(1-E112)</f>
        <v>1.4647180000000001E-2</v>
      </c>
      <c r="K112" s="123">
        <f>F112*'2. Emissions Units &amp; Activities'!$I$23*(1-E112)</f>
        <v>2.1834472659999996E-2</v>
      </c>
      <c r="L112" s="101">
        <f>F112*'2. Emissions Units &amp; Activities'!$J$23*(1-E112)</f>
        <v>7.3349999999999999E-2</v>
      </c>
      <c r="M112" s="120">
        <f>F112*'2. Emissions Units &amp; Activities'!$K$23*(1-E112)</f>
        <v>5.6335307692307697E-5</v>
      </c>
      <c r="N112" s="123">
        <f>F112*'2. Emissions Units &amp; Activities'!$L$23*(1-E112)</f>
        <v>8.3978740999999995E-5</v>
      </c>
      <c r="O112" s="101">
        <f>F112*'2. Emissions Units &amp; Activities'!$M$23*(1-E112)</f>
        <v>2.8211538461538462E-4</v>
      </c>
    </row>
    <row r="113" spans="1:15" x14ac:dyDescent="0.25">
      <c r="A113" s="97" t="s">
        <v>1388</v>
      </c>
      <c r="B113" s="118" t="s">
        <v>512</v>
      </c>
      <c r="C113" s="99" t="str">
        <f>IFERROR(IF(B113="No CAS","",INDEX('DEQ Pollutant List'!$C$7:$C$611,MATCH('3. Pollutant Emissions - EF'!B113,'DEQ Pollutant List'!$B$7:$B$611,0))),"")</f>
        <v>Lead and compounds</v>
      </c>
      <c r="D113" s="133"/>
      <c r="E113" s="119"/>
      <c r="F113" s="239">
        <v>5.4600000000000004E-4</v>
      </c>
      <c r="G113" s="121"/>
      <c r="H113" s="101" t="s">
        <v>1133</v>
      </c>
      <c r="I113" s="122" t="s">
        <v>1667</v>
      </c>
      <c r="J113" s="120">
        <f>F113*'2. Emissions Units &amp; Activities'!$H$23*(1-E113)</f>
        <v>4.9063560000000006</v>
      </c>
      <c r="K113" s="123">
        <f>F113*'2. Emissions Units &amp; Activities'!$I$23*(1-E113)</f>
        <v>7.3138785719999992</v>
      </c>
      <c r="L113" s="101">
        <f>F113*'2. Emissions Units &amp; Activities'!$J$23*(1-E113)</f>
        <v>24.57</v>
      </c>
      <c r="M113" s="120">
        <f>F113*'2. Emissions Units &amp; Activities'!$K$23*(1-E113)</f>
        <v>1.8870600000000001E-2</v>
      </c>
      <c r="N113" s="123">
        <f>F113*'2. Emissions Units &amp; Activities'!$L$23*(1-E113)</f>
        <v>2.8130302199999999E-2</v>
      </c>
      <c r="O113" s="101">
        <f>F113*'2. Emissions Units &amp; Activities'!$M$23*(1-E113)</f>
        <v>9.4500000000000001E-2</v>
      </c>
    </row>
    <row r="114" spans="1:15" x14ac:dyDescent="0.25">
      <c r="A114" s="97" t="s">
        <v>1388</v>
      </c>
      <c r="B114" s="118" t="s">
        <v>518</v>
      </c>
      <c r="C114" s="99" t="str">
        <f>IFERROR(IF(B114="No CAS","",INDEX('DEQ Pollutant List'!$C$7:$C$611,MATCH('3. Pollutant Emissions - EF'!B114,'DEQ Pollutant List'!$B$7:$B$611,0))),"")</f>
        <v>Manganese and compounds</v>
      </c>
      <c r="D114" s="133"/>
      <c r="E114" s="119"/>
      <c r="F114" s="239">
        <v>7.4200000000000002E-2</v>
      </c>
      <c r="G114" s="121"/>
      <c r="H114" s="101" t="s">
        <v>1133</v>
      </c>
      <c r="I114" s="122" t="s">
        <v>1667</v>
      </c>
      <c r="J114" s="120">
        <f>F114*'2. Emissions Units &amp; Activities'!$H$23*(1-E114)</f>
        <v>666.76120000000003</v>
      </c>
      <c r="K114" s="123">
        <f>F114*'2. Emissions Units &amp; Activities'!$I$23*(1-E114)</f>
        <v>993.93734439999992</v>
      </c>
      <c r="L114" s="101">
        <f>F114*'2. Emissions Units &amp; Activities'!$J$23*(1-E114)</f>
        <v>3339</v>
      </c>
      <c r="M114" s="120">
        <f>F114*'2. Emissions Units &amp; Activities'!$K$23*(1-E114)</f>
        <v>2.564466153846154</v>
      </c>
      <c r="N114" s="123">
        <f>F114*'2. Emissions Units &amp; Activities'!$L$23*(1-E114)</f>
        <v>3.8228359399999996</v>
      </c>
      <c r="O114" s="101">
        <f>F114*'2. Emissions Units &amp; Activities'!$M$23*(1-E114)</f>
        <v>12.842307692307692</v>
      </c>
    </row>
    <row r="115" spans="1:15" x14ac:dyDescent="0.25">
      <c r="A115" s="97" t="s">
        <v>1388</v>
      </c>
      <c r="B115" s="118" t="s">
        <v>575</v>
      </c>
      <c r="C115" s="99" t="str">
        <f>IFERROR(IF(B115="No CAS","",INDEX('DEQ Pollutant List'!$C$7:$C$611,MATCH('3. Pollutant Emissions - EF'!B115,'DEQ Pollutant List'!$B$7:$B$611,0))),"")</f>
        <v>Molybdenum trioxide</v>
      </c>
      <c r="D115" s="133"/>
      <c r="E115" s="119"/>
      <c r="F115" s="239">
        <v>1.0408380236061542E-4</v>
      </c>
      <c r="G115" s="121"/>
      <c r="H115" s="101" t="s">
        <v>1133</v>
      </c>
      <c r="I115" s="122" t="s">
        <v>1682</v>
      </c>
      <c r="J115" s="120">
        <f>F115*'2. Emissions Units &amp; Activities'!$H$23*(1-E115)</f>
        <v>0.93529704801249014</v>
      </c>
      <c r="K115" s="123">
        <f>F115*'2. Emissions Units &amp; Activities'!$I$23*(1-E115)</f>
        <v>1.3942422926329452</v>
      </c>
      <c r="L115" s="101">
        <f>F115*'2. Emissions Units &amp; Activities'!$J$23*(1-E115)</f>
        <v>4.6837711062276943</v>
      </c>
      <c r="M115" s="120">
        <f>F115*'2. Emissions Units &amp; Activities'!$K$23*(1-E115)</f>
        <v>3.5972963385095774E-3</v>
      </c>
      <c r="N115" s="123">
        <f>F115*'2. Emissions Units &amp; Activities'!$L$23*(1-E115)</f>
        <v>5.3624703562805583E-3</v>
      </c>
      <c r="O115" s="101">
        <f>F115*'2. Emissions Units &amp; Activities'!$M$23*(1-E115)</f>
        <v>1.8014504254721897E-2</v>
      </c>
    </row>
    <row r="116" spans="1:15" x14ac:dyDescent="0.25">
      <c r="A116" s="97" t="s">
        <v>1388</v>
      </c>
      <c r="B116" s="118">
        <v>365</v>
      </c>
      <c r="C116" s="99" t="str">
        <f>IFERROR(IF(B116="No CAS","",INDEX('DEQ Pollutant List'!$C$7:$C$611,MATCH('3. Pollutant Emissions - EF'!B116,'DEQ Pollutant List'!$B$7:$B$611,0))),"")</f>
        <v>Nickel compounds, insoluble</v>
      </c>
      <c r="D116" s="133"/>
      <c r="E116" s="119"/>
      <c r="F116" s="239">
        <v>1.2899999999999999E-4</v>
      </c>
      <c r="G116" s="121"/>
      <c r="H116" s="101" t="s">
        <v>1133</v>
      </c>
      <c r="I116" s="122" t="s">
        <v>1667</v>
      </c>
      <c r="J116" s="120">
        <f>F116*'2. Emissions Units &amp; Activities'!$H$23*(1-E116)</f>
        <v>1.1591939999999998</v>
      </c>
      <c r="K116" s="123">
        <f>F116*'2. Emissions Units &amp; Activities'!$I$23*(1-E116)</f>
        <v>1.7280042779999996</v>
      </c>
      <c r="L116" s="101">
        <f>F116*'2. Emissions Units &amp; Activities'!$J$23*(1-E116)</f>
        <v>5.8049999999999997</v>
      </c>
      <c r="M116" s="120">
        <f>F116*'2. Emissions Units &amp; Activities'!$K$23*(1-E116)</f>
        <v>4.4584384615384614E-3</v>
      </c>
      <c r="N116" s="123">
        <f>F116*'2. Emissions Units &amp; Activities'!$L$23*(1-E116)</f>
        <v>6.6461702999999987E-3</v>
      </c>
      <c r="O116" s="101">
        <f>F116*'2. Emissions Units &amp; Activities'!$M$23*(1-E116)</f>
        <v>2.2326923076923074E-2</v>
      </c>
    </row>
    <row r="117" spans="1:15" x14ac:dyDescent="0.25">
      <c r="A117" s="97" t="s">
        <v>1388</v>
      </c>
      <c r="B117" s="118">
        <v>504</v>
      </c>
      <c r="C117" s="99" t="str">
        <f>IFERROR(IF(B117="No CAS","",INDEX('DEQ Pollutant List'!$C$7:$C$611,MATCH('3. Pollutant Emissions - EF'!B117,'DEQ Pollutant List'!$B$7:$B$611,0))),"")</f>
        <v>Phosphorus and compounds</v>
      </c>
      <c r="D117" s="133"/>
      <c r="E117" s="119"/>
      <c r="F117" s="239">
        <v>9.2742878445371417E-7</v>
      </c>
      <c r="G117" s="121"/>
      <c r="H117" s="101" t="s">
        <v>1133</v>
      </c>
      <c r="I117" s="122" t="s">
        <v>1682</v>
      </c>
      <c r="J117" s="120">
        <f>F117*'2. Emissions Units &amp; Activities'!$H$23*(1-E117)</f>
        <v>8.3338750571010749E-3</v>
      </c>
      <c r="K117" s="123">
        <f>F117*'2. Emissions Units &amp; Activities'!$I$23*(1-E117)</f>
        <v>1.2423262845553161E-2</v>
      </c>
      <c r="L117" s="101">
        <f>F117*'2. Emissions Units &amp; Activities'!$J$23*(1-E117)</f>
        <v>4.173429530041714E-2</v>
      </c>
      <c r="M117" s="120">
        <f>F117*'2. Emissions Units &amp; Activities'!$K$23*(1-E117)</f>
        <v>3.2053365604234908E-5</v>
      </c>
      <c r="N117" s="123">
        <f>F117*'2. Emissions Units &amp; Activities'!$L$23*(1-E117)</f>
        <v>4.7781780175204465E-5</v>
      </c>
      <c r="O117" s="101">
        <f>F117*'2. Emissions Units &amp; Activities'!$M$23*(1-E117)</f>
        <v>1.6051652038621974E-4</v>
      </c>
    </row>
    <row r="118" spans="1:15" x14ac:dyDescent="0.25">
      <c r="A118" s="97" t="s">
        <v>1388</v>
      </c>
      <c r="B118" s="118" t="s">
        <v>1055</v>
      </c>
      <c r="C118" s="99" t="str">
        <f>IFERROR(IF(B118="No CAS","",INDEX('DEQ Pollutant List'!$C$7:$C$611,MATCH('3. Pollutant Emissions - EF'!B118,'DEQ Pollutant List'!$B$7:$B$611,0))),"")</f>
        <v>Vanadium (fume or dust)</v>
      </c>
      <c r="D118" s="133"/>
      <c r="E118" s="119"/>
      <c r="F118" s="239">
        <v>5.788065801855984E-6</v>
      </c>
      <c r="G118" s="121"/>
      <c r="H118" s="101" t="s">
        <v>1133</v>
      </c>
      <c r="I118" s="122" t="s">
        <v>1682</v>
      </c>
      <c r="J118" s="120">
        <f>F118*'2. Emissions Units &amp; Activities'!$H$23*(1-E118)</f>
        <v>5.201155929547787E-2</v>
      </c>
      <c r="K118" s="123">
        <f>F118*'2. Emissions Units &amp; Activities'!$I$23*(1-E118)</f>
        <v>7.7533352456997204E-2</v>
      </c>
      <c r="L118" s="101">
        <f>F118*'2. Emissions Units &amp; Activities'!$J$23*(1-E118)</f>
        <v>0.2604629610835193</v>
      </c>
      <c r="M118" s="120">
        <f>F118*'2. Emissions Units &amp; Activities'!$K$23*(1-E118)</f>
        <v>2.0004445882876103E-4</v>
      </c>
      <c r="N118" s="123">
        <f>F118*'2. Emissions Units &amp; Activities'!$L$23*(1-E118)</f>
        <v>2.9820520175768153E-4</v>
      </c>
      <c r="O118" s="101">
        <f>F118*'2. Emissions Units &amp; Activities'!$M$23*(1-E118)</f>
        <v>1.0017806195519972E-3</v>
      </c>
    </row>
    <row r="119" spans="1:15" x14ac:dyDescent="0.25">
      <c r="A119" s="97" t="s">
        <v>1390</v>
      </c>
      <c r="B119" s="118" t="s">
        <v>40</v>
      </c>
      <c r="C119" s="99" t="str">
        <f>IFERROR(IF(B119="No CAS","",INDEX('DEQ Pollutant List'!$C$7:$C$611,MATCH('3. Pollutant Emissions - EF'!B119,'DEQ Pollutant List'!$B$7:$B$611,0))),"")</f>
        <v>Aluminum and compounds</v>
      </c>
      <c r="D119" s="133"/>
      <c r="E119" s="119"/>
      <c r="F119" s="239">
        <v>1.7875303333565371E-4</v>
      </c>
      <c r="G119" s="121"/>
      <c r="H119" s="101" t="s">
        <v>1133</v>
      </c>
      <c r="I119" s="122" t="s">
        <v>1682</v>
      </c>
      <c r="J119" s="120">
        <f>F119*'2. Emissions Units &amp; Activities'!$H$24*(1-E119)</f>
        <v>1.6062747575541843</v>
      </c>
      <c r="K119" s="123">
        <f>F119*'2. Emissions Units &amp; Activities'!$I$24*(1-E119)</f>
        <v>2.3944651651898154</v>
      </c>
      <c r="L119" s="101">
        <f>F119*'2. Emissions Units &amp; Activities'!$J$24*(1-E119)</f>
        <v>8.0438865001044171</v>
      </c>
      <c r="M119" s="120">
        <f>F119*'2. Emissions Units &amp; Activities'!$K$24*(1-E119)</f>
        <v>6.177979836746862E-3</v>
      </c>
      <c r="N119" s="123">
        <f>F119*'2. Emissions Units &amp; Activities'!$L$24*(1-E119)</f>
        <v>9.2094814045762131E-3</v>
      </c>
      <c r="O119" s="101">
        <f>F119*'2. Emissions Units &amp; Activities'!$M$24*(1-E119)</f>
        <v>3.0938025000401603E-2</v>
      </c>
    </row>
    <row r="120" spans="1:15" x14ac:dyDescent="0.25">
      <c r="A120" s="97" t="s">
        <v>1390</v>
      </c>
      <c r="B120" s="118" t="s">
        <v>81</v>
      </c>
      <c r="C120" s="99" t="str">
        <f>IFERROR(IF(B120="No CAS","",INDEX('DEQ Pollutant List'!$C$7:$C$611,MATCH('3. Pollutant Emissions - EF'!B120,'DEQ Pollutant List'!$B$7:$B$611,0))),"")</f>
        <v>Arsenic and compounds</v>
      </c>
      <c r="D120" s="133"/>
      <c r="E120" s="119"/>
      <c r="F120" s="239">
        <v>0</v>
      </c>
      <c r="G120" s="121"/>
      <c r="H120" s="101" t="s">
        <v>1133</v>
      </c>
      <c r="I120" s="122" t="s">
        <v>1667</v>
      </c>
      <c r="J120" s="120">
        <f>F120*'2. Emissions Units &amp; Activities'!$H$24*(1-E120)</f>
        <v>0</v>
      </c>
      <c r="K120" s="123">
        <f>F120*'2. Emissions Units &amp; Activities'!$I$24*(1-E120)</f>
        <v>0</v>
      </c>
      <c r="L120" s="101">
        <f>F120*'2. Emissions Units &amp; Activities'!$J$24*(1-E120)</f>
        <v>0</v>
      </c>
      <c r="M120" s="120">
        <f>F120*'2. Emissions Units &amp; Activities'!$K$24*(1-E120)</f>
        <v>0</v>
      </c>
      <c r="N120" s="123">
        <f>F120*'2. Emissions Units &amp; Activities'!$L$24*(1-E120)</f>
        <v>0</v>
      </c>
      <c r="O120" s="101">
        <f>F120*'2. Emissions Units &amp; Activities'!$M$24*(1-E120)</f>
        <v>0</v>
      </c>
    </row>
    <row r="121" spans="1:15" x14ac:dyDescent="0.25">
      <c r="A121" s="97" t="s">
        <v>1390</v>
      </c>
      <c r="B121" s="118" t="s">
        <v>230</v>
      </c>
      <c r="C121" s="99" t="str">
        <f>IFERROR(IF(B121="No CAS","",INDEX('DEQ Pollutant List'!$C$7:$C$611,MATCH('3. Pollutant Emissions - EF'!B121,'DEQ Pollutant List'!$B$7:$B$611,0))),"")</f>
        <v>Chromium VI, chromate and dichromate particulate</v>
      </c>
      <c r="D121" s="133"/>
      <c r="E121" s="119"/>
      <c r="F121" s="239">
        <v>1.56E-5</v>
      </c>
      <c r="G121" s="121"/>
      <c r="H121" s="101" t="s">
        <v>1133</v>
      </c>
      <c r="I121" s="122" t="s">
        <v>1667</v>
      </c>
      <c r="J121" s="120">
        <f>F121*'2. Emissions Units &amp; Activities'!$H$24*(1-E121)</f>
        <v>0.14018159999999999</v>
      </c>
      <c r="K121" s="123">
        <f>F121*'2. Emissions Units &amp; Activities'!$I$24*(1-E121)</f>
        <v>0.20896795919999997</v>
      </c>
      <c r="L121" s="101">
        <f>F121*'2. Emissions Units &amp; Activities'!$J$24*(1-E121)</f>
        <v>0.70199999999999996</v>
      </c>
      <c r="M121" s="120">
        <f>F121*'2. Emissions Units &amp; Activities'!$K$24*(1-E121)</f>
        <v>5.3916000000000001E-4</v>
      </c>
      <c r="N121" s="123">
        <f>F121*'2. Emissions Units &amp; Activities'!$L$24*(1-E121)</f>
        <v>8.0372291999999989E-4</v>
      </c>
      <c r="O121" s="101">
        <f>F121*'2. Emissions Units &amp; Activities'!$M$24*(1-E121)</f>
        <v>2.6999999999999997E-3</v>
      </c>
    </row>
    <row r="122" spans="1:15" x14ac:dyDescent="0.25">
      <c r="A122" s="97" t="s">
        <v>1390</v>
      </c>
      <c r="B122" s="118" t="s">
        <v>512</v>
      </c>
      <c r="C122" s="99" t="str">
        <f>IFERROR(IF(B122="No CAS","",INDEX('DEQ Pollutant List'!$C$7:$C$611,MATCH('3. Pollutant Emissions - EF'!B122,'DEQ Pollutant List'!$B$7:$B$611,0))),"")</f>
        <v>Lead and compounds</v>
      </c>
      <c r="D122" s="133"/>
      <c r="E122" s="119"/>
      <c r="F122" s="239">
        <v>1.05E-4</v>
      </c>
      <c r="G122" s="121"/>
      <c r="H122" s="101" t="s">
        <v>1133</v>
      </c>
      <c r="I122" s="122" t="s">
        <v>1667</v>
      </c>
      <c r="J122" s="120">
        <f>F122*'2. Emissions Units &amp; Activities'!$H$24*(1-E122)</f>
        <v>0.94353000000000009</v>
      </c>
      <c r="K122" s="123">
        <f>F122*'2. Emissions Units &amp; Activities'!$I$24*(1-E122)</f>
        <v>1.4065151099999997</v>
      </c>
      <c r="L122" s="101">
        <f>F122*'2. Emissions Units &amp; Activities'!$J$24*(1-E122)</f>
        <v>4.7250000000000005</v>
      </c>
      <c r="M122" s="120">
        <f>F122*'2. Emissions Units &amp; Activities'!$K$24*(1-E122)</f>
        <v>3.6289615384615388E-3</v>
      </c>
      <c r="N122" s="123">
        <f>F122*'2. Emissions Units &amp; Activities'!$L$24*(1-E122)</f>
        <v>5.4096734999999991E-3</v>
      </c>
      <c r="O122" s="101">
        <f>F122*'2. Emissions Units &amp; Activities'!$M$24*(1-E122)</f>
        <v>1.8173076923076924E-2</v>
      </c>
    </row>
    <row r="123" spans="1:15" x14ac:dyDescent="0.25">
      <c r="A123" s="97" t="s">
        <v>1390</v>
      </c>
      <c r="B123" s="118" t="s">
        <v>518</v>
      </c>
      <c r="C123" s="99" t="str">
        <f>IFERROR(IF(B123="No CAS","",INDEX('DEQ Pollutant List'!$C$7:$C$611,MATCH('3. Pollutant Emissions - EF'!B123,'DEQ Pollutant List'!$B$7:$B$611,0))),"")</f>
        <v>Manganese and compounds</v>
      </c>
      <c r="D123" s="133"/>
      <c r="E123" s="119"/>
      <c r="F123" s="239">
        <v>1.4999999999999999E-2</v>
      </c>
      <c r="G123" s="121"/>
      <c r="H123" s="101" t="s">
        <v>1133</v>
      </c>
      <c r="I123" s="122" t="s">
        <v>1667</v>
      </c>
      <c r="J123" s="120">
        <f>F123*'2. Emissions Units &amp; Activities'!$H$24*(1-E123)</f>
        <v>134.79</v>
      </c>
      <c r="K123" s="123">
        <f>F123*'2. Emissions Units &amp; Activities'!$I$24*(1-E123)</f>
        <v>200.93072999999995</v>
      </c>
      <c r="L123" s="101">
        <f>F123*'2. Emissions Units &amp; Activities'!$J$24*(1-E123)</f>
        <v>675</v>
      </c>
      <c r="M123" s="120">
        <f>F123*'2. Emissions Units &amp; Activities'!$K$24*(1-E123)</f>
        <v>0.51842307692307688</v>
      </c>
      <c r="N123" s="123">
        <f>F123*'2. Emissions Units &amp; Activities'!$L$24*(1-E123)</f>
        <v>0.77281049999999984</v>
      </c>
      <c r="O123" s="101">
        <f>F123*'2. Emissions Units &amp; Activities'!$M$24*(1-E123)</f>
        <v>2.5961538461538458</v>
      </c>
    </row>
    <row r="124" spans="1:15" x14ac:dyDescent="0.25">
      <c r="A124" s="97" t="s">
        <v>1390</v>
      </c>
      <c r="B124" s="118" t="s">
        <v>575</v>
      </c>
      <c r="C124" s="99" t="str">
        <f>IFERROR(IF(B124="No CAS","",INDEX('DEQ Pollutant List'!$C$7:$C$611,MATCH('3. Pollutant Emissions - EF'!B124,'DEQ Pollutant List'!$B$7:$B$611,0))),"")</f>
        <v>Molybdenum trioxide</v>
      </c>
      <c r="D124" s="133"/>
      <c r="E124" s="119"/>
      <c r="F124" s="239">
        <v>1.0408380236061542E-4</v>
      </c>
      <c r="G124" s="121"/>
      <c r="H124" s="101" t="s">
        <v>1133</v>
      </c>
      <c r="I124" s="122" t="s">
        <v>1682</v>
      </c>
      <c r="J124" s="120">
        <f>F124*'2. Emissions Units &amp; Activities'!$H$24*(1-E124)</f>
        <v>0.93529704801249014</v>
      </c>
      <c r="K124" s="123">
        <f>F124*'2. Emissions Units &amp; Activities'!$I$24*(1-E124)</f>
        <v>1.3942422926329452</v>
      </c>
      <c r="L124" s="101">
        <f>F124*'2. Emissions Units &amp; Activities'!$J$24*(1-E124)</f>
        <v>4.6837711062276943</v>
      </c>
      <c r="M124" s="120">
        <f>F124*'2. Emissions Units &amp; Activities'!$K$24*(1-E124)</f>
        <v>3.5972963385095774E-3</v>
      </c>
      <c r="N124" s="123">
        <f>F124*'2. Emissions Units &amp; Activities'!$L$24*(1-E124)</f>
        <v>5.3624703562805583E-3</v>
      </c>
      <c r="O124" s="101">
        <f>F124*'2. Emissions Units &amp; Activities'!$M$24*(1-E124)</f>
        <v>1.8014504254721897E-2</v>
      </c>
    </row>
    <row r="125" spans="1:15" x14ac:dyDescent="0.25">
      <c r="A125" s="97" t="s">
        <v>1390</v>
      </c>
      <c r="B125" s="118">
        <v>365</v>
      </c>
      <c r="C125" s="99" t="str">
        <f>IFERROR(IF(B125="No CAS","",INDEX('DEQ Pollutant List'!$C$7:$C$611,MATCH('3. Pollutant Emissions - EF'!B125,'DEQ Pollutant List'!$B$7:$B$611,0))),"")</f>
        <v>Nickel compounds, insoluble</v>
      </c>
      <c r="D125" s="133"/>
      <c r="E125" s="119"/>
      <c r="F125" s="239">
        <v>2.1000000000000001E-4</v>
      </c>
      <c r="G125" s="121"/>
      <c r="H125" s="101" t="s">
        <v>1133</v>
      </c>
      <c r="I125" s="122" t="s">
        <v>1667</v>
      </c>
      <c r="J125" s="120">
        <f>F125*'2. Emissions Units &amp; Activities'!$H$24*(1-E125)</f>
        <v>1.8870600000000002</v>
      </c>
      <c r="K125" s="123">
        <f>F125*'2. Emissions Units &amp; Activities'!$I$24*(1-E125)</f>
        <v>2.8130302199999995</v>
      </c>
      <c r="L125" s="101">
        <f>F125*'2. Emissions Units &amp; Activities'!$J$24*(1-E125)</f>
        <v>9.4500000000000011</v>
      </c>
      <c r="M125" s="120">
        <f>F125*'2. Emissions Units &amp; Activities'!$K$24*(1-E125)</f>
        <v>7.2579230769230776E-3</v>
      </c>
      <c r="N125" s="123">
        <f>F125*'2. Emissions Units &amp; Activities'!$L$24*(1-E125)</f>
        <v>1.0819346999999998E-2</v>
      </c>
      <c r="O125" s="101">
        <f>F125*'2. Emissions Units &amp; Activities'!$M$24*(1-E125)</f>
        <v>3.6346153846153847E-2</v>
      </c>
    </row>
    <row r="126" spans="1:15" x14ac:dyDescent="0.25">
      <c r="A126" s="97" t="s">
        <v>1390</v>
      </c>
      <c r="B126" s="118">
        <v>504</v>
      </c>
      <c r="C126" s="99" t="str">
        <f>IFERROR(IF(B126="No CAS","",INDEX('DEQ Pollutant List'!$C$7:$C$611,MATCH('3. Pollutant Emissions - EF'!B126,'DEQ Pollutant List'!$B$7:$B$611,0))),"")</f>
        <v>Phosphorus and compounds</v>
      </c>
      <c r="D126" s="133"/>
      <c r="E126" s="119"/>
      <c r="F126" s="239">
        <v>9.2742878445371417E-7</v>
      </c>
      <c r="G126" s="121"/>
      <c r="H126" s="101" t="s">
        <v>1133</v>
      </c>
      <c r="I126" s="122" t="s">
        <v>1682</v>
      </c>
      <c r="J126" s="120">
        <f>F126*'2. Emissions Units &amp; Activities'!$H$24*(1-E126)</f>
        <v>8.3338750571010749E-3</v>
      </c>
      <c r="K126" s="123">
        <f>F126*'2. Emissions Units &amp; Activities'!$I$24*(1-E126)</f>
        <v>1.2423262845553161E-2</v>
      </c>
      <c r="L126" s="101">
        <f>F126*'2. Emissions Units &amp; Activities'!$J$24*(1-E126)</f>
        <v>4.173429530041714E-2</v>
      </c>
      <c r="M126" s="120">
        <f>F126*'2. Emissions Units &amp; Activities'!$K$24*(1-E126)</f>
        <v>3.2053365604234908E-5</v>
      </c>
      <c r="N126" s="123">
        <f>F126*'2. Emissions Units &amp; Activities'!$L$24*(1-E126)</f>
        <v>4.7781780175204465E-5</v>
      </c>
      <c r="O126" s="101">
        <f>F126*'2. Emissions Units &amp; Activities'!$M$24*(1-E126)</f>
        <v>1.6051652038621974E-4</v>
      </c>
    </row>
    <row r="127" spans="1:15" x14ac:dyDescent="0.25">
      <c r="A127" s="97" t="s">
        <v>1390</v>
      </c>
      <c r="B127" s="118" t="s">
        <v>1055</v>
      </c>
      <c r="C127" s="99" t="str">
        <f>IFERROR(IF(B127="No CAS","",INDEX('DEQ Pollutant List'!$C$7:$C$611,MATCH('3. Pollutant Emissions - EF'!B127,'DEQ Pollutant List'!$B$7:$B$611,0))),"")</f>
        <v>Vanadium (fume or dust)</v>
      </c>
      <c r="D127" s="133"/>
      <c r="E127" s="119"/>
      <c r="F127" s="239">
        <v>5.788065801855984E-6</v>
      </c>
      <c r="G127" s="121"/>
      <c r="H127" s="101" t="s">
        <v>1133</v>
      </c>
      <c r="I127" s="122" t="s">
        <v>1682</v>
      </c>
      <c r="J127" s="120">
        <f>F127*'2. Emissions Units &amp; Activities'!$H$24*(1-E127)</f>
        <v>5.201155929547787E-2</v>
      </c>
      <c r="K127" s="123">
        <f>F127*'2. Emissions Units &amp; Activities'!$I$24*(1-E127)</f>
        <v>7.7533352456997204E-2</v>
      </c>
      <c r="L127" s="101">
        <f>F127*'2. Emissions Units &amp; Activities'!$J$24*(1-E127)</f>
        <v>0.2604629610835193</v>
      </c>
      <c r="M127" s="120">
        <f>F127*'2. Emissions Units &amp; Activities'!$K$24*(1-E127)</f>
        <v>2.0004445882876103E-4</v>
      </c>
      <c r="N127" s="123">
        <f>F127*'2. Emissions Units &amp; Activities'!$L$24*(1-E127)</f>
        <v>2.9820520175768153E-4</v>
      </c>
      <c r="O127" s="101">
        <f>F127*'2. Emissions Units &amp; Activities'!$M$24*(1-E127)</f>
        <v>1.0017806195519972E-3</v>
      </c>
    </row>
    <row r="128" spans="1:15" x14ac:dyDescent="0.25">
      <c r="A128" s="97" t="s">
        <v>1392</v>
      </c>
      <c r="B128" s="118" t="s">
        <v>40</v>
      </c>
      <c r="C128" s="99" t="str">
        <f>IFERROR(IF(B128="No CAS","",INDEX('DEQ Pollutant List'!$C$7:$C$611,MATCH('3. Pollutant Emissions - EF'!B128,'DEQ Pollutant List'!$B$7:$B$611,0))),"")</f>
        <v>Aluminum and compounds</v>
      </c>
      <c r="D128" s="133"/>
      <c r="E128" s="119"/>
      <c r="F128" s="239">
        <v>1.7875303333565371E-4</v>
      </c>
      <c r="G128" s="121"/>
      <c r="H128" s="101" t="s">
        <v>1133</v>
      </c>
      <c r="I128" s="122" t="s">
        <v>1682</v>
      </c>
      <c r="J128" s="120">
        <f>F128*'2. Emissions Units &amp; Activities'!$H$25*(1-E128)</f>
        <v>1.6062747575541843</v>
      </c>
      <c r="K128" s="123">
        <f>F128*'2. Emissions Units &amp; Activities'!$I$25*(1-E128)</f>
        <v>2.3944651651898154</v>
      </c>
      <c r="L128" s="101">
        <f>F128*'2. Emissions Units &amp; Activities'!$J$25*(1-E128)</f>
        <v>8.0438865001044171</v>
      </c>
      <c r="M128" s="120">
        <f>F128*'2. Emissions Units &amp; Activities'!$K$25*(1-E128)</f>
        <v>6.177979836746862E-3</v>
      </c>
      <c r="N128" s="123">
        <f>F128*'2. Emissions Units &amp; Activities'!$L$25*(1-E128)</f>
        <v>9.2094814045762131E-3</v>
      </c>
      <c r="O128" s="101">
        <f>F128*'2. Emissions Units &amp; Activities'!$M$25*(1-E128)</f>
        <v>3.0938025000401603E-2</v>
      </c>
    </row>
    <row r="129" spans="1:15" x14ac:dyDescent="0.25">
      <c r="A129" s="97" t="s">
        <v>1392</v>
      </c>
      <c r="B129" s="118" t="s">
        <v>81</v>
      </c>
      <c r="C129" s="99" t="str">
        <f>IFERROR(IF(B129="No CAS","",INDEX('DEQ Pollutant List'!$C$7:$C$611,MATCH('3. Pollutant Emissions - EF'!B129,'DEQ Pollutant List'!$B$7:$B$611,0))),"")</f>
        <v>Arsenic and compounds</v>
      </c>
      <c r="D129" s="133"/>
      <c r="E129" s="119"/>
      <c r="F129" s="239">
        <v>0</v>
      </c>
      <c r="G129" s="121"/>
      <c r="H129" s="101" t="s">
        <v>1133</v>
      </c>
      <c r="I129" s="122" t="s">
        <v>1667</v>
      </c>
      <c r="J129" s="120">
        <f>F129*'2. Emissions Units &amp; Activities'!$H$25*(1-E129)</f>
        <v>0</v>
      </c>
      <c r="K129" s="123">
        <f>F129*'2. Emissions Units &amp; Activities'!$I$25*(1-E129)</f>
        <v>0</v>
      </c>
      <c r="L129" s="101">
        <f>F129*'2. Emissions Units &amp; Activities'!$J$25*(1-E129)</f>
        <v>0</v>
      </c>
      <c r="M129" s="120">
        <f>F129*'2. Emissions Units &amp; Activities'!$K$25*(1-E129)</f>
        <v>0</v>
      </c>
      <c r="N129" s="123">
        <f>F129*'2. Emissions Units &amp; Activities'!$L$25*(1-E129)</f>
        <v>0</v>
      </c>
      <c r="O129" s="101">
        <f>F129*'2. Emissions Units &amp; Activities'!$M$25*(1-E129)</f>
        <v>0</v>
      </c>
    </row>
    <row r="130" spans="1:15" x14ac:dyDescent="0.25">
      <c r="A130" s="97" t="s">
        <v>1392</v>
      </c>
      <c r="B130" s="118" t="s">
        <v>230</v>
      </c>
      <c r="C130" s="99" t="str">
        <f>IFERROR(IF(B130="No CAS","",INDEX('DEQ Pollutant List'!$C$7:$C$611,MATCH('3. Pollutant Emissions - EF'!B130,'DEQ Pollutant List'!$B$7:$B$611,0))),"")</f>
        <v>Chromium VI, chromate and dichromate particulate</v>
      </c>
      <c r="D130" s="133"/>
      <c r="E130" s="119"/>
      <c r="F130" s="239">
        <v>1.56E-5</v>
      </c>
      <c r="G130" s="121"/>
      <c r="H130" s="101" t="s">
        <v>1133</v>
      </c>
      <c r="I130" s="122" t="s">
        <v>1667</v>
      </c>
      <c r="J130" s="120">
        <f>F130*'2. Emissions Units &amp; Activities'!$H$25*(1-E130)</f>
        <v>0.14018159999999999</v>
      </c>
      <c r="K130" s="123">
        <f>F130*'2. Emissions Units &amp; Activities'!$I$25*(1-E130)</f>
        <v>0.20896795919999997</v>
      </c>
      <c r="L130" s="101">
        <f>F130*'2. Emissions Units &amp; Activities'!$J$25*(1-E130)</f>
        <v>0.70199999999999996</v>
      </c>
      <c r="M130" s="120">
        <f>F130*'2. Emissions Units &amp; Activities'!$K$25*(1-E130)</f>
        <v>5.3916000000000001E-4</v>
      </c>
      <c r="N130" s="123">
        <f>F130*'2. Emissions Units &amp; Activities'!$L$25*(1-E130)</f>
        <v>8.0372291999999989E-4</v>
      </c>
      <c r="O130" s="101">
        <f>F130*'2. Emissions Units &amp; Activities'!$M$25*(1-E130)</f>
        <v>2.6999999999999997E-3</v>
      </c>
    </row>
    <row r="131" spans="1:15" x14ac:dyDescent="0.25">
      <c r="A131" s="97" t="s">
        <v>1392</v>
      </c>
      <c r="B131" s="118" t="s">
        <v>512</v>
      </c>
      <c r="C131" s="99" t="str">
        <f>IFERROR(IF(B131="No CAS","",INDEX('DEQ Pollutant List'!$C$7:$C$611,MATCH('3. Pollutant Emissions - EF'!B131,'DEQ Pollutant List'!$B$7:$B$611,0))),"")</f>
        <v>Lead and compounds</v>
      </c>
      <c r="D131" s="133"/>
      <c r="E131" s="119"/>
      <c r="F131" s="239">
        <v>1.05E-4</v>
      </c>
      <c r="G131" s="121"/>
      <c r="H131" s="101" t="s">
        <v>1133</v>
      </c>
      <c r="I131" s="122" t="s">
        <v>1667</v>
      </c>
      <c r="J131" s="120">
        <f>F131*'2. Emissions Units &amp; Activities'!$H$25*(1-E131)</f>
        <v>0.94353000000000009</v>
      </c>
      <c r="K131" s="123">
        <f>F131*'2. Emissions Units &amp; Activities'!$I$25*(1-E131)</f>
        <v>1.4065151099999997</v>
      </c>
      <c r="L131" s="101">
        <f>F131*'2. Emissions Units &amp; Activities'!$J$25*(1-E131)</f>
        <v>4.7250000000000005</v>
      </c>
      <c r="M131" s="120">
        <f>F131*'2. Emissions Units &amp; Activities'!$K$25*(1-E131)</f>
        <v>3.6289615384615388E-3</v>
      </c>
      <c r="N131" s="123">
        <f>F131*'2. Emissions Units &amp; Activities'!$L$25*(1-E131)</f>
        <v>5.4096734999999991E-3</v>
      </c>
      <c r="O131" s="101">
        <f>F131*'2. Emissions Units &amp; Activities'!$M$25*(1-E131)</f>
        <v>1.8173076923076924E-2</v>
      </c>
    </row>
    <row r="132" spans="1:15" x14ac:dyDescent="0.25">
      <c r="A132" s="97" t="s">
        <v>1392</v>
      </c>
      <c r="B132" s="118" t="s">
        <v>518</v>
      </c>
      <c r="C132" s="99" t="str">
        <f>IFERROR(IF(B132="No CAS","",INDEX('DEQ Pollutant List'!$C$7:$C$611,MATCH('3. Pollutant Emissions - EF'!B132,'DEQ Pollutant List'!$B$7:$B$611,0))),"")</f>
        <v>Manganese and compounds</v>
      </c>
      <c r="D132" s="133"/>
      <c r="E132" s="119"/>
      <c r="F132" s="239">
        <v>1.4999999999999999E-2</v>
      </c>
      <c r="G132" s="121"/>
      <c r="H132" s="101" t="s">
        <v>1133</v>
      </c>
      <c r="I132" s="122" t="s">
        <v>1667</v>
      </c>
      <c r="J132" s="120">
        <f>F132*'2. Emissions Units &amp; Activities'!$H$25*(1-E132)</f>
        <v>134.79</v>
      </c>
      <c r="K132" s="123">
        <f>F132*'2. Emissions Units &amp; Activities'!$I$25*(1-E132)</f>
        <v>200.93072999999995</v>
      </c>
      <c r="L132" s="101">
        <f>F132*'2. Emissions Units &amp; Activities'!$J$25*(1-E132)</f>
        <v>675</v>
      </c>
      <c r="M132" s="120">
        <f>F132*'2. Emissions Units &amp; Activities'!$K$25*(1-E132)</f>
        <v>0.51842307692307688</v>
      </c>
      <c r="N132" s="123">
        <f>F132*'2. Emissions Units &amp; Activities'!$L$25*(1-E132)</f>
        <v>0.77281049999999984</v>
      </c>
      <c r="O132" s="101">
        <f>F132*'2. Emissions Units &amp; Activities'!$M$25*(1-E132)</f>
        <v>2.5961538461538458</v>
      </c>
    </row>
    <row r="133" spans="1:15" x14ac:dyDescent="0.25">
      <c r="A133" s="97" t="s">
        <v>1392</v>
      </c>
      <c r="B133" s="118" t="s">
        <v>575</v>
      </c>
      <c r="C133" s="99" t="str">
        <f>IFERROR(IF(B133="No CAS","",INDEX('DEQ Pollutant List'!$C$7:$C$611,MATCH('3. Pollutant Emissions - EF'!B133,'DEQ Pollutant List'!$B$7:$B$611,0))),"")</f>
        <v>Molybdenum trioxide</v>
      </c>
      <c r="D133" s="133"/>
      <c r="E133" s="119"/>
      <c r="F133" s="239">
        <v>1.0408380236061542E-4</v>
      </c>
      <c r="G133" s="121"/>
      <c r="H133" s="101" t="s">
        <v>1133</v>
      </c>
      <c r="I133" s="122" t="s">
        <v>1682</v>
      </c>
      <c r="J133" s="120">
        <f>F133*'2. Emissions Units &amp; Activities'!$H$25*(1-E133)</f>
        <v>0.93529704801249014</v>
      </c>
      <c r="K133" s="123">
        <f>F133*'2. Emissions Units &amp; Activities'!$I$25*(1-E133)</f>
        <v>1.3942422926329452</v>
      </c>
      <c r="L133" s="101">
        <f>F133*'2. Emissions Units &amp; Activities'!$J$25*(1-E133)</f>
        <v>4.6837711062276943</v>
      </c>
      <c r="M133" s="120">
        <f>F133*'2. Emissions Units &amp; Activities'!$K$25*(1-E133)</f>
        <v>3.5972963385095774E-3</v>
      </c>
      <c r="N133" s="123">
        <f>F133*'2. Emissions Units &amp; Activities'!$L$25*(1-E133)</f>
        <v>5.3624703562805583E-3</v>
      </c>
      <c r="O133" s="101">
        <f>F133*'2. Emissions Units &amp; Activities'!$M$25*(1-E133)</f>
        <v>1.8014504254721897E-2</v>
      </c>
    </row>
    <row r="134" spans="1:15" x14ac:dyDescent="0.25">
      <c r="A134" s="97" t="s">
        <v>1392</v>
      </c>
      <c r="B134" s="118">
        <v>365</v>
      </c>
      <c r="C134" s="99" t="str">
        <f>IFERROR(IF(B134="No CAS","",INDEX('DEQ Pollutant List'!$C$7:$C$611,MATCH('3. Pollutant Emissions - EF'!B134,'DEQ Pollutant List'!$B$7:$B$611,0))),"")</f>
        <v>Nickel compounds, insoluble</v>
      </c>
      <c r="D134" s="133"/>
      <c r="E134" s="119"/>
      <c r="F134" s="239">
        <v>2.1000000000000001E-4</v>
      </c>
      <c r="G134" s="121"/>
      <c r="H134" s="101" t="s">
        <v>1133</v>
      </c>
      <c r="I134" s="122" t="s">
        <v>1667</v>
      </c>
      <c r="J134" s="120">
        <f>F134*'2. Emissions Units &amp; Activities'!$H$25*(1-E134)</f>
        <v>1.8870600000000002</v>
      </c>
      <c r="K134" s="123">
        <f>F134*'2. Emissions Units &amp; Activities'!$I$25*(1-E134)</f>
        <v>2.8130302199999995</v>
      </c>
      <c r="L134" s="101">
        <f>F134*'2. Emissions Units &amp; Activities'!$J$25*(1-E134)</f>
        <v>9.4500000000000011</v>
      </c>
      <c r="M134" s="120">
        <f>F134*'2. Emissions Units &amp; Activities'!$K$25*(1-E134)</f>
        <v>7.2579230769230776E-3</v>
      </c>
      <c r="N134" s="123">
        <f>F134*'2. Emissions Units &amp; Activities'!$L$25*(1-E134)</f>
        <v>1.0819346999999998E-2</v>
      </c>
      <c r="O134" s="101">
        <f>F134*'2. Emissions Units &amp; Activities'!$M$25*(1-E134)</f>
        <v>3.6346153846153847E-2</v>
      </c>
    </row>
    <row r="135" spans="1:15" x14ac:dyDescent="0.25">
      <c r="A135" s="97" t="s">
        <v>1392</v>
      </c>
      <c r="B135" s="118">
        <v>504</v>
      </c>
      <c r="C135" s="99" t="str">
        <f>IFERROR(IF(B135="No CAS","",INDEX('DEQ Pollutant List'!$C$7:$C$611,MATCH('3. Pollutant Emissions - EF'!B135,'DEQ Pollutant List'!$B$7:$B$611,0))),"")</f>
        <v>Phosphorus and compounds</v>
      </c>
      <c r="D135" s="133"/>
      <c r="E135" s="119"/>
      <c r="F135" s="239">
        <v>9.2742878445371417E-7</v>
      </c>
      <c r="G135" s="121"/>
      <c r="H135" s="101" t="s">
        <v>1133</v>
      </c>
      <c r="I135" s="122" t="s">
        <v>1682</v>
      </c>
      <c r="J135" s="120">
        <f>F135*'2. Emissions Units &amp; Activities'!$H$25*(1-E135)</f>
        <v>8.3338750571010749E-3</v>
      </c>
      <c r="K135" s="123">
        <f>F135*'2. Emissions Units &amp; Activities'!$I$25*(1-E135)</f>
        <v>1.2423262845553161E-2</v>
      </c>
      <c r="L135" s="101">
        <f>F135*'2. Emissions Units &amp; Activities'!$J$25*(1-E135)</f>
        <v>4.173429530041714E-2</v>
      </c>
      <c r="M135" s="120">
        <f>F135*'2. Emissions Units &amp; Activities'!$K$25*(1-E135)</f>
        <v>3.2053365604234908E-5</v>
      </c>
      <c r="N135" s="123">
        <f>F135*'2. Emissions Units &amp; Activities'!$L$25*(1-E135)</f>
        <v>4.7781780175204465E-5</v>
      </c>
      <c r="O135" s="101">
        <f>F135*'2. Emissions Units &amp; Activities'!$M$25*(1-E135)</f>
        <v>1.6051652038621974E-4</v>
      </c>
    </row>
    <row r="136" spans="1:15" x14ac:dyDescent="0.25">
      <c r="A136" s="97" t="s">
        <v>1392</v>
      </c>
      <c r="B136" s="118" t="s">
        <v>1055</v>
      </c>
      <c r="C136" s="99" t="str">
        <f>IFERROR(IF(B136="No CAS","",INDEX('DEQ Pollutant List'!$C$7:$C$611,MATCH('3. Pollutant Emissions - EF'!B136,'DEQ Pollutant List'!$B$7:$B$611,0))),"")</f>
        <v>Vanadium (fume or dust)</v>
      </c>
      <c r="D136" s="133"/>
      <c r="E136" s="119"/>
      <c r="F136" s="239">
        <v>5.788065801855984E-6</v>
      </c>
      <c r="G136" s="121"/>
      <c r="H136" s="101" t="s">
        <v>1133</v>
      </c>
      <c r="I136" s="122" t="s">
        <v>1682</v>
      </c>
      <c r="J136" s="120">
        <f>F136*'2. Emissions Units &amp; Activities'!$H$25*(1-E136)</f>
        <v>5.201155929547787E-2</v>
      </c>
      <c r="K136" s="123">
        <f>F136*'2. Emissions Units &amp; Activities'!$I$25*(1-E136)</f>
        <v>7.7533352456997204E-2</v>
      </c>
      <c r="L136" s="101">
        <f>F136*'2. Emissions Units &amp; Activities'!$J$25*(1-E136)</f>
        <v>0.2604629610835193</v>
      </c>
      <c r="M136" s="120">
        <f>F136*'2. Emissions Units &amp; Activities'!$K$25*(1-E136)</f>
        <v>2.0004445882876103E-4</v>
      </c>
      <c r="N136" s="123">
        <f>F136*'2. Emissions Units &amp; Activities'!$L$25*(1-E136)</f>
        <v>2.9820520175768153E-4</v>
      </c>
      <c r="O136" s="101">
        <f>F136*'2. Emissions Units &amp; Activities'!$M$25*(1-E136)</f>
        <v>1.0017806195519972E-3</v>
      </c>
    </row>
    <row r="137" spans="1:15" x14ac:dyDescent="0.25">
      <c r="A137" s="97" t="s">
        <v>1394</v>
      </c>
      <c r="B137" s="118" t="s">
        <v>40</v>
      </c>
      <c r="C137" s="99" t="str">
        <f>IFERROR(IF(B137="No CAS","",INDEX('DEQ Pollutant List'!$C$7:$C$611,MATCH('3. Pollutant Emissions - EF'!B137,'DEQ Pollutant List'!$B$7:$B$611,0))),"")</f>
        <v>Aluminum and compounds</v>
      </c>
      <c r="D137" s="133"/>
      <c r="E137" s="119"/>
      <c r="F137" s="239">
        <v>1.7875303333565371E-4</v>
      </c>
      <c r="G137" s="121"/>
      <c r="H137" s="101" t="s">
        <v>1133</v>
      </c>
      <c r="I137" s="122" t="s">
        <v>1682</v>
      </c>
      <c r="J137" s="120">
        <f>F137*'2. Emissions Units &amp; Activities'!$H$26*(1-E137)</f>
        <v>1.6062747575541843</v>
      </c>
      <c r="K137" s="123">
        <f>F137*'2. Emissions Units &amp; Activities'!$I$26*(1-E137)</f>
        <v>2.3944651651898154</v>
      </c>
      <c r="L137" s="101">
        <f>F137*'2. Emissions Units &amp; Activities'!$J$26*(1-E137)</f>
        <v>8.0438865001044171</v>
      </c>
      <c r="M137" s="120">
        <f>F137*'2. Emissions Units &amp; Activities'!$K$26*(1-E137)</f>
        <v>6.177979836746862E-3</v>
      </c>
      <c r="N137" s="123">
        <f>F137*'2. Emissions Units &amp; Activities'!$L$26*(1-E137)</f>
        <v>9.2094814045762131E-3</v>
      </c>
      <c r="O137" s="101">
        <f>F137*'2. Emissions Units &amp; Activities'!$M$26*(1-E137)</f>
        <v>3.0938025000401603E-2</v>
      </c>
    </row>
    <row r="138" spans="1:15" x14ac:dyDescent="0.25">
      <c r="A138" s="97" t="s">
        <v>1394</v>
      </c>
      <c r="B138" s="118" t="s">
        <v>81</v>
      </c>
      <c r="C138" s="99" t="str">
        <f>IFERROR(IF(B138="No CAS","",INDEX('DEQ Pollutant List'!$C$7:$C$611,MATCH('3. Pollutant Emissions - EF'!B138,'DEQ Pollutant List'!$B$7:$B$611,0))),"")</f>
        <v>Arsenic and compounds</v>
      </c>
      <c r="D138" s="133"/>
      <c r="E138" s="119"/>
      <c r="F138" s="239">
        <v>0</v>
      </c>
      <c r="G138" s="121"/>
      <c r="H138" s="101" t="s">
        <v>1133</v>
      </c>
      <c r="I138" s="122" t="s">
        <v>1667</v>
      </c>
      <c r="J138" s="120">
        <f>F138*'2. Emissions Units &amp; Activities'!$H$26*(1-E138)</f>
        <v>0</v>
      </c>
      <c r="K138" s="123">
        <f>F138*'2. Emissions Units &amp; Activities'!$I$26*(1-E138)</f>
        <v>0</v>
      </c>
      <c r="L138" s="101">
        <f>F138*'2. Emissions Units &amp; Activities'!$J$26*(1-E138)</f>
        <v>0</v>
      </c>
      <c r="M138" s="120">
        <f>F138*'2. Emissions Units &amp; Activities'!$K$26*(1-E138)</f>
        <v>0</v>
      </c>
      <c r="N138" s="123">
        <f>F138*'2. Emissions Units &amp; Activities'!$L$26*(1-E138)</f>
        <v>0</v>
      </c>
      <c r="O138" s="101">
        <f>F138*'2. Emissions Units &amp; Activities'!$M$26*(1-E138)</f>
        <v>0</v>
      </c>
    </row>
    <row r="139" spans="1:15" x14ac:dyDescent="0.25">
      <c r="A139" s="97" t="s">
        <v>1394</v>
      </c>
      <c r="B139" s="118" t="s">
        <v>230</v>
      </c>
      <c r="C139" s="99" t="str">
        <f>IFERROR(IF(B139="No CAS","",INDEX('DEQ Pollutant List'!$C$7:$C$611,MATCH('3. Pollutant Emissions - EF'!B139,'DEQ Pollutant List'!$B$7:$B$611,0))),"")</f>
        <v>Chromium VI, chromate and dichromate particulate</v>
      </c>
      <c r="D139" s="133"/>
      <c r="E139" s="119"/>
      <c r="F139" s="239">
        <v>4.5099999999999998E-5</v>
      </c>
      <c r="G139" s="121"/>
      <c r="H139" s="101" t="s">
        <v>1133</v>
      </c>
      <c r="I139" s="122" t="s">
        <v>1667</v>
      </c>
      <c r="J139" s="120">
        <f>F139*'2. Emissions Units &amp; Activities'!$H$26*(1-E139)</f>
        <v>0.40526859999999998</v>
      </c>
      <c r="K139" s="123">
        <f>F139*'2. Emissions Units &amp; Activities'!$I$26*(1-E139)</f>
        <v>0.60413172819999983</v>
      </c>
      <c r="L139" s="101">
        <f>F139*'2. Emissions Units &amp; Activities'!$J$26*(1-E139)</f>
        <v>2.0295000000000001</v>
      </c>
      <c r="M139" s="120">
        <f>F139*'2. Emissions Units &amp; Activities'!$K$26*(1-E139)</f>
        <v>1.5587253846153846E-3</v>
      </c>
      <c r="N139" s="123">
        <f>F139*'2. Emissions Units &amp; Activities'!$L$26*(1-E139)</f>
        <v>2.3235835699999996E-3</v>
      </c>
      <c r="O139" s="101">
        <f>F139*'2. Emissions Units &amp; Activities'!$M$26*(1-E139)</f>
        <v>7.8057692307692298E-3</v>
      </c>
    </row>
    <row r="140" spans="1:15" x14ac:dyDescent="0.25">
      <c r="A140" s="97" t="s">
        <v>1394</v>
      </c>
      <c r="B140" s="118" t="s">
        <v>512</v>
      </c>
      <c r="C140" s="99" t="str">
        <f>IFERROR(IF(B140="No CAS","",INDEX('DEQ Pollutant List'!$C$7:$C$611,MATCH('3. Pollutant Emissions - EF'!B140,'DEQ Pollutant List'!$B$7:$B$611,0))),"")</f>
        <v>Lead and compounds</v>
      </c>
      <c r="D140" s="133"/>
      <c r="E140" s="119"/>
      <c r="F140" s="239">
        <v>3.8499999999999998E-4</v>
      </c>
      <c r="G140" s="121"/>
      <c r="H140" s="101" t="s">
        <v>1133</v>
      </c>
      <c r="I140" s="122" t="s">
        <v>1667</v>
      </c>
      <c r="J140" s="120">
        <f>F140*'2. Emissions Units &amp; Activities'!$H$26*(1-E140)</f>
        <v>3.4596099999999996</v>
      </c>
      <c r="K140" s="123">
        <f>F140*'2. Emissions Units &amp; Activities'!$I$26*(1-E140)</f>
        <v>5.1572220699999987</v>
      </c>
      <c r="L140" s="101">
        <f>F140*'2. Emissions Units &amp; Activities'!$J$26*(1-E140)</f>
        <v>17.324999999999999</v>
      </c>
      <c r="M140" s="120">
        <f>F140*'2. Emissions Units &amp; Activities'!$K$26*(1-E140)</f>
        <v>1.3306192307692307E-2</v>
      </c>
      <c r="N140" s="123">
        <f>F140*'2. Emissions Units &amp; Activities'!$L$26*(1-E140)</f>
        <v>1.9835469499999994E-2</v>
      </c>
      <c r="O140" s="101">
        <f>F140*'2. Emissions Units &amp; Activities'!$M$26*(1-E140)</f>
        <v>6.6634615384615375E-2</v>
      </c>
    </row>
    <row r="141" spans="1:15" x14ac:dyDescent="0.25">
      <c r="A141" s="97" t="s">
        <v>1394</v>
      </c>
      <c r="B141" s="118" t="s">
        <v>518</v>
      </c>
      <c r="C141" s="99" t="str">
        <f>IFERROR(IF(B141="No CAS","",INDEX('DEQ Pollutant List'!$C$7:$C$611,MATCH('3. Pollutant Emissions - EF'!B141,'DEQ Pollutant List'!$B$7:$B$611,0))),"")</f>
        <v>Manganese and compounds</v>
      </c>
      <c r="D141" s="133"/>
      <c r="E141" s="119"/>
      <c r="F141" s="239">
        <v>2.6100000000000002E-2</v>
      </c>
      <c r="G141" s="121"/>
      <c r="H141" s="101" t="s">
        <v>1133</v>
      </c>
      <c r="I141" s="122" t="s">
        <v>1667</v>
      </c>
      <c r="J141" s="120">
        <f>F141*'2. Emissions Units &amp; Activities'!$H$26*(1-E141)</f>
        <v>234.53460000000001</v>
      </c>
      <c r="K141" s="123">
        <f>F141*'2. Emissions Units &amp; Activities'!$I$26*(1-E141)</f>
        <v>349.61947019999997</v>
      </c>
      <c r="L141" s="101">
        <f>F141*'2. Emissions Units &amp; Activities'!$J$26*(1-E141)</f>
        <v>1174.5</v>
      </c>
      <c r="M141" s="120">
        <f>F141*'2. Emissions Units &amp; Activities'!$K$26*(1-E141)</f>
        <v>0.9020561538461539</v>
      </c>
      <c r="N141" s="123">
        <f>F141*'2. Emissions Units &amp; Activities'!$L$26*(1-E141)</f>
        <v>1.3446902699999999</v>
      </c>
      <c r="O141" s="101">
        <f>F141*'2. Emissions Units &amp; Activities'!$M$26*(1-E141)</f>
        <v>4.5173076923076927</v>
      </c>
    </row>
    <row r="142" spans="1:15" x14ac:dyDescent="0.25">
      <c r="A142" s="97" t="s">
        <v>1394</v>
      </c>
      <c r="B142" s="118" t="s">
        <v>575</v>
      </c>
      <c r="C142" s="99" t="str">
        <f>IFERROR(IF(B142="No CAS","",INDEX('DEQ Pollutant List'!$C$7:$C$611,MATCH('3. Pollutant Emissions - EF'!B142,'DEQ Pollutant List'!$B$7:$B$611,0))),"")</f>
        <v>Molybdenum trioxide</v>
      </c>
      <c r="D142" s="133"/>
      <c r="E142" s="119"/>
      <c r="F142" s="239">
        <v>1.0408380236061542E-4</v>
      </c>
      <c r="G142" s="121"/>
      <c r="H142" s="101" t="s">
        <v>1133</v>
      </c>
      <c r="I142" s="122" t="s">
        <v>1682</v>
      </c>
      <c r="J142" s="120">
        <f>F142*'2. Emissions Units &amp; Activities'!$H$26*(1-E142)</f>
        <v>0.93529704801249014</v>
      </c>
      <c r="K142" s="123">
        <f>F142*'2. Emissions Units &amp; Activities'!$I$26*(1-E142)</f>
        <v>1.3942422926329452</v>
      </c>
      <c r="L142" s="101">
        <f>F142*'2. Emissions Units &amp; Activities'!$J$26*(1-E142)</f>
        <v>4.6837711062276943</v>
      </c>
      <c r="M142" s="120">
        <f>F142*'2. Emissions Units &amp; Activities'!$K$26*(1-E142)</f>
        <v>3.5972963385095774E-3</v>
      </c>
      <c r="N142" s="123">
        <f>F142*'2. Emissions Units &amp; Activities'!$L$26*(1-E142)</f>
        <v>5.3624703562805583E-3</v>
      </c>
      <c r="O142" s="101">
        <f>F142*'2. Emissions Units &amp; Activities'!$M$26*(1-E142)</f>
        <v>1.8014504254721897E-2</v>
      </c>
    </row>
    <row r="143" spans="1:15" x14ac:dyDescent="0.25">
      <c r="A143" s="97" t="s">
        <v>1394</v>
      </c>
      <c r="B143" s="118">
        <v>365</v>
      </c>
      <c r="C143" s="99" t="str">
        <f>IFERROR(IF(B143="No CAS","",INDEX('DEQ Pollutant List'!$C$7:$C$611,MATCH('3. Pollutant Emissions - EF'!B143,'DEQ Pollutant List'!$B$7:$B$611,0))),"")</f>
        <v>Nickel compounds, insoluble</v>
      </c>
      <c r="D143" s="133"/>
      <c r="E143" s="119"/>
      <c r="F143" s="239">
        <v>4.8799999999999999E-4</v>
      </c>
      <c r="G143" s="121"/>
      <c r="H143" s="101" t="s">
        <v>1133</v>
      </c>
      <c r="I143" s="122" t="s">
        <v>1667</v>
      </c>
      <c r="J143" s="120">
        <f>F143*'2. Emissions Units &amp; Activities'!$H$26*(1-E143)</f>
        <v>4.3851680000000002</v>
      </c>
      <c r="K143" s="123">
        <f>F143*'2. Emissions Units &amp; Activities'!$I$26*(1-E143)</f>
        <v>6.5369464159999984</v>
      </c>
      <c r="L143" s="101">
        <f>F143*'2. Emissions Units &amp; Activities'!$J$26*(1-E143)</f>
        <v>21.96</v>
      </c>
      <c r="M143" s="120">
        <f>F143*'2. Emissions Units &amp; Activities'!$K$26*(1-E143)</f>
        <v>1.686603076923077E-2</v>
      </c>
      <c r="N143" s="123">
        <f>F143*'2. Emissions Units &amp; Activities'!$L$26*(1-E143)</f>
        <v>2.5142101599999994E-2</v>
      </c>
      <c r="O143" s="101">
        <f>F143*'2. Emissions Units &amp; Activities'!$M$26*(1-E143)</f>
        <v>8.4461538461538449E-2</v>
      </c>
    </row>
    <row r="144" spans="1:15" x14ac:dyDescent="0.25">
      <c r="A144" s="97" t="s">
        <v>1394</v>
      </c>
      <c r="B144" s="118">
        <v>504</v>
      </c>
      <c r="C144" s="99" t="str">
        <f>IFERROR(IF(B144="No CAS","",INDEX('DEQ Pollutant List'!$C$7:$C$611,MATCH('3. Pollutant Emissions - EF'!B144,'DEQ Pollutant List'!$B$7:$B$611,0))),"")</f>
        <v>Phosphorus and compounds</v>
      </c>
      <c r="D144" s="133"/>
      <c r="E144" s="119"/>
      <c r="F144" s="239">
        <v>9.2742878445371417E-7</v>
      </c>
      <c r="G144" s="121"/>
      <c r="H144" s="101" t="s">
        <v>1133</v>
      </c>
      <c r="I144" s="122" t="s">
        <v>1682</v>
      </c>
      <c r="J144" s="120">
        <f>F144*'2. Emissions Units &amp; Activities'!$H$26*(1-E144)</f>
        <v>8.3338750571010749E-3</v>
      </c>
      <c r="K144" s="123">
        <f>F144*'2. Emissions Units &amp; Activities'!$I$26*(1-E144)</f>
        <v>1.2423262845553161E-2</v>
      </c>
      <c r="L144" s="101">
        <f>F144*'2. Emissions Units &amp; Activities'!$J$26*(1-E144)</f>
        <v>4.173429530041714E-2</v>
      </c>
      <c r="M144" s="120">
        <f>F144*'2. Emissions Units &amp; Activities'!$K$26*(1-E144)</f>
        <v>3.2053365604234908E-5</v>
      </c>
      <c r="N144" s="123">
        <f>F144*'2. Emissions Units &amp; Activities'!$L$26*(1-E144)</f>
        <v>4.7781780175204465E-5</v>
      </c>
      <c r="O144" s="101">
        <f>F144*'2. Emissions Units &amp; Activities'!$M$26*(1-E144)</f>
        <v>1.6051652038621974E-4</v>
      </c>
    </row>
    <row r="145" spans="1:15" x14ac:dyDescent="0.25">
      <c r="A145" s="97" t="s">
        <v>1394</v>
      </c>
      <c r="B145" s="118" t="s">
        <v>1055</v>
      </c>
      <c r="C145" s="99" t="str">
        <f>IFERROR(IF(B145="No CAS","",INDEX('DEQ Pollutant List'!$C$7:$C$611,MATCH('3. Pollutant Emissions - EF'!B145,'DEQ Pollutant List'!$B$7:$B$611,0))),"")</f>
        <v>Vanadium (fume or dust)</v>
      </c>
      <c r="D145" s="133"/>
      <c r="E145" s="119"/>
      <c r="F145" s="239">
        <v>5.788065801855984E-6</v>
      </c>
      <c r="G145" s="121"/>
      <c r="H145" s="101" t="s">
        <v>1133</v>
      </c>
      <c r="I145" s="122" t="s">
        <v>1682</v>
      </c>
      <c r="J145" s="120">
        <f>F145*'2. Emissions Units &amp; Activities'!$H$26*(1-E145)</f>
        <v>5.201155929547787E-2</v>
      </c>
      <c r="K145" s="123">
        <f>F145*'2. Emissions Units &amp; Activities'!$I$26*(1-E145)</f>
        <v>7.7533352456997204E-2</v>
      </c>
      <c r="L145" s="101">
        <f>F145*'2. Emissions Units &amp; Activities'!$J$26*(1-E145)</f>
        <v>0.2604629610835193</v>
      </c>
      <c r="M145" s="120">
        <f>F145*'2. Emissions Units &amp; Activities'!$K$26*(1-E145)</f>
        <v>2.0004445882876103E-4</v>
      </c>
      <c r="N145" s="123">
        <f>F145*'2. Emissions Units &amp; Activities'!$L$26*(1-E145)</f>
        <v>2.9820520175768153E-4</v>
      </c>
      <c r="O145" s="101">
        <f>F145*'2. Emissions Units &amp; Activities'!$M$26*(1-E145)</f>
        <v>1.0017806195519972E-3</v>
      </c>
    </row>
    <row r="146" spans="1:15" x14ac:dyDescent="0.25">
      <c r="A146" s="97" t="s">
        <v>1396</v>
      </c>
      <c r="B146" s="118" t="s">
        <v>40</v>
      </c>
      <c r="C146" s="99" t="str">
        <f>IFERROR(IF(B146="No CAS","",INDEX('DEQ Pollutant List'!$C$7:$C$611,MATCH('3. Pollutant Emissions - EF'!B146,'DEQ Pollutant List'!$B$7:$B$611,0))),"")</f>
        <v>Aluminum and compounds</v>
      </c>
      <c r="D146" s="133"/>
      <c r="E146" s="119"/>
      <c r="F146" s="239">
        <v>1.7875303333565371E-4</v>
      </c>
      <c r="G146" s="121"/>
      <c r="H146" s="101" t="s">
        <v>1133</v>
      </c>
      <c r="I146" s="122" t="s">
        <v>1682</v>
      </c>
      <c r="J146" s="120">
        <f>F146*'2. Emissions Units &amp; Activities'!$H$27*(1-E146)</f>
        <v>1.6062747575541843</v>
      </c>
      <c r="K146" s="123">
        <f>F146*'2. Emissions Units &amp; Activities'!$I$27*(1-E146)</f>
        <v>2.3944651651898154</v>
      </c>
      <c r="L146" s="101">
        <f>F146*'2. Emissions Units &amp; Activities'!$J$27*(1-E146)</f>
        <v>8.0438865001044171</v>
      </c>
      <c r="M146" s="120">
        <f>F146*'2. Emissions Units &amp; Activities'!$K$27*(1-E146)</f>
        <v>6.177979836746862E-3</v>
      </c>
      <c r="N146" s="123">
        <f>F146*'2. Emissions Units &amp; Activities'!$L$27*(1-E146)</f>
        <v>9.2094814045762131E-3</v>
      </c>
      <c r="O146" s="101">
        <f>F146*'2. Emissions Units &amp; Activities'!$M$27*(1-E146)</f>
        <v>3.0938025000401603E-2</v>
      </c>
    </row>
    <row r="147" spans="1:15" x14ac:dyDescent="0.25">
      <c r="A147" s="97" t="s">
        <v>1396</v>
      </c>
      <c r="B147" s="118" t="s">
        <v>81</v>
      </c>
      <c r="C147" s="99" t="str">
        <f>IFERROR(IF(B147="No CAS","",INDEX('DEQ Pollutant List'!$C$7:$C$611,MATCH('3. Pollutant Emissions - EF'!B147,'DEQ Pollutant List'!$B$7:$B$611,0))),"")</f>
        <v>Arsenic and compounds</v>
      </c>
      <c r="D147" s="133"/>
      <c r="E147" s="119"/>
      <c r="F147" s="239">
        <v>0</v>
      </c>
      <c r="G147" s="121"/>
      <c r="H147" s="101" t="s">
        <v>1133</v>
      </c>
      <c r="I147" s="122" t="s">
        <v>1667</v>
      </c>
      <c r="J147" s="120">
        <f>F147*'2. Emissions Units &amp; Activities'!$H$27*(1-E147)</f>
        <v>0</v>
      </c>
      <c r="K147" s="123">
        <f>F147*'2. Emissions Units &amp; Activities'!$I$27*(1-E147)</f>
        <v>0</v>
      </c>
      <c r="L147" s="101">
        <f>F147*'2. Emissions Units &amp; Activities'!$J$27*(1-E147)</f>
        <v>0</v>
      </c>
      <c r="M147" s="120">
        <f>F147*'2. Emissions Units &amp; Activities'!$K$27*(1-E147)</f>
        <v>0</v>
      </c>
      <c r="N147" s="123">
        <f>F147*'2. Emissions Units &amp; Activities'!$L$27*(1-E147)</f>
        <v>0</v>
      </c>
      <c r="O147" s="101">
        <f>F147*'2. Emissions Units &amp; Activities'!$M$27*(1-E147)</f>
        <v>0</v>
      </c>
    </row>
    <row r="148" spans="1:15" x14ac:dyDescent="0.25">
      <c r="A148" s="97" t="s">
        <v>1396</v>
      </c>
      <c r="B148" s="118" t="s">
        <v>230</v>
      </c>
      <c r="C148" s="99" t="str">
        <f>IFERROR(IF(B148="No CAS","",INDEX('DEQ Pollutant List'!$C$7:$C$611,MATCH('3. Pollutant Emissions - EF'!B148,'DEQ Pollutant List'!$B$7:$B$611,0))),"")</f>
        <v>Chromium VI, chromate and dichromate particulate</v>
      </c>
      <c r="D148" s="133"/>
      <c r="E148" s="119"/>
      <c r="F148" s="239">
        <v>5.0300000000000001E-6</v>
      </c>
      <c r="G148" s="121"/>
      <c r="H148" s="101" t="s">
        <v>1133</v>
      </c>
      <c r="I148" s="122" t="s">
        <v>1667</v>
      </c>
      <c r="J148" s="120">
        <f>F148*'2. Emissions Units &amp; Activities'!$H$27*(1-E148)</f>
        <v>4.5199580000000003E-2</v>
      </c>
      <c r="K148" s="123">
        <f>F148*'2. Emissions Units &amp; Activities'!$I$27*(1-E148)</f>
        <v>6.7378771459999987E-2</v>
      </c>
      <c r="L148" s="101">
        <f>F148*'2. Emissions Units &amp; Activities'!$J$27*(1-E148)</f>
        <v>0.22635</v>
      </c>
      <c r="M148" s="120">
        <f>F148*'2. Emissions Units &amp; Activities'!$K$27*(1-E148)</f>
        <v>1.7384453846153847E-4</v>
      </c>
      <c r="N148" s="123">
        <f>F148*'2. Emissions Units &amp; Activities'!$L$27*(1-E148)</f>
        <v>2.5914912099999997E-4</v>
      </c>
      <c r="O148" s="101">
        <f>F148*'2. Emissions Units &amp; Activities'!$M$27*(1-E148)</f>
        <v>8.7057692307692303E-4</v>
      </c>
    </row>
    <row r="149" spans="1:15" x14ac:dyDescent="0.25">
      <c r="A149" s="97" t="s">
        <v>1396</v>
      </c>
      <c r="B149" s="118" t="s">
        <v>512</v>
      </c>
      <c r="C149" s="99" t="str">
        <f>IFERROR(IF(B149="No CAS","",INDEX('DEQ Pollutant List'!$C$7:$C$611,MATCH('3. Pollutant Emissions - EF'!B149,'DEQ Pollutant List'!$B$7:$B$611,0))),"")</f>
        <v>Lead and compounds</v>
      </c>
      <c r="D149" s="133"/>
      <c r="E149" s="119"/>
      <c r="F149" s="239">
        <v>1.66E-4</v>
      </c>
      <c r="G149" s="121"/>
      <c r="H149" s="101" t="s">
        <v>1133</v>
      </c>
      <c r="I149" s="122" t="s">
        <v>1667</v>
      </c>
      <c r="J149" s="120">
        <f>F149*'2. Emissions Units &amp; Activities'!$H$27*(1-E149)</f>
        <v>1.491676</v>
      </c>
      <c r="K149" s="123">
        <f>F149*'2. Emissions Units &amp; Activities'!$I$27*(1-E149)</f>
        <v>2.2236334119999994</v>
      </c>
      <c r="L149" s="101">
        <f>F149*'2. Emissions Units &amp; Activities'!$J$27*(1-E149)</f>
        <v>7.47</v>
      </c>
      <c r="M149" s="120">
        <f>F149*'2. Emissions Units &amp; Activities'!$K$27*(1-E149)</f>
        <v>5.7372153846153842E-3</v>
      </c>
      <c r="N149" s="123">
        <f>F149*'2. Emissions Units &amp; Activities'!$L$27*(1-E149)</f>
        <v>8.5524361999999975E-3</v>
      </c>
      <c r="O149" s="101">
        <f>F149*'2. Emissions Units &amp; Activities'!$M$27*(1-E149)</f>
        <v>2.873076923076923E-2</v>
      </c>
    </row>
    <row r="150" spans="1:15" x14ac:dyDescent="0.25">
      <c r="A150" s="97" t="s">
        <v>1396</v>
      </c>
      <c r="B150" s="118" t="s">
        <v>518</v>
      </c>
      <c r="C150" s="99" t="str">
        <f>IFERROR(IF(B150="No CAS","",INDEX('DEQ Pollutant List'!$C$7:$C$611,MATCH('3. Pollutant Emissions - EF'!B150,'DEQ Pollutant List'!$B$7:$B$611,0))),"")</f>
        <v>Manganese and compounds</v>
      </c>
      <c r="D150" s="133"/>
      <c r="E150" s="119"/>
      <c r="F150" s="239">
        <v>1.67E-2</v>
      </c>
      <c r="G150" s="121"/>
      <c r="H150" s="101" t="s">
        <v>1133</v>
      </c>
      <c r="I150" s="122" t="s">
        <v>1667</v>
      </c>
      <c r="J150" s="120">
        <f>F150*'2. Emissions Units &amp; Activities'!$H$27*(1-E150)</f>
        <v>150.06620000000001</v>
      </c>
      <c r="K150" s="123">
        <f>F150*'2. Emissions Units &amp; Activities'!$I$27*(1-E150)</f>
        <v>223.70287939999994</v>
      </c>
      <c r="L150" s="101">
        <f>F150*'2. Emissions Units &amp; Activities'!$J$27*(1-E150)</f>
        <v>751.5</v>
      </c>
      <c r="M150" s="120">
        <f>F150*'2. Emissions Units &amp; Activities'!$K$27*(1-E150)</f>
        <v>0.57717769230769234</v>
      </c>
      <c r="N150" s="123">
        <f>F150*'2. Emissions Units &amp; Activities'!$L$27*(1-E150)</f>
        <v>0.86039568999999982</v>
      </c>
      <c r="O150" s="101">
        <f>F150*'2. Emissions Units &amp; Activities'!$M$27*(1-E150)</f>
        <v>2.8903846153846153</v>
      </c>
    </row>
    <row r="151" spans="1:15" x14ac:dyDescent="0.25">
      <c r="A151" s="97" t="s">
        <v>1396</v>
      </c>
      <c r="B151" s="118" t="s">
        <v>575</v>
      </c>
      <c r="C151" s="99" t="str">
        <f>IFERROR(IF(B151="No CAS","",INDEX('DEQ Pollutant List'!$C$7:$C$611,MATCH('3. Pollutant Emissions - EF'!B151,'DEQ Pollutant List'!$B$7:$B$611,0))),"")</f>
        <v>Molybdenum trioxide</v>
      </c>
      <c r="D151" s="133"/>
      <c r="E151" s="119"/>
      <c r="F151" s="239">
        <v>1.0408380236061542E-4</v>
      </c>
      <c r="G151" s="121"/>
      <c r="H151" s="101" t="s">
        <v>1133</v>
      </c>
      <c r="I151" s="122" t="s">
        <v>1682</v>
      </c>
      <c r="J151" s="120">
        <f>F151*'2. Emissions Units &amp; Activities'!$H$27*(1-E151)</f>
        <v>0.93529704801249014</v>
      </c>
      <c r="K151" s="123">
        <f>F151*'2. Emissions Units &amp; Activities'!$I$27*(1-E151)</f>
        <v>1.3942422926329452</v>
      </c>
      <c r="L151" s="101">
        <f>F151*'2. Emissions Units &amp; Activities'!$J$27*(1-E151)</f>
        <v>4.6837711062276943</v>
      </c>
      <c r="M151" s="120">
        <f>F151*'2. Emissions Units &amp; Activities'!$K$27*(1-E151)</f>
        <v>3.5972963385095774E-3</v>
      </c>
      <c r="N151" s="123">
        <f>F151*'2. Emissions Units &amp; Activities'!$L$27*(1-E151)</f>
        <v>5.3624703562805583E-3</v>
      </c>
      <c r="O151" s="101">
        <f>F151*'2. Emissions Units &amp; Activities'!$M$27*(1-E151)</f>
        <v>1.8014504254721897E-2</v>
      </c>
    </row>
    <row r="152" spans="1:15" x14ac:dyDescent="0.25">
      <c r="A152" s="97" t="s">
        <v>1396</v>
      </c>
      <c r="B152" s="118">
        <v>365</v>
      </c>
      <c r="C152" s="99" t="str">
        <f>IFERROR(IF(B152="No CAS","",INDEX('DEQ Pollutant List'!$C$7:$C$611,MATCH('3. Pollutant Emissions - EF'!B152,'DEQ Pollutant List'!$B$7:$B$611,0))),"")</f>
        <v>Nickel compounds, insoluble</v>
      </c>
      <c r="D152" s="133"/>
      <c r="E152" s="119"/>
      <c r="F152" s="239">
        <v>6.6799999999999997E-4</v>
      </c>
      <c r="G152" s="121"/>
      <c r="H152" s="101" t="s">
        <v>1133</v>
      </c>
      <c r="I152" s="122" t="s">
        <v>1667</v>
      </c>
      <c r="J152" s="120">
        <f>F152*'2. Emissions Units &amp; Activities'!$H$27*(1-E152)</f>
        <v>6.0026479999999998</v>
      </c>
      <c r="K152" s="123">
        <f>F152*'2. Emissions Units &amp; Activities'!$I$27*(1-E152)</f>
        <v>8.9481151759999982</v>
      </c>
      <c r="L152" s="101">
        <f>F152*'2. Emissions Units &amp; Activities'!$J$27*(1-E152)</f>
        <v>30.06</v>
      </c>
      <c r="M152" s="120">
        <f>F152*'2. Emissions Units &amp; Activities'!$K$27*(1-E152)</f>
        <v>2.3087107692307693E-2</v>
      </c>
      <c r="N152" s="123">
        <f>F152*'2. Emissions Units &amp; Activities'!$L$27*(1-E152)</f>
        <v>3.441582759999999E-2</v>
      </c>
      <c r="O152" s="101">
        <f>F152*'2. Emissions Units &amp; Activities'!$M$27*(1-E152)</f>
        <v>0.11561538461538461</v>
      </c>
    </row>
    <row r="153" spans="1:15" x14ac:dyDescent="0.25">
      <c r="A153" s="97" t="s">
        <v>1396</v>
      </c>
      <c r="B153" s="118">
        <v>504</v>
      </c>
      <c r="C153" s="99" t="str">
        <f>IFERROR(IF(B153="No CAS","",INDEX('DEQ Pollutant List'!$C$7:$C$611,MATCH('3. Pollutant Emissions - EF'!B153,'DEQ Pollutant List'!$B$7:$B$611,0))),"")</f>
        <v>Phosphorus and compounds</v>
      </c>
      <c r="D153" s="133"/>
      <c r="E153" s="119"/>
      <c r="F153" s="239">
        <v>9.2742878445371417E-7</v>
      </c>
      <c r="G153" s="121"/>
      <c r="H153" s="101" t="s">
        <v>1133</v>
      </c>
      <c r="I153" s="122" t="s">
        <v>1682</v>
      </c>
      <c r="J153" s="120">
        <f>F153*'2. Emissions Units &amp; Activities'!$H$27*(1-E153)</f>
        <v>8.3338750571010749E-3</v>
      </c>
      <c r="K153" s="123">
        <f>F153*'2. Emissions Units &amp; Activities'!$I$27*(1-E153)</f>
        <v>1.2423262845553161E-2</v>
      </c>
      <c r="L153" s="101">
        <f>F153*'2. Emissions Units &amp; Activities'!$J$27*(1-E153)</f>
        <v>4.173429530041714E-2</v>
      </c>
      <c r="M153" s="120">
        <f>F153*'2. Emissions Units &amp; Activities'!$K$27*(1-E153)</f>
        <v>3.2053365604234908E-5</v>
      </c>
      <c r="N153" s="123">
        <f>F153*'2. Emissions Units &amp; Activities'!$L$27*(1-E153)</f>
        <v>4.7781780175204465E-5</v>
      </c>
      <c r="O153" s="101">
        <f>F153*'2. Emissions Units &amp; Activities'!$M$27*(1-E153)</f>
        <v>1.6051652038621974E-4</v>
      </c>
    </row>
    <row r="154" spans="1:15" x14ac:dyDescent="0.25">
      <c r="A154" s="97" t="s">
        <v>1396</v>
      </c>
      <c r="B154" s="118" t="s">
        <v>1055</v>
      </c>
      <c r="C154" s="99" t="str">
        <f>IFERROR(IF(B154="No CAS","",INDEX('DEQ Pollutant List'!$C$7:$C$611,MATCH('3. Pollutant Emissions - EF'!B154,'DEQ Pollutant List'!$B$7:$B$611,0))),"")</f>
        <v>Vanadium (fume or dust)</v>
      </c>
      <c r="D154" s="133"/>
      <c r="E154" s="119"/>
      <c r="F154" s="239">
        <v>5.788065801855984E-6</v>
      </c>
      <c r="G154" s="121"/>
      <c r="H154" s="101" t="s">
        <v>1133</v>
      </c>
      <c r="I154" s="122" t="s">
        <v>1682</v>
      </c>
      <c r="J154" s="120">
        <f>F154*'2. Emissions Units &amp; Activities'!$H$27*(1-E154)</f>
        <v>5.201155929547787E-2</v>
      </c>
      <c r="K154" s="123">
        <f>F154*'2. Emissions Units &amp; Activities'!$I$27*(1-E154)</f>
        <v>7.7533352456997204E-2</v>
      </c>
      <c r="L154" s="101">
        <f>F154*'2. Emissions Units &amp; Activities'!$J$27*(1-E154)</f>
        <v>0.2604629610835193</v>
      </c>
      <c r="M154" s="120">
        <f>F154*'2. Emissions Units &amp; Activities'!$K$27*(1-E154)</f>
        <v>2.0004445882876103E-4</v>
      </c>
      <c r="N154" s="123">
        <f>F154*'2. Emissions Units &amp; Activities'!$L$27*(1-E154)</f>
        <v>2.9820520175768153E-4</v>
      </c>
      <c r="O154" s="101">
        <f>F154*'2. Emissions Units &amp; Activities'!$M$27*(1-E154)</f>
        <v>1.0017806195519972E-3</v>
      </c>
    </row>
    <row r="155" spans="1:15" x14ac:dyDescent="0.25">
      <c r="A155" s="97" t="s">
        <v>1398</v>
      </c>
      <c r="B155" s="118" t="s">
        <v>40</v>
      </c>
      <c r="C155" s="99" t="str">
        <f>IFERROR(IF(B155="No CAS","",INDEX('DEQ Pollutant List'!$C$7:$C$611,MATCH('3. Pollutant Emissions - EF'!B155,'DEQ Pollutant List'!$B$7:$B$611,0))),"")</f>
        <v>Aluminum and compounds</v>
      </c>
      <c r="D155" s="133"/>
      <c r="E155" s="119"/>
      <c r="F155" s="239">
        <v>1.7875303333565371E-4</v>
      </c>
      <c r="G155" s="121"/>
      <c r="H155" s="101" t="s">
        <v>1133</v>
      </c>
      <c r="I155" s="122" t="s">
        <v>1682</v>
      </c>
      <c r="J155" s="120">
        <f>F155*'2. Emissions Units &amp; Activities'!$H$28*(1-E155)</f>
        <v>1.6062747575541843</v>
      </c>
      <c r="K155" s="123">
        <f>F155*'2. Emissions Units &amp; Activities'!$I$28*(1-E155)</f>
        <v>2.3944651651898154</v>
      </c>
      <c r="L155" s="101">
        <f>F155*'2. Emissions Units &amp; Activities'!$J$28*(1-E155)</f>
        <v>8.0438865001044171</v>
      </c>
      <c r="M155" s="120">
        <f>F155*'2. Emissions Units &amp; Activities'!$K$28*(1-E155)</f>
        <v>6.177979836746862E-3</v>
      </c>
      <c r="N155" s="123">
        <f>F155*'2. Emissions Units &amp; Activities'!$L$28*(1-E155)</f>
        <v>9.2094814045762131E-3</v>
      </c>
      <c r="O155" s="101">
        <f>F155*'2. Emissions Units &amp; Activities'!$M$28*(1-E155)</f>
        <v>3.0938025000401603E-2</v>
      </c>
    </row>
    <row r="156" spans="1:15" x14ac:dyDescent="0.25">
      <c r="A156" s="97" t="s">
        <v>1398</v>
      </c>
      <c r="B156" s="118" t="s">
        <v>81</v>
      </c>
      <c r="C156" s="99" t="str">
        <f>IFERROR(IF(B156="No CAS","",INDEX('DEQ Pollutant List'!$C$7:$C$611,MATCH('3. Pollutant Emissions - EF'!B156,'DEQ Pollutant List'!$B$7:$B$611,0))),"")</f>
        <v>Arsenic and compounds</v>
      </c>
      <c r="D156" s="133"/>
      <c r="E156" s="119"/>
      <c r="F156" s="239">
        <v>0</v>
      </c>
      <c r="G156" s="121"/>
      <c r="H156" s="101" t="s">
        <v>1133</v>
      </c>
      <c r="I156" s="122" t="s">
        <v>1667</v>
      </c>
      <c r="J156" s="120">
        <f>F156*'2. Emissions Units &amp; Activities'!$H$28*(1-E156)</f>
        <v>0</v>
      </c>
      <c r="K156" s="123">
        <f>F156*'2. Emissions Units &amp; Activities'!$I$28*(1-E156)</f>
        <v>0</v>
      </c>
      <c r="L156" s="101">
        <f>F156*'2. Emissions Units &amp; Activities'!$J$28*(1-E156)</f>
        <v>0</v>
      </c>
      <c r="M156" s="120">
        <f>F156*'2. Emissions Units &amp; Activities'!$K$28*(1-E156)</f>
        <v>0</v>
      </c>
      <c r="N156" s="123">
        <f>F156*'2. Emissions Units &amp; Activities'!$L$28*(1-E156)</f>
        <v>0</v>
      </c>
      <c r="O156" s="101">
        <f>F156*'2. Emissions Units &amp; Activities'!$M$28*(1-E156)</f>
        <v>0</v>
      </c>
    </row>
    <row r="157" spans="1:15" x14ac:dyDescent="0.25">
      <c r="A157" s="97" t="s">
        <v>1398</v>
      </c>
      <c r="B157" s="118" t="s">
        <v>230</v>
      </c>
      <c r="C157" s="99" t="str">
        <f>IFERROR(IF(B157="No CAS","",INDEX('DEQ Pollutant List'!$C$7:$C$611,MATCH('3. Pollutant Emissions - EF'!B157,'DEQ Pollutant List'!$B$7:$B$611,0))),"")</f>
        <v>Chromium VI, chromate and dichromate particulate</v>
      </c>
      <c r="D157" s="133"/>
      <c r="E157" s="119"/>
      <c r="F157" s="239">
        <v>5.0300000000000001E-6</v>
      </c>
      <c r="G157" s="121"/>
      <c r="H157" s="101" t="s">
        <v>1133</v>
      </c>
      <c r="I157" s="122" t="s">
        <v>1667</v>
      </c>
      <c r="J157" s="120">
        <f>F157*'2. Emissions Units &amp; Activities'!$H$28*(1-E157)</f>
        <v>4.5199580000000003E-2</v>
      </c>
      <c r="K157" s="123">
        <f>F157*'2. Emissions Units &amp; Activities'!$I$28*(1-E157)</f>
        <v>6.7378771459999987E-2</v>
      </c>
      <c r="L157" s="101">
        <f>F157*'2. Emissions Units &amp; Activities'!$J$28*(1-E157)</f>
        <v>0.22635</v>
      </c>
      <c r="M157" s="120">
        <f>F157*'2. Emissions Units &amp; Activities'!$K$28*(1-E157)</f>
        <v>1.7384453846153847E-4</v>
      </c>
      <c r="N157" s="123">
        <f>F157*'2. Emissions Units &amp; Activities'!$L$28*(1-E157)</f>
        <v>2.5914912099999997E-4</v>
      </c>
      <c r="O157" s="101">
        <f>F157*'2. Emissions Units &amp; Activities'!$M$28*(1-E157)</f>
        <v>8.7057692307692303E-4</v>
      </c>
    </row>
    <row r="158" spans="1:15" x14ac:dyDescent="0.25">
      <c r="A158" s="97" t="s">
        <v>1398</v>
      </c>
      <c r="B158" s="118" t="s">
        <v>512</v>
      </c>
      <c r="C158" s="99" t="str">
        <f>IFERROR(IF(B158="No CAS","",INDEX('DEQ Pollutant List'!$C$7:$C$611,MATCH('3. Pollutant Emissions - EF'!B158,'DEQ Pollutant List'!$B$7:$B$611,0))),"")</f>
        <v>Lead and compounds</v>
      </c>
      <c r="D158" s="133"/>
      <c r="E158" s="119"/>
      <c r="F158" s="239">
        <v>1.66E-4</v>
      </c>
      <c r="G158" s="121"/>
      <c r="H158" s="101" t="s">
        <v>1133</v>
      </c>
      <c r="I158" s="122" t="s">
        <v>1667</v>
      </c>
      <c r="J158" s="120">
        <f>F158*'2. Emissions Units &amp; Activities'!$H$28*(1-E158)</f>
        <v>1.491676</v>
      </c>
      <c r="K158" s="123">
        <f>F158*'2. Emissions Units &amp; Activities'!$I$28*(1-E158)</f>
        <v>2.2236334119999994</v>
      </c>
      <c r="L158" s="101">
        <f>F158*'2. Emissions Units &amp; Activities'!$J$28*(1-E158)</f>
        <v>7.47</v>
      </c>
      <c r="M158" s="120">
        <f>F158*'2. Emissions Units &amp; Activities'!$K$28*(1-E158)</f>
        <v>5.7372153846153842E-3</v>
      </c>
      <c r="N158" s="123">
        <f>F158*'2. Emissions Units &amp; Activities'!$L$28*(1-E158)</f>
        <v>8.5524361999999975E-3</v>
      </c>
      <c r="O158" s="101">
        <f>F158*'2. Emissions Units &amp; Activities'!$M$28*(1-E158)</f>
        <v>2.873076923076923E-2</v>
      </c>
    </row>
    <row r="159" spans="1:15" x14ac:dyDescent="0.25">
      <c r="A159" s="97" t="s">
        <v>1398</v>
      </c>
      <c r="B159" s="118" t="s">
        <v>518</v>
      </c>
      <c r="C159" s="99" t="str">
        <f>IFERROR(IF(B159="No CAS","",INDEX('DEQ Pollutant List'!$C$7:$C$611,MATCH('3. Pollutant Emissions - EF'!B159,'DEQ Pollutant List'!$B$7:$B$611,0))),"")</f>
        <v>Manganese and compounds</v>
      </c>
      <c r="D159" s="133"/>
      <c r="E159" s="119"/>
      <c r="F159" s="239">
        <v>1.67E-2</v>
      </c>
      <c r="G159" s="121"/>
      <c r="H159" s="101" t="s">
        <v>1133</v>
      </c>
      <c r="I159" s="122" t="s">
        <v>1667</v>
      </c>
      <c r="J159" s="120">
        <f>F159*'2. Emissions Units &amp; Activities'!$H$28*(1-E159)</f>
        <v>150.06620000000001</v>
      </c>
      <c r="K159" s="123">
        <f>F159*'2. Emissions Units &amp; Activities'!$I$28*(1-E159)</f>
        <v>223.70287939999994</v>
      </c>
      <c r="L159" s="101">
        <f>F159*'2. Emissions Units &amp; Activities'!$J$28*(1-E159)</f>
        <v>751.5</v>
      </c>
      <c r="M159" s="120">
        <f>F159*'2. Emissions Units &amp; Activities'!$K$28*(1-E159)</f>
        <v>0.57717769230769234</v>
      </c>
      <c r="N159" s="123">
        <f>F159*'2. Emissions Units &amp; Activities'!$L$28*(1-E159)</f>
        <v>0.86039568999999982</v>
      </c>
      <c r="O159" s="101">
        <f>F159*'2. Emissions Units &amp; Activities'!$M$28*(1-E159)</f>
        <v>2.8903846153846153</v>
      </c>
    </row>
    <row r="160" spans="1:15" x14ac:dyDescent="0.25">
      <c r="A160" s="97" t="s">
        <v>1398</v>
      </c>
      <c r="B160" s="118" t="s">
        <v>575</v>
      </c>
      <c r="C160" s="99" t="str">
        <f>IFERROR(IF(B160="No CAS","",INDEX('DEQ Pollutant List'!$C$7:$C$611,MATCH('3. Pollutant Emissions - EF'!B160,'DEQ Pollutant List'!$B$7:$B$611,0))),"")</f>
        <v>Molybdenum trioxide</v>
      </c>
      <c r="D160" s="133"/>
      <c r="E160" s="119"/>
      <c r="F160" s="239">
        <v>1.0408380236061542E-4</v>
      </c>
      <c r="G160" s="121"/>
      <c r="H160" s="101" t="s">
        <v>1133</v>
      </c>
      <c r="I160" s="122" t="s">
        <v>1682</v>
      </c>
      <c r="J160" s="120">
        <f>F160*'2. Emissions Units &amp; Activities'!$H$28*(1-E160)</f>
        <v>0.93529704801249014</v>
      </c>
      <c r="K160" s="123">
        <f>F160*'2. Emissions Units &amp; Activities'!$I$28*(1-E160)</f>
        <v>1.3942422926329452</v>
      </c>
      <c r="L160" s="101">
        <f>F160*'2. Emissions Units &amp; Activities'!$J$28*(1-E160)</f>
        <v>4.6837711062276943</v>
      </c>
      <c r="M160" s="120">
        <f>F160*'2. Emissions Units &amp; Activities'!$K$28*(1-E160)</f>
        <v>3.5972963385095774E-3</v>
      </c>
      <c r="N160" s="123">
        <f>F160*'2. Emissions Units &amp; Activities'!$L$28*(1-E160)</f>
        <v>5.3624703562805583E-3</v>
      </c>
      <c r="O160" s="101">
        <f>F160*'2. Emissions Units &amp; Activities'!$M$28*(1-E160)</f>
        <v>1.8014504254721897E-2</v>
      </c>
    </row>
    <row r="161" spans="1:15" x14ac:dyDescent="0.25">
      <c r="A161" s="97" t="s">
        <v>1398</v>
      </c>
      <c r="B161" s="118">
        <v>365</v>
      </c>
      <c r="C161" s="99" t="str">
        <f>IFERROR(IF(B161="No CAS","",INDEX('DEQ Pollutant List'!$C$7:$C$611,MATCH('3. Pollutant Emissions - EF'!B161,'DEQ Pollutant List'!$B$7:$B$611,0))),"")</f>
        <v>Nickel compounds, insoluble</v>
      </c>
      <c r="D161" s="133"/>
      <c r="E161" s="119"/>
      <c r="F161" s="239">
        <v>6.6799999999999997E-4</v>
      </c>
      <c r="G161" s="121"/>
      <c r="H161" s="101" t="s">
        <v>1133</v>
      </c>
      <c r="I161" s="122" t="s">
        <v>1667</v>
      </c>
      <c r="J161" s="120">
        <f>F161*'2. Emissions Units &amp; Activities'!$H$28*(1-E161)</f>
        <v>6.0026479999999998</v>
      </c>
      <c r="K161" s="123">
        <f>F161*'2. Emissions Units &amp; Activities'!$I$28*(1-E161)</f>
        <v>8.9481151759999982</v>
      </c>
      <c r="L161" s="101">
        <f>F161*'2. Emissions Units &amp; Activities'!$J$28*(1-E161)</f>
        <v>30.06</v>
      </c>
      <c r="M161" s="120">
        <f>F161*'2. Emissions Units &amp; Activities'!$K$28*(1-E161)</f>
        <v>2.3087107692307693E-2</v>
      </c>
      <c r="N161" s="123">
        <f>F161*'2. Emissions Units &amp; Activities'!$L$28*(1-E161)</f>
        <v>3.441582759999999E-2</v>
      </c>
      <c r="O161" s="101">
        <f>F161*'2. Emissions Units &amp; Activities'!$M$28*(1-E161)</f>
        <v>0.11561538461538461</v>
      </c>
    </row>
    <row r="162" spans="1:15" x14ac:dyDescent="0.25">
      <c r="A162" s="97" t="s">
        <v>1398</v>
      </c>
      <c r="B162" s="118">
        <v>504</v>
      </c>
      <c r="C162" s="99" t="str">
        <f>IFERROR(IF(B162="No CAS","",INDEX('DEQ Pollutant List'!$C$7:$C$611,MATCH('3. Pollutant Emissions - EF'!B162,'DEQ Pollutant List'!$B$7:$B$611,0))),"")</f>
        <v>Phosphorus and compounds</v>
      </c>
      <c r="D162" s="133"/>
      <c r="E162" s="119"/>
      <c r="F162" s="239">
        <v>9.2742878445371417E-7</v>
      </c>
      <c r="G162" s="121"/>
      <c r="H162" s="101" t="s">
        <v>1133</v>
      </c>
      <c r="I162" s="122" t="s">
        <v>1682</v>
      </c>
      <c r="J162" s="120">
        <f>F162*'2. Emissions Units &amp; Activities'!$H$28*(1-E162)</f>
        <v>8.3338750571010749E-3</v>
      </c>
      <c r="K162" s="123">
        <f>F162*'2. Emissions Units &amp; Activities'!$I$28*(1-E162)</f>
        <v>1.2423262845553161E-2</v>
      </c>
      <c r="L162" s="101">
        <f>F162*'2. Emissions Units &amp; Activities'!$J$28*(1-E162)</f>
        <v>4.173429530041714E-2</v>
      </c>
      <c r="M162" s="120">
        <f>F162*'2. Emissions Units &amp; Activities'!$K$28*(1-E162)</f>
        <v>3.2053365604234908E-5</v>
      </c>
      <c r="N162" s="123">
        <f>F162*'2. Emissions Units &amp; Activities'!$L$28*(1-E162)</f>
        <v>4.7781780175204465E-5</v>
      </c>
      <c r="O162" s="101">
        <f>F162*'2. Emissions Units &amp; Activities'!$M$28*(1-E162)</f>
        <v>1.6051652038621974E-4</v>
      </c>
    </row>
    <row r="163" spans="1:15" x14ac:dyDescent="0.25">
      <c r="A163" s="97" t="s">
        <v>1398</v>
      </c>
      <c r="B163" s="118" t="s">
        <v>1055</v>
      </c>
      <c r="C163" s="99" t="str">
        <f>IFERROR(IF(B163="No CAS","",INDEX('DEQ Pollutant List'!$C$7:$C$611,MATCH('3. Pollutant Emissions - EF'!B163,'DEQ Pollutant List'!$B$7:$B$611,0))),"")</f>
        <v>Vanadium (fume or dust)</v>
      </c>
      <c r="D163" s="133"/>
      <c r="E163" s="119"/>
      <c r="F163" s="239">
        <v>5.788065801855984E-6</v>
      </c>
      <c r="G163" s="121"/>
      <c r="H163" s="101" t="s">
        <v>1133</v>
      </c>
      <c r="I163" s="122" t="s">
        <v>1682</v>
      </c>
      <c r="J163" s="120">
        <f>F163*'2. Emissions Units &amp; Activities'!$H$28*(1-E163)</f>
        <v>5.201155929547787E-2</v>
      </c>
      <c r="K163" s="123">
        <f>F163*'2. Emissions Units &amp; Activities'!$I$28*(1-E163)</f>
        <v>7.7533352456997204E-2</v>
      </c>
      <c r="L163" s="101">
        <f>F163*'2. Emissions Units &amp; Activities'!$J$28*(1-E163)</f>
        <v>0.2604629610835193</v>
      </c>
      <c r="M163" s="120">
        <f>F163*'2. Emissions Units &amp; Activities'!$K$28*(1-E163)</f>
        <v>2.0004445882876103E-4</v>
      </c>
      <c r="N163" s="123">
        <f>F163*'2. Emissions Units &amp; Activities'!$L$28*(1-E163)</f>
        <v>2.9820520175768153E-4</v>
      </c>
      <c r="O163" s="101">
        <f>F163*'2. Emissions Units &amp; Activities'!$M$28*(1-E163)</f>
        <v>1.0017806195519972E-3</v>
      </c>
    </row>
    <row r="164" spans="1:15" x14ac:dyDescent="0.25">
      <c r="A164" s="97" t="s">
        <v>1400</v>
      </c>
      <c r="B164" s="118" t="s">
        <v>40</v>
      </c>
      <c r="C164" s="99" t="str">
        <f>IFERROR(IF(B164="No CAS","",INDEX('DEQ Pollutant List'!$C$7:$C$611,MATCH('3. Pollutant Emissions - EF'!B164,'DEQ Pollutant List'!$B$7:$B$611,0))),"")</f>
        <v>Aluminum and compounds</v>
      </c>
      <c r="D164" s="133"/>
      <c r="E164" s="119"/>
      <c r="F164" s="239">
        <v>1.7875303333565371E-4</v>
      </c>
      <c r="G164" s="121"/>
      <c r="H164" s="101" t="s">
        <v>1133</v>
      </c>
      <c r="I164" s="122" t="s">
        <v>1682</v>
      </c>
      <c r="J164" s="120">
        <f>F164*'2. Emissions Units &amp; Activities'!$H$29*(1-E164)</f>
        <v>1.6062747575541843</v>
      </c>
      <c r="K164" s="123">
        <f>F164*'2. Emissions Units &amp; Activities'!$I$29*(1-E164)</f>
        <v>2.3944651651898154</v>
      </c>
      <c r="L164" s="101">
        <f>F164*'2. Emissions Units &amp; Activities'!$J$29*(1-E164)</f>
        <v>8.0438865001044171</v>
      </c>
      <c r="M164" s="120">
        <f>F164*'2. Emissions Units &amp; Activities'!$K$29*(1-E164)</f>
        <v>6.177979836746862E-3</v>
      </c>
      <c r="N164" s="123">
        <f>F164*'2. Emissions Units &amp; Activities'!$L$29*(1-E164)</f>
        <v>9.2094814045762131E-3</v>
      </c>
      <c r="O164" s="101">
        <f>F164*'2. Emissions Units &amp; Activities'!$M$29*(1-E164)</f>
        <v>3.0938025000401603E-2</v>
      </c>
    </row>
    <row r="165" spans="1:15" x14ac:dyDescent="0.25">
      <c r="A165" s="97" t="s">
        <v>1400</v>
      </c>
      <c r="B165" s="118" t="s">
        <v>81</v>
      </c>
      <c r="C165" s="99" t="str">
        <f>IFERROR(IF(B165="No CAS","",INDEX('DEQ Pollutant List'!$C$7:$C$611,MATCH('3. Pollutant Emissions - EF'!B165,'DEQ Pollutant List'!$B$7:$B$611,0))),"")</f>
        <v>Arsenic and compounds</v>
      </c>
      <c r="D165" s="133"/>
      <c r="E165" s="119"/>
      <c r="F165" s="239">
        <v>0</v>
      </c>
      <c r="G165" s="121"/>
      <c r="H165" s="101" t="s">
        <v>1133</v>
      </c>
      <c r="I165" s="122" t="s">
        <v>1667</v>
      </c>
      <c r="J165" s="120">
        <f>F165*'2. Emissions Units &amp; Activities'!$H$29*(1-E165)</f>
        <v>0</v>
      </c>
      <c r="K165" s="123">
        <f>F165*'2. Emissions Units &amp; Activities'!$I$29*(1-E165)</f>
        <v>0</v>
      </c>
      <c r="L165" s="101">
        <f>F165*'2. Emissions Units &amp; Activities'!$J$29*(1-E165)</f>
        <v>0</v>
      </c>
      <c r="M165" s="120">
        <f>F165*'2. Emissions Units &amp; Activities'!$K$29*(1-E165)</f>
        <v>0</v>
      </c>
      <c r="N165" s="123">
        <f>F165*'2. Emissions Units &amp; Activities'!$L$29*(1-E165)</f>
        <v>0</v>
      </c>
      <c r="O165" s="101">
        <f>F165*'2. Emissions Units &amp; Activities'!$M$29*(1-E165)</f>
        <v>0</v>
      </c>
    </row>
    <row r="166" spans="1:15" x14ac:dyDescent="0.25">
      <c r="A166" s="97" t="s">
        <v>1400</v>
      </c>
      <c r="B166" s="118" t="s">
        <v>230</v>
      </c>
      <c r="C166" s="99" t="str">
        <f>IFERROR(IF(B166="No CAS","",INDEX('DEQ Pollutant List'!$C$7:$C$611,MATCH('3. Pollutant Emissions - EF'!B166,'DEQ Pollutant List'!$B$7:$B$611,0))),"")</f>
        <v>Chromium VI, chromate and dichromate particulate</v>
      </c>
      <c r="D166" s="133"/>
      <c r="E166" s="119"/>
      <c r="F166" s="239">
        <v>3.9299999999999996E-6</v>
      </c>
      <c r="G166" s="121"/>
      <c r="H166" s="101" t="s">
        <v>1133</v>
      </c>
      <c r="I166" s="122" t="s">
        <v>1667</v>
      </c>
      <c r="J166" s="120">
        <f>F166*'2. Emissions Units &amp; Activities'!$H$29*(1-E166)</f>
        <v>3.5314979999999996E-2</v>
      </c>
      <c r="K166" s="123">
        <f>F166*'2. Emissions Units &amp; Activities'!$I$29*(1-E166)</f>
        <v>5.2643851259999985E-2</v>
      </c>
      <c r="L166" s="101">
        <f>F166*'2. Emissions Units &amp; Activities'!$J$29*(1-E166)</f>
        <v>0.17684999999999998</v>
      </c>
      <c r="M166" s="120">
        <f>F166*'2. Emissions Units &amp; Activities'!$K$29*(1-E166)</f>
        <v>1.3582684615384615E-4</v>
      </c>
      <c r="N166" s="123">
        <f>F166*'2. Emissions Units &amp; Activities'!$L$29*(1-E166)</f>
        <v>2.0247635099999994E-4</v>
      </c>
      <c r="O166" s="101">
        <f>F166*'2. Emissions Units &amp; Activities'!$M$29*(1-E166)</f>
        <v>6.8019230769230754E-4</v>
      </c>
    </row>
    <row r="167" spans="1:15" x14ac:dyDescent="0.25">
      <c r="A167" s="97" t="s">
        <v>1400</v>
      </c>
      <c r="B167" s="118" t="s">
        <v>512</v>
      </c>
      <c r="C167" s="99" t="str">
        <f>IFERROR(IF(B167="No CAS","",INDEX('DEQ Pollutant List'!$C$7:$C$611,MATCH('3. Pollutant Emissions - EF'!B167,'DEQ Pollutant List'!$B$7:$B$611,0))),"")</f>
        <v>Lead and compounds</v>
      </c>
      <c r="D167" s="133"/>
      <c r="E167" s="119"/>
      <c r="F167" s="239">
        <v>8.4300000000000003E-5</v>
      </c>
      <c r="G167" s="121"/>
      <c r="H167" s="101" t="s">
        <v>1133</v>
      </c>
      <c r="I167" s="122" t="s">
        <v>1667</v>
      </c>
      <c r="J167" s="120">
        <f>F167*'2. Emissions Units &amp; Activities'!$H$29*(1-E167)</f>
        <v>0.75751980000000008</v>
      </c>
      <c r="K167" s="123">
        <f>F167*'2. Emissions Units &amp; Activities'!$I$29*(1-E167)</f>
        <v>1.1292307025999999</v>
      </c>
      <c r="L167" s="101">
        <f>F167*'2. Emissions Units &amp; Activities'!$J$29*(1-E167)</f>
        <v>3.7935000000000003</v>
      </c>
      <c r="M167" s="120">
        <f>F167*'2. Emissions Units &amp; Activities'!$K$29*(1-E167)</f>
        <v>2.9135376923076924E-3</v>
      </c>
      <c r="N167" s="123">
        <f>F167*'2. Emissions Units &amp; Activities'!$L$29*(1-E167)</f>
        <v>4.3431950099999993E-3</v>
      </c>
      <c r="O167" s="101">
        <f>F167*'2. Emissions Units &amp; Activities'!$M$29*(1-E167)</f>
        <v>1.4590384615384614E-2</v>
      </c>
    </row>
    <row r="168" spans="1:15" x14ac:dyDescent="0.25">
      <c r="A168" s="97" t="s">
        <v>1400</v>
      </c>
      <c r="B168" s="118" t="s">
        <v>518</v>
      </c>
      <c r="C168" s="99" t="str">
        <f>IFERROR(IF(B168="No CAS","",INDEX('DEQ Pollutant List'!$C$7:$C$611,MATCH('3. Pollutant Emissions - EF'!B168,'DEQ Pollutant List'!$B$7:$B$611,0))),"")</f>
        <v>Manganese and compounds</v>
      </c>
      <c r="D168" s="133"/>
      <c r="E168" s="119"/>
      <c r="F168" s="239">
        <v>1.29E-2</v>
      </c>
      <c r="G168" s="121"/>
      <c r="H168" s="101" t="s">
        <v>1133</v>
      </c>
      <c r="I168" s="122" t="s">
        <v>1667</v>
      </c>
      <c r="J168" s="120">
        <f>F168*'2. Emissions Units &amp; Activities'!$H$29*(1-E168)</f>
        <v>115.9194</v>
      </c>
      <c r="K168" s="123">
        <f>F168*'2. Emissions Units &amp; Activities'!$I$29*(1-E168)</f>
        <v>172.80042779999997</v>
      </c>
      <c r="L168" s="101">
        <f>F168*'2. Emissions Units &amp; Activities'!$J$29*(1-E168)</f>
        <v>580.5</v>
      </c>
      <c r="M168" s="120">
        <f>F168*'2. Emissions Units &amp; Activities'!$K$29*(1-E168)</f>
        <v>0.44584384615384615</v>
      </c>
      <c r="N168" s="123">
        <f>F168*'2. Emissions Units &amp; Activities'!$L$29*(1-E168)</f>
        <v>0.66461702999999983</v>
      </c>
      <c r="O168" s="101">
        <f>F168*'2. Emissions Units &amp; Activities'!$M$29*(1-E168)</f>
        <v>2.2326923076923078</v>
      </c>
    </row>
    <row r="169" spans="1:15" x14ac:dyDescent="0.25">
      <c r="A169" s="97" t="s">
        <v>1400</v>
      </c>
      <c r="B169" s="118" t="s">
        <v>575</v>
      </c>
      <c r="C169" s="99" t="str">
        <f>IFERROR(IF(B169="No CAS","",INDEX('DEQ Pollutant List'!$C$7:$C$611,MATCH('3. Pollutant Emissions - EF'!B169,'DEQ Pollutant List'!$B$7:$B$611,0))),"")</f>
        <v>Molybdenum trioxide</v>
      </c>
      <c r="D169" s="133"/>
      <c r="E169" s="119"/>
      <c r="F169" s="239">
        <v>1.0408380236061542E-4</v>
      </c>
      <c r="G169" s="121"/>
      <c r="H169" s="101" t="s">
        <v>1133</v>
      </c>
      <c r="I169" s="122" t="s">
        <v>1682</v>
      </c>
      <c r="J169" s="120">
        <f>F169*'2. Emissions Units &amp; Activities'!$H$29*(1-E169)</f>
        <v>0.93529704801249014</v>
      </c>
      <c r="K169" s="123">
        <f>F169*'2. Emissions Units &amp; Activities'!$I$29*(1-E169)</f>
        <v>1.3942422926329452</v>
      </c>
      <c r="L169" s="101">
        <f>F169*'2. Emissions Units &amp; Activities'!$J$29*(1-E169)</f>
        <v>4.6837711062276943</v>
      </c>
      <c r="M169" s="120">
        <f>F169*'2. Emissions Units &amp; Activities'!$K$29*(1-E169)</f>
        <v>3.5972963385095774E-3</v>
      </c>
      <c r="N169" s="123">
        <f>F169*'2. Emissions Units &amp; Activities'!$L$29*(1-E169)</f>
        <v>5.3624703562805583E-3</v>
      </c>
      <c r="O169" s="101">
        <f>F169*'2. Emissions Units &amp; Activities'!$M$29*(1-E169)</f>
        <v>1.8014504254721897E-2</v>
      </c>
    </row>
    <row r="170" spans="1:15" x14ac:dyDescent="0.25">
      <c r="A170" s="97" t="s">
        <v>1400</v>
      </c>
      <c r="B170" s="118">
        <v>365</v>
      </c>
      <c r="C170" s="99" t="str">
        <f>IFERROR(IF(B170="No CAS","",INDEX('DEQ Pollutant List'!$C$7:$C$611,MATCH('3. Pollutant Emissions - EF'!B170,'DEQ Pollutant List'!$B$7:$B$611,0))),"")</f>
        <v>Nickel compounds, insoluble</v>
      </c>
      <c r="D170" s="133"/>
      <c r="E170" s="119"/>
      <c r="F170" s="239">
        <v>1.33E-3</v>
      </c>
      <c r="G170" s="121"/>
      <c r="H170" s="101" t="s">
        <v>1133</v>
      </c>
      <c r="I170" s="122" t="s">
        <v>1667</v>
      </c>
      <c r="J170" s="120">
        <f>F170*'2. Emissions Units &amp; Activities'!$H$29*(1-E170)</f>
        <v>11.95138</v>
      </c>
      <c r="K170" s="123">
        <f>F170*'2. Emissions Units &amp; Activities'!$I$29*(1-E170)</f>
        <v>17.815858059999996</v>
      </c>
      <c r="L170" s="101">
        <f>F170*'2. Emissions Units &amp; Activities'!$J$29*(1-E170)</f>
        <v>59.85</v>
      </c>
      <c r="M170" s="120">
        <f>F170*'2. Emissions Units &amp; Activities'!$K$29*(1-E170)</f>
        <v>4.5966846153846157E-2</v>
      </c>
      <c r="N170" s="123">
        <f>F170*'2. Emissions Units &amp; Activities'!$L$29*(1-E170)</f>
        <v>6.8522530999999984E-2</v>
      </c>
      <c r="O170" s="101">
        <f>F170*'2. Emissions Units &amp; Activities'!$M$29*(1-E170)</f>
        <v>0.23019230769230767</v>
      </c>
    </row>
    <row r="171" spans="1:15" x14ac:dyDescent="0.25">
      <c r="A171" s="97" t="s">
        <v>1400</v>
      </c>
      <c r="B171" s="118">
        <v>504</v>
      </c>
      <c r="C171" s="99" t="str">
        <f>IFERROR(IF(B171="No CAS","",INDEX('DEQ Pollutant List'!$C$7:$C$611,MATCH('3. Pollutant Emissions - EF'!B171,'DEQ Pollutant List'!$B$7:$B$611,0))),"")</f>
        <v>Phosphorus and compounds</v>
      </c>
      <c r="D171" s="133"/>
      <c r="E171" s="119"/>
      <c r="F171" s="239">
        <v>9.2742878445371417E-7</v>
      </c>
      <c r="G171" s="121"/>
      <c r="H171" s="101" t="s">
        <v>1133</v>
      </c>
      <c r="I171" s="122" t="s">
        <v>1682</v>
      </c>
      <c r="J171" s="120">
        <f>F171*'2. Emissions Units &amp; Activities'!$H$29*(1-E171)</f>
        <v>8.3338750571010749E-3</v>
      </c>
      <c r="K171" s="123">
        <f>F171*'2. Emissions Units &amp; Activities'!$I$29*(1-E171)</f>
        <v>1.2423262845553161E-2</v>
      </c>
      <c r="L171" s="101">
        <f>F171*'2. Emissions Units &amp; Activities'!$J$29*(1-E171)</f>
        <v>4.173429530041714E-2</v>
      </c>
      <c r="M171" s="120">
        <f>F171*'2. Emissions Units &amp; Activities'!$K$29*(1-E171)</f>
        <v>3.2053365604234908E-5</v>
      </c>
      <c r="N171" s="123">
        <f>F171*'2. Emissions Units &amp; Activities'!$L$29*(1-E171)</f>
        <v>4.7781780175204465E-5</v>
      </c>
      <c r="O171" s="101">
        <f>F171*'2. Emissions Units &amp; Activities'!$M$29*(1-E171)</f>
        <v>1.6051652038621974E-4</v>
      </c>
    </row>
    <row r="172" spans="1:15" x14ac:dyDescent="0.25">
      <c r="A172" s="97" t="s">
        <v>1400</v>
      </c>
      <c r="B172" s="118" t="s">
        <v>1055</v>
      </c>
      <c r="C172" s="99" t="str">
        <f>IFERROR(IF(B172="No CAS","",INDEX('DEQ Pollutant List'!$C$7:$C$611,MATCH('3. Pollutant Emissions - EF'!B172,'DEQ Pollutant List'!$B$7:$B$611,0))),"")</f>
        <v>Vanadium (fume or dust)</v>
      </c>
      <c r="D172" s="133"/>
      <c r="E172" s="119"/>
      <c r="F172" s="239">
        <v>5.788065801855984E-6</v>
      </c>
      <c r="G172" s="121"/>
      <c r="H172" s="101" t="s">
        <v>1133</v>
      </c>
      <c r="I172" s="122" t="s">
        <v>1682</v>
      </c>
      <c r="J172" s="120">
        <f>F172*'2. Emissions Units &amp; Activities'!$H$29*(1-E172)</f>
        <v>5.201155929547787E-2</v>
      </c>
      <c r="K172" s="123">
        <f>F172*'2. Emissions Units &amp; Activities'!$I$29*(1-E172)</f>
        <v>7.7533352456997204E-2</v>
      </c>
      <c r="L172" s="101">
        <f>F172*'2. Emissions Units &amp; Activities'!$J$29*(1-E172)</f>
        <v>0.2604629610835193</v>
      </c>
      <c r="M172" s="120">
        <f>F172*'2. Emissions Units &amp; Activities'!$K$29*(1-E172)</f>
        <v>2.0004445882876103E-4</v>
      </c>
      <c r="N172" s="123">
        <f>F172*'2. Emissions Units &amp; Activities'!$L$29*(1-E172)</f>
        <v>2.9820520175768153E-4</v>
      </c>
      <c r="O172" s="101">
        <f>F172*'2. Emissions Units &amp; Activities'!$M$29*(1-E172)</f>
        <v>1.0017806195519972E-3</v>
      </c>
    </row>
    <row r="173" spans="1:15" x14ac:dyDescent="0.25">
      <c r="A173" s="97" t="s">
        <v>1402</v>
      </c>
      <c r="B173" s="118" t="s">
        <v>40</v>
      </c>
      <c r="C173" s="99" t="str">
        <f>IFERROR(IF(B173="No CAS","",INDEX('DEQ Pollutant List'!$C$7:$C$611,MATCH('3. Pollutant Emissions - EF'!B173,'DEQ Pollutant List'!$B$7:$B$611,0))),"")</f>
        <v>Aluminum and compounds</v>
      </c>
      <c r="D173" s="133"/>
      <c r="E173" s="119"/>
      <c r="F173" s="239">
        <v>1.7875303333565371E-4</v>
      </c>
      <c r="G173" s="121"/>
      <c r="H173" s="101" t="s">
        <v>1133</v>
      </c>
      <c r="I173" s="122" t="s">
        <v>1682</v>
      </c>
      <c r="J173" s="120">
        <f>F173*'2. Emissions Units &amp; Activities'!$H$30*(1-E173)</f>
        <v>1.6062747575541843</v>
      </c>
      <c r="K173" s="123">
        <f>F173*'2. Emissions Units &amp; Activities'!$I$30*(1-E173)</f>
        <v>2.3944651651898154</v>
      </c>
      <c r="L173" s="101">
        <f>F173*'2. Emissions Units &amp; Activities'!$J$30*(1-E173)</f>
        <v>8.0438865001044171</v>
      </c>
      <c r="M173" s="120">
        <f>F173*'2. Emissions Units &amp; Activities'!$K$30*(1-E173)</f>
        <v>6.177979836746862E-3</v>
      </c>
      <c r="N173" s="123">
        <f>F173*'2. Emissions Units &amp; Activities'!$L$30*(1-E173)</f>
        <v>9.2094814045762131E-3</v>
      </c>
      <c r="O173" s="101">
        <f>F173*'2. Emissions Units &amp; Activities'!$M$30*(1-E173)</f>
        <v>3.0938025000401603E-2</v>
      </c>
    </row>
    <row r="174" spans="1:15" x14ac:dyDescent="0.25">
      <c r="A174" s="97" t="s">
        <v>1402</v>
      </c>
      <c r="B174" s="118" t="s">
        <v>81</v>
      </c>
      <c r="C174" s="99" t="str">
        <f>IFERROR(IF(B174="No CAS","",INDEX('DEQ Pollutant List'!$C$7:$C$611,MATCH('3. Pollutant Emissions - EF'!B174,'DEQ Pollutant List'!$B$7:$B$611,0))),"")</f>
        <v>Arsenic and compounds</v>
      </c>
      <c r="D174" s="133"/>
      <c r="E174" s="119"/>
      <c r="F174" s="239">
        <v>0</v>
      </c>
      <c r="G174" s="121"/>
      <c r="H174" s="101" t="s">
        <v>1133</v>
      </c>
      <c r="I174" s="122" t="s">
        <v>1667</v>
      </c>
      <c r="J174" s="120">
        <f>F174*'2. Emissions Units &amp; Activities'!$H$30*(1-E174)</f>
        <v>0</v>
      </c>
      <c r="K174" s="123">
        <f>F174*'2. Emissions Units &amp; Activities'!$I$30*(1-E174)</f>
        <v>0</v>
      </c>
      <c r="L174" s="101">
        <f>F174*'2. Emissions Units &amp; Activities'!$J$30*(1-E174)</f>
        <v>0</v>
      </c>
      <c r="M174" s="120">
        <f>F174*'2. Emissions Units &amp; Activities'!$K$30*(1-E174)</f>
        <v>0</v>
      </c>
      <c r="N174" s="123">
        <f>F174*'2. Emissions Units &amp; Activities'!$L$30*(1-E174)</f>
        <v>0</v>
      </c>
      <c r="O174" s="101">
        <f>F174*'2. Emissions Units &amp; Activities'!$M$30*(1-E174)</f>
        <v>0</v>
      </c>
    </row>
    <row r="175" spans="1:15" x14ac:dyDescent="0.25">
      <c r="A175" s="97" t="s">
        <v>1402</v>
      </c>
      <c r="B175" s="118" t="s">
        <v>230</v>
      </c>
      <c r="C175" s="99" t="str">
        <f>IFERROR(IF(B175="No CAS","",INDEX('DEQ Pollutant List'!$C$7:$C$611,MATCH('3. Pollutant Emissions - EF'!B175,'DEQ Pollutant List'!$B$7:$B$611,0))),"")</f>
        <v>Chromium VI, chromate and dichromate particulate</v>
      </c>
      <c r="D175" s="133"/>
      <c r="E175" s="119"/>
      <c r="F175" s="239">
        <v>4.0500000000000002E-6</v>
      </c>
      <c r="G175" s="121"/>
      <c r="H175" s="101" t="s">
        <v>1133</v>
      </c>
      <c r="I175" s="122" t="s">
        <v>1667</v>
      </c>
      <c r="J175" s="120">
        <f>F175*'2. Emissions Units &amp; Activities'!$H$30*(1-E175)</f>
        <v>3.6393300000000003E-2</v>
      </c>
      <c r="K175" s="123">
        <f>F175*'2. Emissions Units &amp; Activities'!$I$30*(1-E175)</f>
        <v>5.4251297099999991E-2</v>
      </c>
      <c r="L175" s="101">
        <f>F175*'2. Emissions Units &amp; Activities'!$J$30*(1-E175)</f>
        <v>0.18225</v>
      </c>
      <c r="M175" s="120">
        <f>F175*'2. Emissions Units &amp; Activities'!$K$30*(1-E175)</f>
        <v>1.3997423076923078E-4</v>
      </c>
      <c r="N175" s="123">
        <f>F175*'2. Emissions Units &amp; Activities'!$L$30*(1-E175)</f>
        <v>2.0865883499999996E-4</v>
      </c>
      <c r="O175" s="101">
        <f>F175*'2. Emissions Units &amp; Activities'!$M$30*(1-E175)</f>
        <v>7.0096153846153843E-4</v>
      </c>
    </row>
    <row r="176" spans="1:15" x14ac:dyDescent="0.25">
      <c r="A176" s="97" t="s">
        <v>1402</v>
      </c>
      <c r="B176" s="118" t="s">
        <v>512</v>
      </c>
      <c r="C176" s="99" t="str">
        <f>IFERROR(IF(B176="No CAS","",INDEX('DEQ Pollutant List'!$C$7:$C$611,MATCH('3. Pollutant Emissions - EF'!B176,'DEQ Pollutant List'!$B$7:$B$611,0))),"")</f>
        <v>Lead and compounds</v>
      </c>
      <c r="D176" s="133"/>
      <c r="E176" s="119"/>
      <c r="F176" s="239">
        <v>1.4899999999999999E-4</v>
      </c>
      <c r="G176" s="121"/>
      <c r="H176" s="101" t="s">
        <v>1133</v>
      </c>
      <c r="I176" s="122" t="s">
        <v>1667</v>
      </c>
      <c r="J176" s="120">
        <f>F176*'2. Emissions Units &amp; Activities'!$H$30*(1-E176)</f>
        <v>1.3389139999999999</v>
      </c>
      <c r="K176" s="123">
        <f>F176*'2. Emissions Units &amp; Activities'!$I$30*(1-E176)</f>
        <v>1.9959119179999996</v>
      </c>
      <c r="L176" s="101">
        <f>F176*'2. Emissions Units &amp; Activities'!$J$30*(1-E176)</f>
        <v>6.7049999999999992</v>
      </c>
      <c r="M176" s="120">
        <f>F176*'2. Emissions Units &amp; Activities'!$K$30*(1-E176)</f>
        <v>5.1496692307692301E-3</v>
      </c>
      <c r="N176" s="123">
        <f>F176*'2. Emissions Units &amp; Activities'!$L$30*(1-E176)</f>
        <v>7.6765842999999981E-3</v>
      </c>
      <c r="O176" s="101">
        <f>F176*'2. Emissions Units &amp; Activities'!$M$30*(1-E176)</f>
        <v>2.5788461538461534E-2</v>
      </c>
    </row>
    <row r="177" spans="1:15" x14ac:dyDescent="0.25">
      <c r="A177" s="97" t="s">
        <v>1402</v>
      </c>
      <c r="B177" s="118" t="s">
        <v>518</v>
      </c>
      <c r="C177" s="99" t="str">
        <f>IFERROR(IF(B177="No CAS","",INDEX('DEQ Pollutant List'!$C$7:$C$611,MATCH('3. Pollutant Emissions - EF'!B177,'DEQ Pollutant List'!$B$7:$B$611,0))),"")</f>
        <v>Manganese and compounds</v>
      </c>
      <c r="D177" s="133"/>
      <c r="E177" s="119"/>
      <c r="F177" s="239">
        <v>8.4799999999999997E-3</v>
      </c>
      <c r="G177" s="121"/>
      <c r="H177" s="101" t="s">
        <v>1133</v>
      </c>
      <c r="I177" s="122" t="s">
        <v>1667</v>
      </c>
      <c r="J177" s="120">
        <f>F177*'2. Emissions Units &amp; Activities'!$H$30*(1-E177)</f>
        <v>76.201279999999997</v>
      </c>
      <c r="K177" s="123">
        <f>F177*'2. Emissions Units &amp; Activities'!$I$30*(1-E177)</f>
        <v>113.59283935999997</v>
      </c>
      <c r="L177" s="101">
        <f>F177*'2. Emissions Units &amp; Activities'!$J$30*(1-E177)</f>
        <v>381.59999999999997</v>
      </c>
      <c r="M177" s="120">
        <f>F177*'2. Emissions Units &amp; Activities'!$K$30*(1-E177)</f>
        <v>0.29308184615384614</v>
      </c>
      <c r="N177" s="123">
        <f>F177*'2. Emissions Units &amp; Activities'!$L$30*(1-E177)</f>
        <v>0.43689553599999992</v>
      </c>
      <c r="O177" s="101">
        <f>F177*'2. Emissions Units &amp; Activities'!$M$30*(1-E177)</f>
        <v>1.4676923076923076</v>
      </c>
    </row>
    <row r="178" spans="1:15" x14ac:dyDescent="0.25">
      <c r="A178" s="97" t="s">
        <v>1402</v>
      </c>
      <c r="B178" s="118" t="s">
        <v>575</v>
      </c>
      <c r="C178" s="99" t="str">
        <f>IFERROR(IF(B178="No CAS","",INDEX('DEQ Pollutant List'!$C$7:$C$611,MATCH('3. Pollutant Emissions - EF'!B178,'DEQ Pollutant List'!$B$7:$B$611,0))),"")</f>
        <v>Molybdenum trioxide</v>
      </c>
      <c r="D178" s="133"/>
      <c r="E178" s="119"/>
      <c r="F178" s="239">
        <v>1.0408380236061542E-4</v>
      </c>
      <c r="G178" s="121"/>
      <c r="H178" s="101" t="s">
        <v>1133</v>
      </c>
      <c r="I178" s="122" t="s">
        <v>1682</v>
      </c>
      <c r="J178" s="120">
        <f>F178*'2. Emissions Units &amp; Activities'!$H$30*(1-E178)</f>
        <v>0.93529704801249014</v>
      </c>
      <c r="K178" s="123">
        <f>F178*'2. Emissions Units &amp; Activities'!$I$30*(1-E178)</f>
        <v>1.3942422926329452</v>
      </c>
      <c r="L178" s="101">
        <f>F178*'2. Emissions Units &amp; Activities'!$J$30*(1-E178)</f>
        <v>4.6837711062276943</v>
      </c>
      <c r="M178" s="120">
        <f>F178*'2. Emissions Units &amp; Activities'!$K$30*(1-E178)</f>
        <v>3.5972963385095774E-3</v>
      </c>
      <c r="N178" s="123">
        <f>F178*'2. Emissions Units &amp; Activities'!$L$30*(1-E178)</f>
        <v>5.3624703562805583E-3</v>
      </c>
      <c r="O178" s="101">
        <f>F178*'2. Emissions Units &amp; Activities'!$M$30*(1-E178)</f>
        <v>1.8014504254721897E-2</v>
      </c>
    </row>
    <row r="179" spans="1:15" x14ac:dyDescent="0.25">
      <c r="A179" s="97" t="s">
        <v>1402</v>
      </c>
      <c r="B179" s="118">
        <v>365</v>
      </c>
      <c r="C179" s="99" t="str">
        <f>IFERROR(IF(B179="No CAS","",INDEX('DEQ Pollutant List'!$C$7:$C$611,MATCH('3. Pollutant Emissions - EF'!B179,'DEQ Pollutant List'!$B$7:$B$611,0))),"")</f>
        <v>Nickel compounds, insoluble</v>
      </c>
      <c r="D179" s="133"/>
      <c r="E179" s="119"/>
      <c r="F179" s="239">
        <v>2.2100000000000001E-4</v>
      </c>
      <c r="G179" s="121"/>
      <c r="H179" s="101" t="s">
        <v>1133</v>
      </c>
      <c r="I179" s="122" t="s">
        <v>1667</v>
      </c>
      <c r="J179" s="120">
        <f>F179*'2. Emissions Units &amp; Activities'!$H$30*(1-E179)</f>
        <v>1.9859059999999999</v>
      </c>
      <c r="K179" s="123">
        <f>F179*'2. Emissions Units &amp; Activities'!$I$30*(1-E179)</f>
        <v>2.9603794219999995</v>
      </c>
      <c r="L179" s="101">
        <f>F179*'2. Emissions Units &amp; Activities'!$J$30*(1-E179)</f>
        <v>9.9450000000000003</v>
      </c>
      <c r="M179" s="120">
        <f>F179*'2. Emissions Units &amp; Activities'!$K$30*(1-E179)</f>
        <v>7.6381000000000001E-3</v>
      </c>
      <c r="N179" s="123">
        <f>F179*'2. Emissions Units &amp; Activities'!$L$30*(1-E179)</f>
        <v>1.1386074699999998E-2</v>
      </c>
      <c r="O179" s="101">
        <f>F179*'2. Emissions Units &amp; Activities'!$M$30*(1-E179)</f>
        <v>3.8249999999999999E-2</v>
      </c>
    </row>
    <row r="180" spans="1:15" x14ac:dyDescent="0.25">
      <c r="A180" s="97" t="s">
        <v>1402</v>
      </c>
      <c r="B180" s="118">
        <v>504</v>
      </c>
      <c r="C180" s="99" t="str">
        <f>IFERROR(IF(B180="No CAS","",INDEX('DEQ Pollutant List'!$C$7:$C$611,MATCH('3. Pollutant Emissions - EF'!B180,'DEQ Pollutant List'!$B$7:$B$611,0))),"")</f>
        <v>Phosphorus and compounds</v>
      </c>
      <c r="D180" s="133"/>
      <c r="E180" s="119"/>
      <c r="F180" s="239">
        <v>9.2742878445371417E-7</v>
      </c>
      <c r="G180" s="121"/>
      <c r="H180" s="101" t="s">
        <v>1133</v>
      </c>
      <c r="I180" s="122" t="s">
        <v>1682</v>
      </c>
      <c r="J180" s="120">
        <f>F180*'2. Emissions Units &amp; Activities'!$H$30*(1-E180)</f>
        <v>8.3338750571010749E-3</v>
      </c>
      <c r="K180" s="123">
        <f>F180*'2. Emissions Units &amp; Activities'!$I$30*(1-E180)</f>
        <v>1.2423262845553161E-2</v>
      </c>
      <c r="L180" s="101">
        <f>F180*'2. Emissions Units &amp; Activities'!$J$30*(1-E180)</f>
        <v>4.173429530041714E-2</v>
      </c>
      <c r="M180" s="120">
        <f>F180*'2. Emissions Units &amp; Activities'!$K$30*(1-E180)</f>
        <v>3.2053365604234908E-5</v>
      </c>
      <c r="N180" s="123">
        <f>F180*'2. Emissions Units &amp; Activities'!$L$30*(1-E180)</f>
        <v>4.7781780175204465E-5</v>
      </c>
      <c r="O180" s="101">
        <f>F180*'2. Emissions Units &amp; Activities'!$M$30*(1-E180)</f>
        <v>1.6051652038621974E-4</v>
      </c>
    </row>
    <row r="181" spans="1:15" x14ac:dyDescent="0.25">
      <c r="A181" s="97" t="s">
        <v>1402</v>
      </c>
      <c r="B181" s="118" t="s">
        <v>1055</v>
      </c>
      <c r="C181" s="99" t="str">
        <f>IFERROR(IF(B181="No CAS","",INDEX('DEQ Pollutant List'!$C$7:$C$611,MATCH('3. Pollutant Emissions - EF'!B181,'DEQ Pollutant List'!$B$7:$B$611,0))),"")</f>
        <v>Vanadium (fume or dust)</v>
      </c>
      <c r="D181" s="133"/>
      <c r="E181" s="119"/>
      <c r="F181" s="239">
        <v>5.788065801855984E-6</v>
      </c>
      <c r="G181" s="121"/>
      <c r="H181" s="101" t="s">
        <v>1133</v>
      </c>
      <c r="I181" s="122" t="s">
        <v>1682</v>
      </c>
      <c r="J181" s="120">
        <f>F181*'2. Emissions Units &amp; Activities'!$H$30*(1-E181)</f>
        <v>5.201155929547787E-2</v>
      </c>
      <c r="K181" s="123">
        <f>F181*'2. Emissions Units &amp; Activities'!$I$30*(1-E181)</f>
        <v>7.7533352456997204E-2</v>
      </c>
      <c r="L181" s="101">
        <f>F181*'2. Emissions Units &amp; Activities'!$J$30*(1-E181)</f>
        <v>0.2604629610835193</v>
      </c>
      <c r="M181" s="120">
        <f>F181*'2. Emissions Units &amp; Activities'!$K$30*(1-E181)</f>
        <v>2.0004445882876103E-4</v>
      </c>
      <c r="N181" s="123">
        <f>F181*'2. Emissions Units &amp; Activities'!$L$30*(1-E181)</f>
        <v>2.9820520175768153E-4</v>
      </c>
      <c r="O181" s="101">
        <f>F181*'2. Emissions Units &amp; Activities'!$M$30*(1-E181)</f>
        <v>1.0017806195519972E-3</v>
      </c>
    </row>
    <row r="182" spans="1:15" x14ac:dyDescent="0.25">
      <c r="A182" s="97" t="s">
        <v>1404</v>
      </c>
      <c r="B182" s="118" t="s">
        <v>75</v>
      </c>
      <c r="C182" s="99" t="str">
        <f>IFERROR(IF(B182="No CAS","",INDEX('DEQ Pollutant List'!$C$7:$C$611,MATCH('3. Pollutant Emissions - EF'!B182,'DEQ Pollutant List'!$B$7:$B$611,0))),"")</f>
        <v>Antimony and compounds</v>
      </c>
      <c r="D182" s="133"/>
      <c r="E182" s="119"/>
      <c r="F182" s="239">
        <v>1.2857525778824885E-8</v>
      </c>
      <c r="G182" s="121"/>
      <c r="H182" s="101" t="s">
        <v>1133</v>
      </c>
      <c r="I182" s="122" t="s">
        <v>1683</v>
      </c>
      <c r="J182" s="120">
        <f>$F182*'2. Emissions Units &amp; Activities'!$H$31*(1-$E182)</f>
        <v>1.3788410645211807E-4</v>
      </c>
      <c r="K182" s="123">
        <f>$F182*'2. Emissions Units &amp; Activities'!$I$31*(1-$E182)</f>
        <v>2.6026088706644591E-4</v>
      </c>
      <c r="L182" s="101">
        <f>$F182*'2. Emissions Units &amp; Activities'!$J$31*(1-$E182)</f>
        <v>8.7431175296009218E-4</v>
      </c>
      <c r="M182" s="120">
        <f>$F182*'2. Emissions Units &amp; Activities'!$K$31*(1-$E182)</f>
        <v>5.3032348635430022E-7</v>
      </c>
      <c r="N182" s="123">
        <f>$F182*'2. Emissions Units &amp; Activities'!$L$31*(1-$E182)</f>
        <v>1.0010034117940227E-6</v>
      </c>
      <c r="O182" s="101">
        <f>$F182*'2. Emissions Units &amp; Activities'!$M$31*(1-$E182)</f>
        <v>3.3627375113849704E-6</v>
      </c>
    </row>
    <row r="183" spans="1:15" x14ac:dyDescent="0.25">
      <c r="A183" s="97" t="s">
        <v>1404</v>
      </c>
      <c r="B183" s="118" t="s">
        <v>81</v>
      </c>
      <c r="C183" s="99" t="str">
        <f>IFERROR(IF(B183="No CAS","",INDEX('DEQ Pollutant List'!$C$7:$C$611,MATCH('3. Pollutant Emissions - EF'!B183,'DEQ Pollutant List'!$B$7:$B$611,0))),"")</f>
        <v>Arsenic and compounds</v>
      </c>
      <c r="D183" s="133"/>
      <c r="E183" s="119"/>
      <c r="F183" s="239">
        <v>9.5953525716314268E-8</v>
      </c>
      <c r="G183" s="121"/>
      <c r="H183" s="101" t="s">
        <v>1133</v>
      </c>
      <c r="I183" s="122" t="s">
        <v>1683</v>
      </c>
      <c r="J183" s="120">
        <f>$F183*'2. Emissions Units &amp; Activities'!$H$31*(1-$E183)</f>
        <v>1.0290056097817541E-3</v>
      </c>
      <c r="K183" s="123">
        <f>$F183*'2. Emissions Units &amp; Activities'!$I$31*(1-$E183)</f>
        <v>1.9422826871721337E-3</v>
      </c>
      <c r="L183" s="101">
        <f>$F183*'2. Emissions Units &amp; Activities'!$J$31*(1-$E183)</f>
        <v>6.5248397487093698E-3</v>
      </c>
      <c r="M183" s="120">
        <f>$F183*'2. Emissions Units &amp; Activities'!$K$31*(1-$E183)</f>
        <v>3.9577138837759778E-6</v>
      </c>
      <c r="N183" s="123">
        <f>$F183*'2. Emissions Units &amp; Activities'!$L$31*(1-$E183)</f>
        <v>7.4703180275851292E-6</v>
      </c>
      <c r="O183" s="101">
        <f>$F183*'2. Emissions Units &amp; Activities'!$M$31*(1-$E183)</f>
        <v>2.5095537495036041E-5</v>
      </c>
    </row>
    <row r="184" spans="1:15" x14ac:dyDescent="0.25">
      <c r="A184" s="97" t="s">
        <v>1404</v>
      </c>
      <c r="B184" s="118" t="s">
        <v>96</v>
      </c>
      <c r="C184" s="99" t="str">
        <f>IFERROR(IF(B184="No CAS","",INDEX('DEQ Pollutant List'!$C$7:$C$611,MATCH('3. Pollutant Emissions - EF'!B184,'DEQ Pollutant List'!$B$7:$B$611,0))),"")</f>
        <v>Barium and compounds</v>
      </c>
      <c r="D184" s="133"/>
      <c r="E184" s="119"/>
      <c r="F184" s="239">
        <v>3.2757399010608061E-5</v>
      </c>
      <c r="G184" s="121"/>
      <c r="H184" s="101" t="s">
        <v>1133</v>
      </c>
      <c r="I184" s="122" t="s">
        <v>1683</v>
      </c>
      <c r="J184" s="120">
        <f>$F184*'2. Emissions Units &amp; Activities'!$H$31*(1-$E184)</f>
        <v>0.35129034698976086</v>
      </c>
      <c r="K184" s="123">
        <f>$F184*'2. Emissions Units &amp; Activities'!$I$31*(1-$E184)</f>
        <v>0.66307234153331462</v>
      </c>
      <c r="L184" s="101">
        <f>$F184*'2. Emissions Units &amp; Activities'!$J$31*(1-$E184)</f>
        <v>2.2275031327213481</v>
      </c>
      <c r="M184" s="120">
        <f>$F184*'2. Emissions Units &amp; Activities'!$K$31*(1-$E184)</f>
        <v>1.3511167191913877E-3</v>
      </c>
      <c r="N184" s="123">
        <f>$F184*'2. Emissions Units &amp; Activities'!$L$31*(1-$E184)</f>
        <v>2.5502782366665947E-3</v>
      </c>
      <c r="O184" s="101">
        <f>$F184*'2. Emissions Units &amp; Activities'!$M$31*(1-$E184)</f>
        <v>8.5673197412359549E-3</v>
      </c>
    </row>
    <row r="185" spans="1:15" x14ac:dyDescent="0.25">
      <c r="A185" s="97" t="s">
        <v>1404</v>
      </c>
      <c r="B185" s="118" t="s">
        <v>113</v>
      </c>
      <c r="C185" s="99" t="str">
        <f>IFERROR(IF(B185="No CAS","",INDEX('DEQ Pollutant List'!$C$7:$C$611,MATCH('3. Pollutant Emissions - EF'!B185,'DEQ Pollutant List'!$B$7:$B$611,0))),"")</f>
        <v>Beryllium and compounds</v>
      </c>
      <c r="D185" s="133"/>
      <c r="E185" s="119"/>
      <c r="F185" s="239">
        <v>0</v>
      </c>
      <c r="G185" s="121"/>
      <c r="H185" s="101" t="s">
        <v>1133</v>
      </c>
      <c r="I185" s="122" t="s">
        <v>1683</v>
      </c>
      <c r="J185" s="120">
        <f>$F185*'2. Emissions Units &amp; Activities'!$H$31*(1-$E185)</f>
        <v>0</v>
      </c>
      <c r="K185" s="123">
        <f>$F185*'2. Emissions Units &amp; Activities'!$I$31*(1-$E185)</f>
        <v>0</v>
      </c>
      <c r="L185" s="101">
        <f>$F185*'2. Emissions Units &amp; Activities'!$J$31*(1-$E185)</f>
        <v>0</v>
      </c>
      <c r="M185" s="120">
        <f>$F185*'2. Emissions Units &amp; Activities'!$K$31*(1-$E185)</f>
        <v>0</v>
      </c>
      <c r="N185" s="123">
        <f>$F185*'2. Emissions Units &amp; Activities'!$L$31*(1-$E185)</f>
        <v>0</v>
      </c>
      <c r="O185" s="101">
        <f>$F185*'2. Emissions Units &amp; Activities'!$M$31*(1-$E185)</f>
        <v>0</v>
      </c>
    </row>
    <row r="186" spans="1:15" x14ac:dyDescent="0.25">
      <c r="A186" s="97" t="s">
        <v>1404</v>
      </c>
      <c r="B186" s="118" t="s">
        <v>154</v>
      </c>
      <c r="C186" s="99" t="str">
        <f>IFERROR(IF(B186="No CAS","",INDEX('DEQ Pollutant List'!$C$7:$C$611,MATCH('3. Pollutant Emissions - EF'!B186,'DEQ Pollutant List'!$B$7:$B$611,0))),"")</f>
        <v>Cadmium and compounds</v>
      </c>
      <c r="D186" s="133"/>
      <c r="E186" s="119"/>
      <c r="F186" s="239">
        <v>0</v>
      </c>
      <c r="G186" s="121"/>
      <c r="H186" s="101" t="s">
        <v>1133</v>
      </c>
      <c r="I186" s="122" t="s">
        <v>1683</v>
      </c>
      <c r="J186" s="120">
        <f>$F186*'2. Emissions Units &amp; Activities'!$H$31*(1-$E186)</f>
        <v>0</v>
      </c>
      <c r="K186" s="123">
        <f>$F186*'2. Emissions Units &amp; Activities'!$I$31*(1-$E186)</f>
        <v>0</v>
      </c>
      <c r="L186" s="101">
        <f>$F186*'2. Emissions Units &amp; Activities'!$J$31*(1-$E186)</f>
        <v>0</v>
      </c>
      <c r="M186" s="120">
        <f>$F186*'2. Emissions Units &amp; Activities'!$K$31*(1-$E186)</f>
        <v>0</v>
      </c>
      <c r="N186" s="123">
        <f>$F186*'2. Emissions Units &amp; Activities'!$L$31*(1-$E186)</f>
        <v>0</v>
      </c>
      <c r="O186" s="101">
        <f>$F186*'2. Emissions Units &amp; Activities'!$M$31*(1-$E186)</f>
        <v>0</v>
      </c>
    </row>
    <row r="187" spans="1:15" x14ac:dyDescent="0.25">
      <c r="A187" s="97" t="s">
        <v>1404</v>
      </c>
      <c r="B187" s="118" t="s">
        <v>230</v>
      </c>
      <c r="C187" s="99" t="str">
        <f>IFERROR(IF(B187="No CAS","",INDEX('DEQ Pollutant List'!$C$7:$C$611,MATCH('3. Pollutant Emissions - EF'!B187,'DEQ Pollutant List'!$B$7:$B$611,0))),"")</f>
        <v>Chromium VI, chromate and dichromate particulate</v>
      </c>
      <c r="D187" s="133"/>
      <c r="E187" s="119"/>
      <c r="F187" s="239">
        <v>2.0261322845364072E-7</v>
      </c>
      <c r="G187" s="121"/>
      <c r="H187" s="101" t="s">
        <v>1133</v>
      </c>
      <c r="I187" s="122" t="s">
        <v>1684</v>
      </c>
      <c r="J187" s="120">
        <f>$F187*'2. Emissions Units &amp; Activities'!$H$31*(1-$E187)</f>
        <v>2.1728242619368432E-3</v>
      </c>
      <c r="K187" s="123">
        <f>$F187*'2. Emissions Units &amp; Activities'!$I$31*(1-$E187)</f>
        <v>4.1012788522334555E-3</v>
      </c>
      <c r="L187" s="101">
        <f>$F187*'2. Emissions Units &amp; Activities'!$J$31*(1-$E187)</f>
        <v>1.3777699534847568E-2</v>
      </c>
      <c r="M187" s="120">
        <f>$F187*'2. Emissions Units &amp; Activities'!$K$31*(1-$E187)</f>
        <v>8.3570163920647802E-6</v>
      </c>
      <c r="N187" s="123">
        <f>$F187*'2. Emissions Units &amp; Activities'!$L$31*(1-$E187)</f>
        <v>1.5774149431667136E-5</v>
      </c>
      <c r="O187" s="101">
        <f>$F187*'2. Emissions Units &amp; Activities'!$M$31*(1-$E187)</f>
        <v>5.2991152057106037E-5</v>
      </c>
    </row>
    <row r="188" spans="1:15" x14ac:dyDescent="0.25">
      <c r="A188" s="97" t="s">
        <v>1404</v>
      </c>
      <c r="B188" s="118" t="s">
        <v>236</v>
      </c>
      <c r="C188" s="99" t="str">
        <f>IFERROR(IF(B188="No CAS","",INDEX('DEQ Pollutant List'!$C$7:$C$611,MATCH('3. Pollutant Emissions - EF'!B188,'DEQ Pollutant List'!$B$7:$B$611,0))),"")</f>
        <v>Copper and compounds</v>
      </c>
      <c r="D188" s="133"/>
      <c r="E188" s="119"/>
      <c r="F188" s="239">
        <v>4.3234586683616922E-6</v>
      </c>
      <c r="G188" s="121"/>
      <c r="H188" s="101" t="s">
        <v>1133</v>
      </c>
      <c r="I188" s="122" t="s">
        <v>1683</v>
      </c>
      <c r="J188" s="120">
        <f>$F188*'2. Emissions Units &amp; Activities'!$H$31*(1-$E188)</f>
        <v>4.6364770759510787E-2</v>
      </c>
      <c r="K188" s="123">
        <f>$F188*'2. Emissions Units &amp; Activities'!$I$31*(1-$E188)</f>
        <v>8.7515063751695557E-2</v>
      </c>
      <c r="L188" s="101">
        <f>$F188*'2. Emissions Units &amp; Activities'!$J$31*(1-$E188)</f>
        <v>0.29399518944859504</v>
      </c>
      <c r="M188" s="120">
        <f>$F188*'2. Emissions Units &amp; Activities'!$K$31*(1-$E188)</f>
        <v>1.783260413827338E-4</v>
      </c>
      <c r="N188" s="123">
        <f>$F188*'2. Emissions Units &amp; Activities'!$L$31*(1-$E188)</f>
        <v>3.3659639904498292E-4</v>
      </c>
      <c r="O188" s="101">
        <f>$F188*'2. Emissions Units &amp; Activities'!$M$31*(1-$E188)</f>
        <v>1.1307507286484426E-3</v>
      </c>
    </row>
    <row r="189" spans="1:15" x14ac:dyDescent="0.25">
      <c r="A189" s="97" t="s">
        <v>1404</v>
      </c>
      <c r="B189" s="118" t="s">
        <v>512</v>
      </c>
      <c r="C189" s="99" t="str">
        <f>IFERROR(IF(B189="No CAS","",INDEX('DEQ Pollutant List'!$C$7:$C$611,MATCH('3. Pollutant Emissions - EF'!B189,'DEQ Pollutant List'!$B$7:$B$611,0))),"")</f>
        <v>Lead and compounds</v>
      </c>
      <c r="D189" s="133"/>
      <c r="E189" s="119"/>
      <c r="F189" s="239">
        <v>5.2694272316574885E-7</v>
      </c>
      <c r="G189" s="121"/>
      <c r="H189" s="101" t="s">
        <v>1133</v>
      </c>
      <c r="I189" s="122" t="s">
        <v>1683</v>
      </c>
      <c r="J189" s="120">
        <f>$F189*'2. Emissions Units &amp; Activities'!$H$31*(1-$E189)</f>
        <v>5.6509337632294904E-3</v>
      </c>
      <c r="K189" s="123">
        <f>$F189*'2. Emissions Units &amp; Activities'!$I$31*(1-$E189)</f>
        <v>1.0666327481931798E-2</v>
      </c>
      <c r="L189" s="101">
        <f>$F189*'2. Emissions Units &amp; Activities'!$J$31*(1-$E189)</f>
        <v>3.5832105175270919E-2</v>
      </c>
      <c r="M189" s="120">
        <f>$F189*'2. Emissions Units &amp; Activities'!$K$31*(1-$E189)</f>
        <v>2.1734360627805734E-5</v>
      </c>
      <c r="N189" s="123">
        <f>$F189*'2. Emissions Units &amp; Activities'!$L$31*(1-$E189)</f>
        <v>4.1024336468968456E-5</v>
      </c>
      <c r="O189" s="101">
        <f>$F189*'2. Emissions Units &amp; Activities'!$M$31*(1-$E189)</f>
        <v>1.3781578913565741E-4</v>
      </c>
    </row>
    <row r="190" spans="1:15" x14ac:dyDescent="0.25">
      <c r="A190" s="97" t="s">
        <v>1404</v>
      </c>
      <c r="B190" s="118" t="s">
        <v>518</v>
      </c>
      <c r="C190" s="99" t="str">
        <f>IFERROR(IF(B190="No CAS","",INDEX('DEQ Pollutant List'!$C$7:$C$611,MATCH('3. Pollutant Emissions - EF'!B190,'DEQ Pollutant List'!$B$7:$B$611,0))),"")</f>
        <v>Manganese and compounds</v>
      </c>
      <c r="D190" s="133"/>
      <c r="E190" s="119"/>
      <c r="F190" s="239">
        <v>9.8173530167334388E-5</v>
      </c>
      <c r="G190" s="121"/>
      <c r="H190" s="101" t="s">
        <v>1133</v>
      </c>
      <c r="I190" s="122" t="s">
        <v>1683</v>
      </c>
      <c r="J190" s="120">
        <f>$F190*'2. Emissions Units &amp; Activities'!$H$31*(1-$E190)</f>
        <v>1.0528129375144939</v>
      </c>
      <c r="K190" s="123">
        <f>$F190*'2. Emissions Units &amp; Activities'!$I$31*(1-$E190)</f>
        <v>1.9872198187519516</v>
      </c>
      <c r="L190" s="101">
        <f>$F190*'2. Emissions Units &amp; Activities'!$J$31*(1-$E190)</f>
        <v>6.6758000513787383</v>
      </c>
      <c r="M190" s="120">
        <f>$F190*'2. Emissions Units &amp; Activities'!$K$31*(1-$E190)</f>
        <v>4.0492805289018994E-3</v>
      </c>
      <c r="N190" s="123">
        <f>$F190*'2. Emissions Units &amp; Activities'!$L$31*(1-$E190)</f>
        <v>7.643153149045968E-3</v>
      </c>
      <c r="O190" s="101">
        <f>$F190*'2. Emissions Units &amp; Activities'!$M$31*(1-$E190)</f>
        <v>2.5676154043764381E-2</v>
      </c>
    </row>
    <row r="191" spans="1:15" x14ac:dyDescent="0.25">
      <c r="A191" s="97" t="s">
        <v>1404</v>
      </c>
      <c r="B191" s="118" t="s">
        <v>524</v>
      </c>
      <c r="C191" s="99" t="str">
        <f>IFERROR(IF(B191="No CAS","",INDEX('DEQ Pollutant List'!$C$7:$C$611,MATCH('3. Pollutant Emissions - EF'!B191,'DEQ Pollutant List'!$B$7:$B$611,0))),"")</f>
        <v>Mercury and compounds</v>
      </c>
      <c r="D191" s="133"/>
      <c r="E191" s="119"/>
      <c r="F191" s="239">
        <v>0</v>
      </c>
      <c r="G191" s="121"/>
      <c r="H191" s="101" t="s">
        <v>1133</v>
      </c>
      <c r="I191" s="122" t="s">
        <v>1683</v>
      </c>
      <c r="J191" s="120">
        <f>$F191*'2. Emissions Units &amp; Activities'!$H$31*(1-$E191)</f>
        <v>0</v>
      </c>
      <c r="K191" s="123">
        <f>$F191*'2. Emissions Units &amp; Activities'!$I$31*(1-$E191)</f>
        <v>0</v>
      </c>
      <c r="L191" s="101">
        <f>$F191*'2. Emissions Units &amp; Activities'!$J$31*(1-$E191)</f>
        <v>0</v>
      </c>
      <c r="M191" s="120">
        <f>$F191*'2. Emissions Units &amp; Activities'!$K$31*(1-$E191)</f>
        <v>0</v>
      </c>
      <c r="N191" s="123">
        <f>$F191*'2. Emissions Units &amp; Activities'!$L$31*(1-$E191)</f>
        <v>0</v>
      </c>
      <c r="O191" s="101">
        <f>$F191*'2. Emissions Units &amp; Activities'!$M$31*(1-$E191)</f>
        <v>0</v>
      </c>
    </row>
    <row r="192" spans="1:15" x14ac:dyDescent="0.25">
      <c r="A192" s="97" t="s">
        <v>1404</v>
      </c>
      <c r="B192" s="118">
        <v>365</v>
      </c>
      <c r="C192" s="99" t="str">
        <f>IFERROR(IF(B192="No CAS","",INDEX('DEQ Pollutant List'!$C$7:$C$611,MATCH('3. Pollutant Emissions - EF'!B192,'DEQ Pollutant List'!$B$7:$B$611,0))),"")</f>
        <v>Nickel compounds, insoluble</v>
      </c>
      <c r="D192" s="133"/>
      <c r="E192" s="119"/>
      <c r="F192" s="239">
        <v>6.5798465256624225E-5</v>
      </c>
      <c r="G192" s="121"/>
      <c r="H192" s="101" t="s">
        <v>1133</v>
      </c>
      <c r="I192" s="122" t="s">
        <v>1683</v>
      </c>
      <c r="J192" s="120">
        <f>$F192*'2. Emissions Units &amp; Activities'!$H$31*(1-$E192)</f>
        <v>0.70562274141203818</v>
      </c>
      <c r="K192" s="123">
        <f>$F192*'2. Emissions Units &amp; Activities'!$I$31*(1-$E192)</f>
        <v>1.3318866498796054</v>
      </c>
      <c r="L192" s="101">
        <f>$F192*'2. Emissions Units &amp; Activities'!$J$31*(1-$E192)</f>
        <v>4.4742956374504477</v>
      </c>
      <c r="M192" s="120">
        <f>$F192*'2. Emissions Units &amp; Activities'!$K$31*(1-$E192)</f>
        <v>2.7139336208155313E-3</v>
      </c>
      <c r="N192" s="123">
        <f>$F192*'2. Emissions Units &amp; Activities'!$L$31*(1-$E192)</f>
        <v>5.1226409610754054E-3</v>
      </c>
      <c r="O192" s="101">
        <f>$F192*'2. Emissions Units &amp; Activities'!$M$31*(1-$E192)</f>
        <v>1.7208829374809415E-2</v>
      </c>
    </row>
    <row r="193" spans="1:15" x14ac:dyDescent="0.25">
      <c r="A193" s="97" t="s">
        <v>1404</v>
      </c>
      <c r="B193" s="118" t="s">
        <v>945</v>
      </c>
      <c r="C193" s="99" t="str">
        <f>IFERROR(IF(B193="No CAS","",INDEX('DEQ Pollutant List'!$C$7:$C$611,MATCH('3. Pollutant Emissions - EF'!B193,'DEQ Pollutant List'!$B$7:$B$611,0))),"")</f>
        <v>Selenium and compounds</v>
      </c>
      <c r="D193" s="133"/>
      <c r="E193" s="119"/>
      <c r="F193" s="239">
        <v>3.9836746537749997E-8</v>
      </c>
      <c r="G193" s="121"/>
      <c r="H193" s="101" t="s">
        <v>1133</v>
      </c>
      <c r="I193" s="122" t="s">
        <v>1683</v>
      </c>
      <c r="J193" s="120">
        <f>$F193*'2. Emissions Units &amp; Activities'!$H$31*(1-$E193)</f>
        <v>4.2720926987083099E-4</v>
      </c>
      <c r="K193" s="123">
        <f>$F193*'2. Emissions Units &amp; Activities'!$I$31*(1-$E193)</f>
        <v>8.0637186112673389E-4</v>
      </c>
      <c r="L193" s="101">
        <f>$F193*'2. Emissions Units &amp; Activities'!$J$31*(1-$E193)</f>
        <v>2.7088987645669999E-3</v>
      </c>
      <c r="M193" s="120">
        <f>$F193*'2. Emissions Units &amp; Activities'!$K$31*(1-$E193)</f>
        <v>1.643112576426273E-6</v>
      </c>
      <c r="N193" s="123">
        <f>$F193*'2. Emissions Units &amp; Activities'!$L$31*(1-$E193)</f>
        <v>3.1014302351028228E-6</v>
      </c>
      <c r="O193" s="101">
        <f>$F193*'2. Emissions Units &amp; Activities'!$M$31*(1-$E193)</f>
        <v>1.0418841402180769E-5</v>
      </c>
    </row>
    <row r="194" spans="1:15" x14ac:dyDescent="0.25">
      <c r="A194" s="97" t="s">
        <v>1404</v>
      </c>
      <c r="B194" s="118" t="s">
        <v>951</v>
      </c>
      <c r="C194" s="99" t="str">
        <f>IFERROR(IF(B194="No CAS","",INDEX('DEQ Pollutant List'!$C$7:$C$611,MATCH('3. Pollutant Emissions - EF'!B194,'DEQ Pollutant List'!$B$7:$B$611,0))),"")</f>
        <v>Silver and compounds</v>
      </c>
      <c r="D194" s="133"/>
      <c r="E194" s="119"/>
      <c r="F194" s="239">
        <v>0</v>
      </c>
      <c r="G194" s="121"/>
      <c r="H194" s="101" t="s">
        <v>1133</v>
      </c>
      <c r="I194" s="122" t="s">
        <v>1683</v>
      </c>
      <c r="J194" s="120">
        <f>$F194*'2. Emissions Units &amp; Activities'!$H$31*(1-$E194)</f>
        <v>0</v>
      </c>
      <c r="K194" s="123">
        <f>$F194*'2. Emissions Units &amp; Activities'!$I$31*(1-$E194)</f>
        <v>0</v>
      </c>
      <c r="L194" s="101">
        <f>$F194*'2. Emissions Units &amp; Activities'!$J$31*(1-$E194)</f>
        <v>0</v>
      </c>
      <c r="M194" s="120">
        <f>$F194*'2. Emissions Units &amp; Activities'!$K$31*(1-$E194)</f>
        <v>0</v>
      </c>
      <c r="N194" s="123">
        <f>$F194*'2. Emissions Units &amp; Activities'!$L$31*(1-$E194)</f>
        <v>0</v>
      </c>
      <c r="O194" s="101">
        <f>$F194*'2. Emissions Units &amp; Activities'!$M$31*(1-$E194)</f>
        <v>0</v>
      </c>
    </row>
    <row r="195" spans="1:15" x14ac:dyDescent="0.25">
      <c r="A195" s="97" t="s">
        <v>1404</v>
      </c>
      <c r="B195" s="118" t="s">
        <v>985</v>
      </c>
      <c r="C195" s="99" t="str">
        <f>IFERROR(IF(B195="No CAS","",INDEX('DEQ Pollutant List'!$C$7:$C$611,MATCH('3. Pollutant Emissions - EF'!B195,'DEQ Pollutant List'!$B$7:$B$611,0))),"")</f>
        <v>Thallium and compounds</v>
      </c>
      <c r="D195" s="133"/>
      <c r="E195" s="119"/>
      <c r="F195" s="239">
        <v>0</v>
      </c>
      <c r="G195" s="121"/>
      <c r="H195" s="101" t="s">
        <v>1133</v>
      </c>
      <c r="I195" s="122" t="s">
        <v>1683</v>
      </c>
      <c r="J195" s="120">
        <f>$F195*'2. Emissions Units &amp; Activities'!$H$31*(1-$E195)</f>
        <v>0</v>
      </c>
      <c r="K195" s="123">
        <f>$F195*'2. Emissions Units &amp; Activities'!$I$31*(1-$E195)</f>
        <v>0</v>
      </c>
      <c r="L195" s="101">
        <f>$F195*'2. Emissions Units &amp; Activities'!$J$31*(1-$E195)</f>
        <v>0</v>
      </c>
      <c r="M195" s="120">
        <f>$F195*'2. Emissions Units &amp; Activities'!$K$31*(1-$E195)</f>
        <v>0</v>
      </c>
      <c r="N195" s="123">
        <f>$F195*'2. Emissions Units &amp; Activities'!$L$31*(1-$E195)</f>
        <v>0</v>
      </c>
      <c r="O195" s="101">
        <f>$F195*'2. Emissions Units &amp; Activities'!$M$31*(1-$E195)</f>
        <v>0</v>
      </c>
    </row>
    <row r="196" spans="1:15" x14ac:dyDescent="0.25">
      <c r="A196" s="97" t="s">
        <v>1404</v>
      </c>
      <c r="B196" s="118" t="s">
        <v>1076</v>
      </c>
      <c r="C196" s="99" t="str">
        <f>IFERROR(IF(B196="No CAS","",INDEX('DEQ Pollutant List'!$C$7:$C$611,MATCH('3. Pollutant Emissions - EF'!B196,'DEQ Pollutant List'!$B$7:$B$611,0))),"")</f>
        <v>Zinc and compounds</v>
      </c>
      <c r="D196" s="133"/>
      <c r="E196" s="119"/>
      <c r="F196" s="239">
        <v>2.6701720202547608E-6</v>
      </c>
      <c r="G196" s="121"/>
      <c r="H196" s="101" t="s">
        <v>1133</v>
      </c>
      <c r="I196" s="122" t="s">
        <v>1683</v>
      </c>
      <c r="J196" s="120">
        <f>$F196*'2. Emissions Units &amp; Activities'!$H$31*(1-$E196)</f>
        <v>2.8634924745212054E-2</v>
      </c>
      <c r="K196" s="123">
        <f>$F196*'2. Emissions Units &amp; Activities'!$I$31*(1-$E196)</f>
        <v>5.40493832612811E-2</v>
      </c>
      <c r="L196" s="101">
        <f>$F196*'2. Emissions Units &amp; Activities'!$J$31*(1-$E196)</f>
        <v>0.18157169737732373</v>
      </c>
      <c r="M196" s="120">
        <f>$F196*'2. Emissions Units &amp; Activities'!$K$31*(1-$E196)</f>
        <v>1.1013432594312328E-4</v>
      </c>
      <c r="N196" s="123">
        <f>$F196*'2. Emissions Units &amp; Activities'!$L$31*(1-$E196)</f>
        <v>2.0788224331261962E-4</v>
      </c>
      <c r="O196" s="101">
        <f>$F196*'2. Emissions Units &amp; Activities'!$M$31*(1-$E196)</f>
        <v>6.9835268222047592E-4</v>
      </c>
    </row>
    <row r="197" spans="1:15" x14ac:dyDescent="0.25">
      <c r="A197" s="97" t="s">
        <v>1408</v>
      </c>
      <c r="B197" s="118" t="s">
        <v>75</v>
      </c>
      <c r="C197" s="99" t="str">
        <f>IFERROR(IF(B197="No CAS","",INDEX('DEQ Pollutant List'!$C$7:$C$611,MATCH('3. Pollutant Emissions - EF'!B197,'DEQ Pollutant List'!$B$7:$B$611,0))),"")</f>
        <v>Antimony and compounds</v>
      </c>
      <c r="D197" s="133"/>
      <c r="E197" s="119"/>
      <c r="F197" s="239">
        <v>1.3205026475549883E-8</v>
      </c>
      <c r="G197" s="121"/>
      <c r="H197" s="101" t="s">
        <v>1133</v>
      </c>
      <c r="I197" s="122" t="s">
        <v>1683</v>
      </c>
      <c r="J197" s="120">
        <f>$F197*'2. Emissions Units &amp; Activities'!$H$32*(1-$E197)</f>
        <v>1.4161070392379693E-4</v>
      </c>
      <c r="K197" s="123">
        <f>$F197*'2. Emissions Units &amp; Activities'!$I$32*(1-$E197)</f>
        <v>2.6729496509526879E-4</v>
      </c>
      <c r="L197" s="101">
        <f>$F197*'2. Emissions Units &amp; Activities'!$J$32*(1-$E197)</f>
        <v>8.9794180033739204E-4</v>
      </c>
      <c r="M197" s="120">
        <f>$F197*'2. Emissions Units &amp; Activities'!$K$32*(1-$E197)</f>
        <v>5.4465655355306518E-7</v>
      </c>
      <c r="N197" s="123">
        <f>$F197*'2. Emissions Units &amp; Activities'!$L$32*(1-$E197)</f>
        <v>1.028057558058726E-6</v>
      </c>
      <c r="O197" s="101">
        <f>$F197*'2. Emissions Units &amp; Activities'!$M$32*(1-$E197)</f>
        <v>3.4536223089899696E-6</v>
      </c>
    </row>
    <row r="198" spans="1:15" x14ac:dyDescent="0.25">
      <c r="A198" s="97" t="s">
        <v>1408</v>
      </c>
      <c r="B198" s="118" t="s">
        <v>81</v>
      </c>
      <c r="C198" s="99" t="str">
        <f>IFERROR(IF(B198="No CAS","",INDEX('DEQ Pollutant List'!$C$7:$C$611,MATCH('3. Pollutant Emissions - EF'!B198,'DEQ Pollutant List'!$B$7:$B$611,0))),"")</f>
        <v>Arsenic and compounds</v>
      </c>
      <c r="D198" s="133"/>
      <c r="E198" s="119"/>
      <c r="F198" s="239">
        <v>9.8546864249187629E-8</v>
      </c>
      <c r="G198" s="121"/>
      <c r="H198" s="101" t="s">
        <v>1133</v>
      </c>
      <c r="I198" s="122" t="s">
        <v>1683</v>
      </c>
      <c r="J198" s="120">
        <f>$F198*'2. Emissions Units &amp; Activities'!$H$32*(1-$E198)</f>
        <v>1.056816572208288E-3</v>
      </c>
      <c r="K198" s="123">
        <f>$F198*'2. Emissions Units &amp; Activities'!$I$32*(1-$E198)</f>
        <v>1.9947768138524617E-3</v>
      </c>
      <c r="L198" s="101">
        <f>$F198*'2. Emissions Units &amp; Activities'!$J$32*(1-$E198)</f>
        <v>6.701186768944759E-3</v>
      </c>
      <c r="M198" s="120">
        <f>$F198*'2. Emissions Units &amp; Activities'!$K$32*(1-$E198)</f>
        <v>4.064679123878031E-6</v>
      </c>
      <c r="N198" s="123">
        <f>$F198*'2. Emissions Units &amp; Activities'!$L$32*(1-$E198)</f>
        <v>7.6722185148171607E-6</v>
      </c>
      <c r="O198" s="101">
        <f>$F198*'2. Emissions Units &amp; Activities'!$M$32*(1-$E198)</f>
        <v>2.5773795265172152E-5</v>
      </c>
    </row>
    <row r="199" spans="1:15" x14ac:dyDescent="0.25">
      <c r="A199" s="97" t="s">
        <v>1408</v>
      </c>
      <c r="B199" s="118" t="s">
        <v>96</v>
      </c>
      <c r="C199" s="99" t="str">
        <f>IFERROR(IF(B199="No CAS","",INDEX('DEQ Pollutant List'!$C$7:$C$611,MATCH('3. Pollutant Emissions - EF'!B199,'DEQ Pollutant List'!$B$7:$B$611,0))),"")</f>
        <v>Barium and compounds</v>
      </c>
      <c r="D199" s="133"/>
      <c r="E199" s="119"/>
      <c r="F199" s="239">
        <v>3.3642734119002873E-5</v>
      </c>
      <c r="G199" s="121"/>
      <c r="H199" s="101" t="s">
        <v>1133</v>
      </c>
      <c r="I199" s="122" t="s">
        <v>1683</v>
      </c>
      <c r="J199" s="120">
        <f>$F199*'2. Emissions Units &amp; Activities'!$H$32*(1-$E199)</f>
        <v>0.36078468069218683</v>
      </c>
      <c r="K199" s="123">
        <f>$F199*'2. Emissions Units &amp; Activities'!$I$32*(1-$E199)</f>
        <v>0.68099321562880955</v>
      </c>
      <c r="L199" s="101">
        <f>$F199*'2. Emissions Units &amp; Activities'!$J$32*(1-$E199)</f>
        <v>2.2877059200921952</v>
      </c>
      <c r="M199" s="120">
        <f>$F199*'2. Emissions Units &amp; Activities'!$K$32*(1-$E199)</f>
        <v>1.3876333872776415E-3</v>
      </c>
      <c r="N199" s="123">
        <f>$F199*'2. Emissions Units &amp; Activities'!$L$32*(1-$E199)</f>
        <v>2.6192046754954213E-3</v>
      </c>
      <c r="O199" s="101">
        <f>$F199*'2. Emissions Units &amp; Activities'!$M$32*(1-$E199)</f>
        <v>8.7988689234315201E-3</v>
      </c>
    </row>
    <row r="200" spans="1:15" x14ac:dyDescent="0.25">
      <c r="A200" s="97" t="s">
        <v>1408</v>
      </c>
      <c r="B200" s="118" t="s">
        <v>113</v>
      </c>
      <c r="C200" s="99" t="str">
        <f>IFERROR(IF(B200="No CAS","",INDEX('DEQ Pollutant List'!$C$7:$C$611,MATCH('3. Pollutant Emissions - EF'!B200,'DEQ Pollutant List'!$B$7:$B$611,0))),"")</f>
        <v>Beryllium and compounds</v>
      </c>
      <c r="D200" s="133"/>
      <c r="E200" s="119"/>
      <c r="F200" s="239">
        <v>0</v>
      </c>
      <c r="G200" s="121"/>
      <c r="H200" s="101" t="s">
        <v>1133</v>
      </c>
      <c r="I200" s="122" t="s">
        <v>1683</v>
      </c>
      <c r="J200" s="120">
        <f>$F200*'2. Emissions Units &amp; Activities'!$H$32*(1-$E200)</f>
        <v>0</v>
      </c>
      <c r="K200" s="123">
        <f>$F200*'2. Emissions Units &amp; Activities'!$I$32*(1-$E200)</f>
        <v>0</v>
      </c>
      <c r="L200" s="101">
        <f>$F200*'2. Emissions Units &amp; Activities'!$J$32*(1-$E200)</f>
        <v>0</v>
      </c>
      <c r="M200" s="120">
        <f>$F200*'2. Emissions Units &amp; Activities'!$K$32*(1-$E200)</f>
        <v>0</v>
      </c>
      <c r="N200" s="123">
        <f>$F200*'2. Emissions Units &amp; Activities'!$L$32*(1-$E200)</f>
        <v>0</v>
      </c>
      <c r="O200" s="101">
        <f>$F200*'2. Emissions Units &amp; Activities'!$M$32*(1-$E200)</f>
        <v>0</v>
      </c>
    </row>
    <row r="201" spans="1:15" x14ac:dyDescent="0.25">
      <c r="A201" s="97" t="s">
        <v>1408</v>
      </c>
      <c r="B201" s="118" t="s">
        <v>154</v>
      </c>
      <c r="C201" s="99" t="str">
        <f>IFERROR(IF(B201="No CAS","",INDEX('DEQ Pollutant List'!$C$7:$C$611,MATCH('3. Pollutant Emissions - EF'!B201,'DEQ Pollutant List'!$B$7:$B$611,0))),"")</f>
        <v>Cadmium and compounds</v>
      </c>
      <c r="D201" s="133"/>
      <c r="E201" s="119"/>
      <c r="F201" s="239">
        <v>0</v>
      </c>
      <c r="G201" s="121"/>
      <c r="H201" s="101" t="s">
        <v>1133</v>
      </c>
      <c r="I201" s="122" t="s">
        <v>1683</v>
      </c>
      <c r="J201" s="120">
        <f>$F201*'2. Emissions Units &amp; Activities'!$H$32*(1-$E201)</f>
        <v>0</v>
      </c>
      <c r="K201" s="123">
        <f>$F201*'2. Emissions Units &amp; Activities'!$I$32*(1-$E201)</f>
        <v>0</v>
      </c>
      <c r="L201" s="101">
        <f>$F201*'2. Emissions Units &amp; Activities'!$J$32*(1-$E201)</f>
        <v>0</v>
      </c>
      <c r="M201" s="120">
        <f>$F201*'2. Emissions Units &amp; Activities'!$K$32*(1-$E201)</f>
        <v>0</v>
      </c>
      <c r="N201" s="123">
        <f>$F201*'2. Emissions Units &amp; Activities'!$L$32*(1-$E201)</f>
        <v>0</v>
      </c>
      <c r="O201" s="101">
        <f>$F201*'2. Emissions Units &amp; Activities'!$M$32*(1-$E201)</f>
        <v>0</v>
      </c>
    </row>
    <row r="202" spans="1:15" x14ac:dyDescent="0.25">
      <c r="A202" s="97" t="s">
        <v>1408</v>
      </c>
      <c r="B202" s="118" t="s">
        <v>230</v>
      </c>
      <c r="C202" s="99" t="str">
        <f>IFERROR(IF(B202="No CAS","",INDEX('DEQ Pollutant List'!$C$7:$C$611,MATCH('3. Pollutant Emissions - EF'!B202,'DEQ Pollutant List'!$B$7:$B$611,0))),"")</f>
        <v>Chromium VI, chromate and dichromate particulate</v>
      </c>
      <c r="D202" s="133"/>
      <c r="E202" s="119"/>
      <c r="F202" s="239">
        <v>2.0808926165509046E-7</v>
      </c>
      <c r="G202" s="121"/>
      <c r="H202" s="101" t="s">
        <v>1133</v>
      </c>
      <c r="I202" s="122" t="s">
        <v>1684</v>
      </c>
      <c r="J202" s="120">
        <f>$F202*'2. Emissions Units &amp; Activities'!$H$32*(1-$E202)</f>
        <v>2.2315492419891902E-3</v>
      </c>
      <c r="K202" s="123">
        <f>$F202*'2. Emissions Units &amp; Activities'!$I$32*(1-$E202)</f>
        <v>4.2121242266181429E-3</v>
      </c>
      <c r="L202" s="101">
        <f>$F202*'2. Emissions Units &amp; Activities'!$J$32*(1-$E202)</f>
        <v>1.4150069792546151E-2</v>
      </c>
      <c r="M202" s="120">
        <f>$F202*'2. Emissions Units &amp; Activities'!$K$32*(1-$E202)</f>
        <v>8.5828816999584239E-6</v>
      </c>
      <c r="N202" s="123">
        <f>$F202*'2. Emissions Units &amp; Activities'!$L$32*(1-$E202)</f>
        <v>1.6200477794685165E-5</v>
      </c>
      <c r="O202" s="101">
        <f>$F202*'2. Emissions Units &amp; Activities'!$M$32*(1-$E202)</f>
        <v>5.4423345355946739E-5</v>
      </c>
    </row>
    <row r="203" spans="1:15" x14ac:dyDescent="0.25">
      <c r="A203" s="97" t="s">
        <v>1408</v>
      </c>
      <c r="B203" s="118" t="s">
        <v>236</v>
      </c>
      <c r="C203" s="99" t="str">
        <f>IFERROR(IF(B203="No CAS","",INDEX('DEQ Pollutant List'!$C$7:$C$611,MATCH('3. Pollutant Emissions - EF'!B203,'DEQ Pollutant List'!$B$7:$B$611,0))),"")</f>
        <v>Copper and compounds</v>
      </c>
      <c r="D203" s="133"/>
      <c r="E203" s="119"/>
      <c r="F203" s="239">
        <v>4.4403089026417375E-6</v>
      </c>
      <c r="G203" s="121"/>
      <c r="H203" s="101" t="s">
        <v>1133</v>
      </c>
      <c r="I203" s="122" t="s">
        <v>1683</v>
      </c>
      <c r="J203" s="120">
        <f>$F203*'2. Emissions Units &amp; Activities'!$H$32*(1-$E203)</f>
        <v>4.7617872671929996E-2</v>
      </c>
      <c r="K203" s="123">
        <f>$F203*'2. Emissions Units &amp; Activities'!$I$32*(1-$E203)</f>
        <v>8.9880335744984621E-2</v>
      </c>
      <c r="L203" s="101">
        <f>$F203*'2. Emissions Units &amp; Activities'!$J$32*(1-$E203)</f>
        <v>0.30194100537963814</v>
      </c>
      <c r="M203" s="120">
        <f>$F203*'2. Emissions Units &amp; Activities'!$K$32*(1-$E203)</f>
        <v>1.8314566412280767E-4</v>
      </c>
      <c r="N203" s="123">
        <f>$F203*'2. Emissions Units &amp; Activities'!$L$32*(1-$E203)</f>
        <v>3.4569359901917161E-4</v>
      </c>
      <c r="O203" s="101">
        <f>$F203*'2. Emissions Units &amp; Activities'!$M$32*(1-$E203)</f>
        <v>1.1613115591524545E-3</v>
      </c>
    </row>
    <row r="204" spans="1:15" x14ac:dyDescent="0.25">
      <c r="A204" s="97" t="s">
        <v>1408</v>
      </c>
      <c r="B204" s="118" t="s">
        <v>512</v>
      </c>
      <c r="C204" s="99" t="str">
        <f>IFERROR(IF(B204="No CAS","",INDEX('DEQ Pollutant List'!$C$7:$C$611,MATCH('3. Pollutant Emissions - EF'!B204,'DEQ Pollutant List'!$B$7:$B$611,0))),"")</f>
        <v>Lead and compounds</v>
      </c>
      <c r="D204" s="133"/>
      <c r="E204" s="119"/>
      <c r="F204" s="239">
        <v>5.4118441838644482E-7</v>
      </c>
      <c r="G204" s="121"/>
      <c r="H204" s="101" t="s">
        <v>1133</v>
      </c>
      <c r="I204" s="122" t="s">
        <v>1683</v>
      </c>
      <c r="J204" s="120">
        <f>$F204*'2. Emissions Units &amp; Activities'!$H$32*(1-$E204)</f>
        <v>5.8036617027762347E-3</v>
      </c>
      <c r="K204" s="123">
        <f>$F204*'2. Emissions Units &amp; Activities'!$I$32*(1-$E204)</f>
        <v>1.0954606603065091E-2</v>
      </c>
      <c r="L204" s="101">
        <f>$F204*'2. Emissions Units &amp; Activities'!$J$32*(1-$E204)</f>
        <v>3.6800540450278245E-2</v>
      </c>
      <c r="M204" s="120">
        <f>$F204*'2. Emissions Units &amp; Activities'!$K$32*(1-$E204)</f>
        <v>2.2321775779908593E-5</v>
      </c>
      <c r="N204" s="123">
        <f>$F204*'2. Emissions Units &amp; Activities'!$L$32*(1-$E204)</f>
        <v>4.2133102319481119E-5</v>
      </c>
      <c r="O204" s="101">
        <f>$F204*'2. Emissions Units &amp; Activities'!$M$32*(1-$E204)</f>
        <v>1.4154054019337788E-4</v>
      </c>
    </row>
    <row r="205" spans="1:15" x14ac:dyDescent="0.25">
      <c r="A205" s="97" t="s">
        <v>1408</v>
      </c>
      <c r="B205" s="118" t="s">
        <v>518</v>
      </c>
      <c r="C205" s="99" t="str">
        <f>IFERROR(IF(B205="No CAS","",INDEX('DEQ Pollutant List'!$C$7:$C$611,MATCH('3. Pollutant Emissions - EF'!B205,'DEQ Pollutant List'!$B$7:$B$611,0))),"")</f>
        <v>Manganese and compounds</v>
      </c>
      <c r="D205" s="133"/>
      <c r="E205" s="119"/>
      <c r="F205" s="239">
        <v>1.0082686882050558E-4</v>
      </c>
      <c r="G205" s="121"/>
      <c r="H205" s="101" t="s">
        <v>1133</v>
      </c>
      <c r="I205" s="122" t="s">
        <v>1683</v>
      </c>
      <c r="J205" s="120">
        <f>$F205*'2. Emissions Units &amp; Activities'!$H$32*(1-$E205)</f>
        <v>1.0812673412311018</v>
      </c>
      <c r="K205" s="123">
        <f>$F205*'2. Emissions Units &amp; Activities'!$I$32*(1-$E205)</f>
        <v>2.0409284625020043</v>
      </c>
      <c r="L205" s="101">
        <f>$F205*'2. Emissions Units &amp; Activities'!$J$32*(1-$E205)</f>
        <v>6.8562270797943796</v>
      </c>
      <c r="M205" s="120">
        <f>$F205*'2. Emissions Units &amp; Activities'!$K$32*(1-$E205)</f>
        <v>4.1587205431965453E-3</v>
      </c>
      <c r="N205" s="123">
        <f>$F205*'2. Emissions Units &amp; Activities'!$L$32*(1-$E205)</f>
        <v>7.8497248557769395E-3</v>
      </c>
      <c r="O205" s="101">
        <f>$F205*'2. Emissions Units &amp; Activities'!$M$32*(1-$E205)</f>
        <v>2.6370104153055306E-2</v>
      </c>
    </row>
    <row r="206" spans="1:15" x14ac:dyDescent="0.25">
      <c r="A206" s="97" t="s">
        <v>1408</v>
      </c>
      <c r="B206" s="118" t="s">
        <v>524</v>
      </c>
      <c r="C206" s="99" t="str">
        <f>IFERROR(IF(B206="No CAS","",INDEX('DEQ Pollutant List'!$C$7:$C$611,MATCH('3. Pollutant Emissions - EF'!B206,'DEQ Pollutant List'!$B$7:$B$611,0))),"")</f>
        <v>Mercury and compounds</v>
      </c>
      <c r="D206" s="133"/>
      <c r="E206" s="119"/>
      <c r="F206" s="239">
        <v>0</v>
      </c>
      <c r="G206" s="121"/>
      <c r="H206" s="101" t="s">
        <v>1133</v>
      </c>
      <c r="I206" s="122" t="s">
        <v>1683</v>
      </c>
      <c r="J206" s="120">
        <f>$F206*'2. Emissions Units &amp; Activities'!$H$32*(1-$E206)</f>
        <v>0</v>
      </c>
      <c r="K206" s="123">
        <f>$F206*'2. Emissions Units &amp; Activities'!$I$32*(1-$E206)</f>
        <v>0</v>
      </c>
      <c r="L206" s="101">
        <f>$F206*'2. Emissions Units &amp; Activities'!$J$32*(1-$E206)</f>
        <v>0</v>
      </c>
      <c r="M206" s="120">
        <f>$F206*'2. Emissions Units &amp; Activities'!$K$32*(1-$E206)</f>
        <v>0</v>
      </c>
      <c r="N206" s="123">
        <f>$F206*'2. Emissions Units &amp; Activities'!$L$32*(1-$E206)</f>
        <v>0</v>
      </c>
      <c r="O206" s="101">
        <f>$F206*'2. Emissions Units &amp; Activities'!$M$32*(1-$E206)</f>
        <v>0</v>
      </c>
    </row>
    <row r="207" spans="1:15" x14ac:dyDescent="0.25">
      <c r="A207" s="97" t="s">
        <v>1408</v>
      </c>
      <c r="B207" s="118">
        <v>365</v>
      </c>
      <c r="C207" s="99" t="str">
        <f>IFERROR(IF(B207="No CAS","",INDEX('DEQ Pollutant List'!$C$7:$C$611,MATCH('3. Pollutant Emissions - EF'!B207,'DEQ Pollutant List'!$B$7:$B$611,0))),"")</f>
        <v>Nickel compounds, insoluble</v>
      </c>
      <c r="D207" s="133"/>
      <c r="E207" s="119"/>
      <c r="F207" s="239">
        <v>6.7576802155451917E-5</v>
      </c>
      <c r="G207" s="121"/>
      <c r="H207" s="101" t="s">
        <v>1133</v>
      </c>
      <c r="I207" s="122" t="s">
        <v>1683</v>
      </c>
      <c r="J207" s="120">
        <f>$F207*'2. Emissions Units &amp; Activities'!$H$32*(1-$E207)</f>
        <v>0.7246936263150664</v>
      </c>
      <c r="K207" s="123">
        <f>$F207*'2. Emissions Units &amp; Activities'!$I$32*(1-$E207)</f>
        <v>1.3678835863628382</v>
      </c>
      <c r="L207" s="101">
        <f>$F207*'2. Emissions Units &amp; Activities'!$J$32*(1-$E207)</f>
        <v>4.5952225465707306</v>
      </c>
      <c r="M207" s="120">
        <f>$F207*'2. Emissions Units &amp; Activities'!$K$32*(1-$E207)</f>
        <v>2.7872831781348703E-3</v>
      </c>
      <c r="N207" s="123">
        <f>$F207*'2. Emissions Units &amp; Activities'!$L$32*(1-$E207)</f>
        <v>5.2610907167801469E-3</v>
      </c>
      <c r="O207" s="101">
        <f>$F207*'2. Emissions Units &amp; Activities'!$M$32*(1-$E207)</f>
        <v>1.7673932871425886E-2</v>
      </c>
    </row>
    <row r="208" spans="1:15" x14ac:dyDescent="0.25">
      <c r="A208" s="97" t="s">
        <v>1408</v>
      </c>
      <c r="B208" s="118" t="s">
        <v>945</v>
      </c>
      <c r="C208" s="99" t="str">
        <f>IFERROR(IF(B208="No CAS","",INDEX('DEQ Pollutant List'!$C$7:$C$611,MATCH('3. Pollutant Emissions - EF'!B208,'DEQ Pollutant List'!$B$7:$B$611,0))),"")</f>
        <v>Selenium and compounds</v>
      </c>
      <c r="D208" s="133"/>
      <c r="E208" s="119"/>
      <c r="F208" s="239">
        <v>4.091341536309459E-8</v>
      </c>
      <c r="G208" s="121"/>
      <c r="H208" s="101" t="s">
        <v>1133</v>
      </c>
      <c r="I208" s="122" t="s">
        <v>1683</v>
      </c>
      <c r="J208" s="120">
        <f>$F208*'2. Emissions Units &amp; Activities'!$H$32*(1-$E208)</f>
        <v>4.3875546635382636E-4</v>
      </c>
      <c r="K208" s="123">
        <f>$F208*'2. Emissions Units &amp; Activities'!$I$32*(1-$E208)</f>
        <v>8.281656952112402E-4</v>
      </c>
      <c r="L208" s="101">
        <f>$F208*'2. Emissions Units &amp; Activities'!$J$32*(1-$E208)</f>
        <v>2.7821122446904322E-3</v>
      </c>
      <c r="M208" s="120">
        <f>$F208*'2. Emissions Units &amp; Activities'!$K$32*(1-$E208)</f>
        <v>1.6875210244377938E-6</v>
      </c>
      <c r="N208" s="123">
        <f>$F208*'2. Emissions Units &amp; Activities'!$L$32*(1-$E208)</f>
        <v>3.1852526738893854E-6</v>
      </c>
      <c r="O208" s="101">
        <f>$F208*'2. Emissions Units &amp; Activities'!$M$32*(1-$E208)</f>
        <v>1.0700431710347816E-5</v>
      </c>
    </row>
    <row r="209" spans="1:15" x14ac:dyDescent="0.25">
      <c r="A209" s="97" t="s">
        <v>1408</v>
      </c>
      <c r="B209" s="118" t="s">
        <v>951</v>
      </c>
      <c r="C209" s="99" t="str">
        <f>IFERROR(IF(B209="No CAS","",INDEX('DEQ Pollutant List'!$C$7:$C$611,MATCH('3. Pollutant Emissions - EF'!B209,'DEQ Pollutant List'!$B$7:$B$611,0))),"")</f>
        <v>Silver and compounds</v>
      </c>
      <c r="D209" s="133"/>
      <c r="E209" s="119"/>
      <c r="F209" s="239">
        <v>0</v>
      </c>
      <c r="G209" s="121"/>
      <c r="H209" s="101" t="s">
        <v>1133</v>
      </c>
      <c r="I209" s="122" t="s">
        <v>1683</v>
      </c>
      <c r="J209" s="120">
        <f>$F209*'2. Emissions Units &amp; Activities'!$H$32*(1-$E209)</f>
        <v>0</v>
      </c>
      <c r="K209" s="123">
        <f>$F209*'2. Emissions Units &amp; Activities'!$I$32*(1-$E209)</f>
        <v>0</v>
      </c>
      <c r="L209" s="101">
        <f>$F209*'2. Emissions Units &amp; Activities'!$J$32*(1-$E209)</f>
        <v>0</v>
      </c>
      <c r="M209" s="120">
        <f>$F209*'2. Emissions Units &amp; Activities'!$K$32*(1-$E209)</f>
        <v>0</v>
      </c>
      <c r="N209" s="123">
        <f>$F209*'2. Emissions Units &amp; Activities'!$L$32*(1-$E209)</f>
        <v>0</v>
      </c>
      <c r="O209" s="101">
        <f>$F209*'2. Emissions Units &amp; Activities'!$M$32*(1-$E209)</f>
        <v>0</v>
      </c>
    </row>
    <row r="210" spans="1:15" x14ac:dyDescent="0.25">
      <c r="A210" s="97" t="s">
        <v>1408</v>
      </c>
      <c r="B210" s="118" t="s">
        <v>985</v>
      </c>
      <c r="C210" s="99" t="str">
        <f>IFERROR(IF(B210="No CAS","",INDEX('DEQ Pollutant List'!$C$7:$C$611,MATCH('3. Pollutant Emissions - EF'!B210,'DEQ Pollutant List'!$B$7:$B$611,0))),"")</f>
        <v>Thallium and compounds</v>
      </c>
      <c r="D210" s="133"/>
      <c r="E210" s="119"/>
      <c r="F210" s="239">
        <v>0</v>
      </c>
      <c r="G210" s="121"/>
      <c r="H210" s="101" t="s">
        <v>1133</v>
      </c>
      <c r="I210" s="122" t="s">
        <v>1683</v>
      </c>
      <c r="J210" s="120">
        <f>$F210*'2. Emissions Units &amp; Activities'!$H$32*(1-$E210)</f>
        <v>0</v>
      </c>
      <c r="K210" s="123">
        <f>$F210*'2. Emissions Units &amp; Activities'!$I$32*(1-$E210)</f>
        <v>0</v>
      </c>
      <c r="L210" s="101">
        <f>$F210*'2. Emissions Units &amp; Activities'!$J$32*(1-$E210)</f>
        <v>0</v>
      </c>
      <c r="M210" s="120">
        <f>$F210*'2. Emissions Units &amp; Activities'!$K$32*(1-$E210)</f>
        <v>0</v>
      </c>
      <c r="N210" s="123">
        <f>$F210*'2. Emissions Units &amp; Activities'!$L$32*(1-$E210)</f>
        <v>0</v>
      </c>
      <c r="O210" s="101">
        <f>$F210*'2. Emissions Units &amp; Activities'!$M$32*(1-$E210)</f>
        <v>0</v>
      </c>
    </row>
    <row r="211" spans="1:15" x14ac:dyDescent="0.25">
      <c r="A211" s="97" t="s">
        <v>1408</v>
      </c>
      <c r="B211" s="118" t="s">
        <v>1076</v>
      </c>
      <c r="C211" s="99" t="str">
        <f>IFERROR(IF(B211="No CAS","",INDEX('DEQ Pollutant List'!$C$7:$C$611,MATCH('3. Pollutant Emissions - EF'!B211,'DEQ Pollutant List'!$B$7:$B$611,0))),"")</f>
        <v>Zinc and compounds</v>
      </c>
      <c r="D211" s="133"/>
      <c r="E211" s="119"/>
      <c r="F211" s="239">
        <v>2.7423388316129977E-6</v>
      </c>
      <c r="G211" s="121"/>
      <c r="H211" s="101" t="s">
        <v>1133</v>
      </c>
      <c r="I211" s="122" t="s">
        <v>1683</v>
      </c>
      <c r="J211" s="120">
        <f>$F211*'2. Emissions Units &amp; Activities'!$H$32*(1-$E211)</f>
        <v>2.9408841630217786E-2</v>
      </c>
      <c r="K211" s="123">
        <f>$F211*'2. Emissions Units &amp; Activities'!$I$32*(1-$E211)</f>
        <v>5.5510177403477884E-2</v>
      </c>
      <c r="L211" s="101">
        <f>$F211*'2. Emissions Units &amp; Activities'!$J$32*(1-$E211)</f>
        <v>0.18647904054968384</v>
      </c>
      <c r="M211" s="120">
        <f>$F211*'2. Emissions Units &amp; Activities'!$K$32*(1-$E211)</f>
        <v>1.1311092934699149E-4</v>
      </c>
      <c r="N211" s="123">
        <f>$F211*'2. Emissions Units &amp; Activities'!$L$32*(1-$E211)</f>
        <v>2.135006823210688E-4</v>
      </c>
      <c r="O211" s="101">
        <f>$F211*'2. Emissions Units &amp; Activities'!$M$32*(1-$E211)</f>
        <v>7.1722707903724558E-4</v>
      </c>
    </row>
    <row r="212" spans="1:15" x14ac:dyDescent="0.25">
      <c r="A212" s="97" t="s">
        <v>1411</v>
      </c>
      <c r="B212" s="118" t="s">
        <v>75</v>
      </c>
      <c r="C212" s="99" t="str">
        <f>IFERROR(IF(B212="No CAS","",INDEX('DEQ Pollutant List'!$C$7:$C$611,MATCH('3. Pollutant Emissions - EF'!B212,'DEQ Pollutant List'!$B$7:$B$611,0))),"")</f>
        <v>Antimony and compounds</v>
      </c>
      <c r="D212" s="133"/>
      <c r="E212" s="119"/>
      <c r="F212" s="239">
        <v>3.4750069672499693E-9</v>
      </c>
      <c r="G212" s="121"/>
      <c r="H212" s="101" t="s">
        <v>1133</v>
      </c>
      <c r="I212" s="122" t="s">
        <v>1683</v>
      </c>
      <c r="J212" s="120">
        <f>$F212*'2. Emissions Units &amp; Activities'!$H$33*(1-$E212)</f>
        <v>3.7265974716788669E-5</v>
      </c>
      <c r="K212" s="123">
        <f>$F212*'2. Emissions Units &amp; Activities'!$I$33*(1-$E212)</f>
        <v>7.0340780288228623E-5</v>
      </c>
      <c r="L212" s="101">
        <f>$F212*'2. Emissions Units &amp; Activities'!$J$33*(1-$E212)</f>
        <v>2.3630047377299791E-4</v>
      </c>
      <c r="M212" s="120">
        <f>$F212*'2. Emissions Units &amp; Activities'!$K$33*(1-$E212)</f>
        <v>1.4333067198764873E-7</v>
      </c>
      <c r="N212" s="123">
        <f>$F212*'2. Emissions Units &amp; Activities'!$L$33*(1-$E212)</f>
        <v>2.7054146264703316E-7</v>
      </c>
      <c r="O212" s="101">
        <f>$F212*'2. Emissions Units &amp; Activities'!$M$33*(1-$E212)</f>
        <v>9.0884797604999205E-7</v>
      </c>
    </row>
    <row r="213" spans="1:15" x14ac:dyDescent="0.25">
      <c r="A213" s="97" t="s">
        <v>1411</v>
      </c>
      <c r="B213" s="118" t="s">
        <v>81</v>
      </c>
      <c r="C213" s="99" t="str">
        <f>IFERROR(IF(B213="No CAS","",INDEX('DEQ Pollutant List'!$C$7:$C$611,MATCH('3. Pollutant Emissions - EF'!B213,'DEQ Pollutant List'!$B$7:$B$611,0))),"")</f>
        <v>Arsenic and compounds</v>
      </c>
      <c r="D213" s="133"/>
      <c r="E213" s="119"/>
      <c r="F213" s="239">
        <v>2.5933385328733584E-8</v>
      </c>
      <c r="G213" s="121"/>
      <c r="H213" s="101" t="s">
        <v>1133</v>
      </c>
      <c r="I213" s="122" t="s">
        <v>1683</v>
      </c>
      <c r="J213" s="120">
        <f>$F213*'2. Emissions Units &amp; Activities'!$H$33*(1-$E213)</f>
        <v>2.7810962426533898E-4</v>
      </c>
      <c r="K213" s="123">
        <f>$F213*'2. Emissions Units &amp; Activities'!$I$33*(1-$E213)</f>
        <v>5.2494126680327935E-4</v>
      </c>
      <c r="L213" s="101">
        <f>$F213*'2. Emissions Units &amp; Activities'!$J$33*(1-$E213)</f>
        <v>1.7634702023538837E-3</v>
      </c>
      <c r="M213" s="120">
        <f>$F213*'2. Emissions Units &amp; Activities'!$K$33*(1-$E213)</f>
        <v>1.0696524010205345E-6</v>
      </c>
      <c r="N213" s="123">
        <f>$F213*'2. Emissions Units &amp; Activities'!$L$33*(1-$E213)</f>
        <v>2.019004872320305E-6</v>
      </c>
      <c r="O213" s="101">
        <f>$F213*'2. Emissions Units &amp; Activities'!$M$33*(1-$E213)</f>
        <v>6.7825777013610914E-6</v>
      </c>
    </row>
    <row r="214" spans="1:15" x14ac:dyDescent="0.25">
      <c r="A214" s="97" t="s">
        <v>1411</v>
      </c>
      <c r="B214" s="118" t="s">
        <v>96</v>
      </c>
      <c r="C214" s="99" t="str">
        <f>IFERROR(IF(B214="No CAS","",INDEX('DEQ Pollutant List'!$C$7:$C$611,MATCH('3. Pollutant Emissions - EF'!B214,'DEQ Pollutant List'!$B$7:$B$611,0))),"")</f>
        <v>Barium and compounds</v>
      </c>
      <c r="D214" s="133"/>
      <c r="E214" s="119"/>
      <c r="F214" s="239">
        <v>8.8533510839481241E-6</v>
      </c>
      <c r="G214" s="121"/>
      <c r="H214" s="101" t="s">
        <v>1133</v>
      </c>
      <c r="I214" s="122" t="s">
        <v>1683</v>
      </c>
      <c r="J214" s="120">
        <f>$F214*'2. Emissions Units &amp; Activities'!$H$33*(1-$E214)</f>
        <v>9.494333702425968E-2</v>
      </c>
      <c r="K214" s="123">
        <f>$F214*'2. Emissions Units &amp; Activities'!$I$33*(1-$E214)</f>
        <v>0.17920874095494987</v>
      </c>
      <c r="L214" s="101">
        <f>$F214*'2. Emissions Units &amp; Activities'!$J$33*(1-$E214)</f>
        <v>0.60202787370847244</v>
      </c>
      <c r="M214" s="120">
        <f>$F214*'2. Emissions Units &amp; Activities'!$K$33*(1-$E214)</f>
        <v>3.6516668086253724E-4</v>
      </c>
      <c r="N214" s="123">
        <f>$F214*'2. Emissions Units &amp; Activities'!$L$33*(1-$E214)</f>
        <v>6.8926438828826881E-4</v>
      </c>
      <c r="O214" s="101">
        <f>$F214*'2. Emissions Units &amp; Activities'!$M$33*(1-$E214)</f>
        <v>2.3154918219556635E-3</v>
      </c>
    </row>
    <row r="215" spans="1:15" x14ac:dyDescent="0.25">
      <c r="A215" s="97" t="s">
        <v>1411</v>
      </c>
      <c r="B215" s="118" t="s">
        <v>113</v>
      </c>
      <c r="C215" s="99" t="str">
        <f>IFERROR(IF(B215="No CAS","",INDEX('DEQ Pollutant List'!$C$7:$C$611,MATCH('3. Pollutant Emissions - EF'!B215,'DEQ Pollutant List'!$B$7:$B$611,0))),"")</f>
        <v>Beryllium and compounds</v>
      </c>
      <c r="D215" s="133"/>
      <c r="E215" s="119"/>
      <c r="F215" s="239">
        <v>0</v>
      </c>
      <c r="G215" s="121"/>
      <c r="H215" s="101" t="s">
        <v>1133</v>
      </c>
      <c r="I215" s="122" t="s">
        <v>1683</v>
      </c>
      <c r="J215" s="120">
        <f>$F215*'2. Emissions Units &amp; Activities'!$H$33*(1-$E215)</f>
        <v>0</v>
      </c>
      <c r="K215" s="123">
        <f>$F215*'2. Emissions Units &amp; Activities'!$I$33*(1-$E215)</f>
        <v>0</v>
      </c>
      <c r="L215" s="101">
        <f>$F215*'2. Emissions Units &amp; Activities'!$J$33*(1-$E215)</f>
        <v>0</v>
      </c>
      <c r="M215" s="120">
        <f>$F215*'2. Emissions Units &amp; Activities'!$K$33*(1-$E215)</f>
        <v>0</v>
      </c>
      <c r="N215" s="123">
        <f>$F215*'2. Emissions Units &amp; Activities'!$L$33*(1-$E215)</f>
        <v>0</v>
      </c>
      <c r="O215" s="101">
        <f>$F215*'2. Emissions Units &amp; Activities'!$M$33*(1-$E215)</f>
        <v>0</v>
      </c>
    </row>
    <row r="216" spans="1:15" x14ac:dyDescent="0.25">
      <c r="A216" s="97" t="s">
        <v>1411</v>
      </c>
      <c r="B216" s="118" t="s">
        <v>154</v>
      </c>
      <c r="C216" s="99" t="str">
        <f>IFERROR(IF(B216="No CAS","",INDEX('DEQ Pollutant List'!$C$7:$C$611,MATCH('3. Pollutant Emissions - EF'!B216,'DEQ Pollutant List'!$B$7:$B$611,0))),"")</f>
        <v>Cadmium and compounds</v>
      </c>
      <c r="D216" s="133"/>
      <c r="E216" s="119"/>
      <c r="F216" s="239">
        <v>0</v>
      </c>
      <c r="G216" s="121"/>
      <c r="H216" s="101" t="s">
        <v>1133</v>
      </c>
      <c r="I216" s="122" t="s">
        <v>1683</v>
      </c>
      <c r="J216" s="120">
        <f>$F216*'2. Emissions Units &amp; Activities'!$H$33*(1-$E216)</f>
        <v>0</v>
      </c>
      <c r="K216" s="123">
        <f>$F216*'2. Emissions Units &amp; Activities'!$I$33*(1-$E216)</f>
        <v>0</v>
      </c>
      <c r="L216" s="101">
        <f>$F216*'2. Emissions Units &amp; Activities'!$J$33*(1-$E216)</f>
        <v>0</v>
      </c>
      <c r="M216" s="120">
        <f>$F216*'2. Emissions Units &amp; Activities'!$K$33*(1-$E216)</f>
        <v>0</v>
      </c>
      <c r="N216" s="123">
        <f>$F216*'2. Emissions Units &amp; Activities'!$L$33*(1-$E216)</f>
        <v>0</v>
      </c>
      <c r="O216" s="101">
        <f>$F216*'2. Emissions Units &amp; Activities'!$M$33*(1-$E216)</f>
        <v>0</v>
      </c>
    </row>
    <row r="217" spans="1:15" x14ac:dyDescent="0.25">
      <c r="A217" s="97" t="s">
        <v>1411</v>
      </c>
      <c r="B217" s="118" t="s">
        <v>230</v>
      </c>
      <c r="C217" s="99" t="str">
        <f>IFERROR(IF(B217="No CAS","",INDEX('DEQ Pollutant List'!$C$7:$C$611,MATCH('3. Pollutant Emissions - EF'!B217,'DEQ Pollutant List'!$B$7:$B$611,0))),"")</f>
        <v>Chromium VI, chromate and dichromate particulate</v>
      </c>
      <c r="D217" s="133"/>
      <c r="E217" s="119"/>
      <c r="F217" s="239">
        <v>5.4760332014497494E-8</v>
      </c>
      <c r="G217" s="121"/>
      <c r="H217" s="101" t="s">
        <v>1133</v>
      </c>
      <c r="I217" s="122" t="s">
        <v>1684</v>
      </c>
      <c r="J217" s="120">
        <f>$F217*'2. Emissions Units &amp; Activities'!$H$33*(1-$E217)</f>
        <v>5.8724980052347116E-4</v>
      </c>
      <c r="K217" s="123">
        <f>$F217*'2. Emissions Units &amp; Activities'!$I$33*(1-$E217)</f>
        <v>1.1084537438468798E-3</v>
      </c>
      <c r="L217" s="101">
        <f>$F217*'2. Emissions Units &amp; Activities'!$J$33*(1-$E217)</f>
        <v>3.7237025769858295E-3</v>
      </c>
      <c r="M217" s="120">
        <f>$F217*'2. Emissions Units &amp; Activities'!$K$33*(1-$E217)</f>
        <v>2.2586530789364274E-6</v>
      </c>
      <c r="N217" s="123">
        <f>$F217*'2. Emissions Units &amp; Activities'!$L$33*(1-$E217)</f>
        <v>4.2632836301803075E-6</v>
      </c>
      <c r="O217" s="101">
        <f>$F217*'2. Emissions Units &amp; Activities'!$M$33*(1-$E217)</f>
        <v>1.4321932988407037E-5</v>
      </c>
    </row>
    <row r="218" spans="1:15" x14ac:dyDescent="0.25">
      <c r="A218" s="97" t="s">
        <v>1411</v>
      </c>
      <c r="B218" s="118" t="s">
        <v>236</v>
      </c>
      <c r="C218" s="99" t="str">
        <f>IFERROR(IF(B218="No CAS","",INDEX('DEQ Pollutant List'!$C$7:$C$611,MATCH('3. Pollutant Emissions - EF'!B218,'DEQ Pollutant List'!$B$7:$B$611,0))),"")</f>
        <v>Copper and compounds</v>
      </c>
      <c r="D218" s="133"/>
      <c r="E218" s="119"/>
      <c r="F218" s="239">
        <v>1.1685023428004573E-6</v>
      </c>
      <c r="G218" s="121"/>
      <c r="H218" s="101" t="s">
        <v>1133</v>
      </c>
      <c r="I218" s="122" t="s">
        <v>1683</v>
      </c>
      <c r="J218" s="120">
        <f>$F218*'2. Emissions Units &amp; Activities'!$H$33*(1-$E218)</f>
        <v>1.2531019124192104E-2</v>
      </c>
      <c r="K218" s="123">
        <f>$F218*'2. Emissions Units &amp; Activities'!$I$33*(1-$E218)</f>
        <v>2.3652719932890691E-2</v>
      </c>
      <c r="L218" s="101">
        <f>$F218*'2. Emissions Units &amp; Activities'!$J$33*(1-$E218)</f>
        <v>7.9458159310431098E-2</v>
      </c>
      <c r="M218" s="120">
        <f>$F218*'2. Emissions Units &amp; Activities'!$K$33*(1-$E218)</f>
        <v>4.8196227400738861E-5</v>
      </c>
      <c r="N218" s="123">
        <f>$F218*'2. Emissions Units &amp; Activities'!$L$33*(1-$E218)</f>
        <v>9.0971999741887264E-5</v>
      </c>
      <c r="O218" s="101">
        <f>$F218*'2. Emissions Units &amp; Activities'!$M$33*(1-$E218)</f>
        <v>3.0560830504011959E-4</v>
      </c>
    </row>
    <row r="219" spans="1:15" x14ac:dyDescent="0.25">
      <c r="A219" s="97" t="s">
        <v>1411</v>
      </c>
      <c r="B219" s="118" t="s">
        <v>512</v>
      </c>
      <c r="C219" s="99" t="str">
        <f>IFERROR(IF(B219="No CAS","",INDEX('DEQ Pollutant List'!$C$7:$C$611,MATCH('3. Pollutant Emissions - EF'!B219,'DEQ Pollutant List'!$B$7:$B$611,0))),"")</f>
        <v>Lead and compounds</v>
      </c>
      <c r="D219" s="133"/>
      <c r="E219" s="119"/>
      <c r="F219" s="239">
        <v>1.4241695220695917E-7</v>
      </c>
      <c r="G219" s="121"/>
      <c r="H219" s="101" t="s">
        <v>1133</v>
      </c>
      <c r="I219" s="122" t="s">
        <v>1683</v>
      </c>
      <c r="J219" s="120">
        <f>$F219*'2. Emissions Units &amp; Activities'!$H$33*(1-$E219)</f>
        <v>1.5272793954674302E-3</v>
      </c>
      <c r="K219" s="123">
        <f>$F219*'2. Emissions Units &amp; Activities'!$I$33*(1-$E219)</f>
        <v>2.882791211332919E-3</v>
      </c>
      <c r="L219" s="101">
        <f>$F219*'2. Emissions Units &amp; Activities'!$J$33*(1-$E219)</f>
        <v>9.6843527500732243E-3</v>
      </c>
      <c r="M219" s="120">
        <f>$F219*'2. Emissions Units &amp; Activities'!$K$33*(1-$E219)</f>
        <v>5.8741515210285774E-6</v>
      </c>
      <c r="N219" s="123">
        <f>$F219*'2. Emissions Units &amp; Activities'!$L$33*(1-$E219)</f>
        <v>1.1087658505126611E-5</v>
      </c>
      <c r="O219" s="101">
        <f>$F219*'2. Emissions Units &amp; Activities'!$M$33*(1-$E219)</f>
        <v>3.7247510577204706E-5</v>
      </c>
    </row>
    <row r="220" spans="1:15" x14ac:dyDescent="0.25">
      <c r="A220" s="97" t="s">
        <v>1411</v>
      </c>
      <c r="B220" s="118" t="s">
        <v>518</v>
      </c>
      <c r="C220" s="99" t="str">
        <f>IFERROR(IF(B220="No CAS","",INDEX('DEQ Pollutant List'!$C$7:$C$611,MATCH('3. Pollutant Emissions - EF'!B220,'DEQ Pollutant List'!$B$7:$B$611,0))),"")</f>
        <v>Manganese and compounds</v>
      </c>
      <c r="D220" s="133"/>
      <c r="E220" s="119"/>
      <c r="F220" s="239">
        <v>2.6533386531711998E-5</v>
      </c>
      <c r="G220" s="121"/>
      <c r="H220" s="101" t="s">
        <v>1133</v>
      </c>
      <c r="I220" s="122" t="s">
        <v>1683</v>
      </c>
      <c r="J220" s="120">
        <f>$F220*'2. Emissions Units &amp; Activities'!$H$33*(1-$E220)</f>
        <v>0.28454403716607946</v>
      </c>
      <c r="K220" s="123">
        <f>$F220*'2. Emissions Units &amp; Activities'!$I$33*(1-$E220)</f>
        <v>0.53708643750052754</v>
      </c>
      <c r="L220" s="101">
        <f>$F220*'2. Emissions Units &amp; Activities'!$J$33*(1-$E220)</f>
        <v>1.8042702841564158</v>
      </c>
      <c r="M220" s="120">
        <f>$F220*'2. Emissions Units &amp; Activities'!$K$33*(1-$E220)</f>
        <v>1.0944001429464595E-3</v>
      </c>
      <c r="N220" s="123">
        <f>$F220*'2. Emissions Units &amp; Activities'!$L$33*(1-$E220)</f>
        <v>2.0657170673097211E-3</v>
      </c>
      <c r="O220" s="101">
        <f>$F220*'2. Emissions Units &amp; Activities'!$M$33*(1-$E220)</f>
        <v>6.9395010929092921E-3</v>
      </c>
    </row>
    <row r="221" spans="1:15" x14ac:dyDescent="0.25">
      <c r="A221" s="97" t="s">
        <v>1411</v>
      </c>
      <c r="B221" s="118" t="s">
        <v>524</v>
      </c>
      <c r="C221" s="99" t="str">
        <f>IFERROR(IF(B221="No CAS","",INDEX('DEQ Pollutant List'!$C$7:$C$611,MATCH('3. Pollutant Emissions - EF'!B221,'DEQ Pollutant List'!$B$7:$B$611,0))),"")</f>
        <v>Mercury and compounds</v>
      </c>
      <c r="D221" s="133"/>
      <c r="E221" s="119"/>
      <c r="F221" s="239">
        <v>0</v>
      </c>
      <c r="G221" s="121"/>
      <c r="H221" s="101" t="s">
        <v>1133</v>
      </c>
      <c r="I221" s="122" t="s">
        <v>1683</v>
      </c>
      <c r="J221" s="120">
        <f>$F221*'2. Emissions Units &amp; Activities'!$H$33*(1-$E221)</f>
        <v>0</v>
      </c>
      <c r="K221" s="123">
        <f>$F221*'2. Emissions Units &amp; Activities'!$I$33*(1-$E221)</f>
        <v>0</v>
      </c>
      <c r="L221" s="101">
        <f>$F221*'2. Emissions Units &amp; Activities'!$J$33*(1-$E221)</f>
        <v>0</v>
      </c>
      <c r="M221" s="120">
        <f>$F221*'2. Emissions Units &amp; Activities'!$K$33*(1-$E221)</f>
        <v>0</v>
      </c>
      <c r="N221" s="123">
        <f>$F221*'2. Emissions Units &amp; Activities'!$L$33*(1-$E221)</f>
        <v>0</v>
      </c>
      <c r="O221" s="101">
        <f>$F221*'2. Emissions Units &amp; Activities'!$M$33*(1-$E221)</f>
        <v>0</v>
      </c>
    </row>
    <row r="222" spans="1:15" x14ac:dyDescent="0.25">
      <c r="A222" s="97" t="s">
        <v>1411</v>
      </c>
      <c r="B222" s="118">
        <v>365</v>
      </c>
      <c r="C222" s="99" t="str">
        <f>IFERROR(IF(B222="No CAS","",INDEX('DEQ Pollutant List'!$C$7:$C$611,MATCH('3. Pollutant Emissions - EF'!B222,'DEQ Pollutant List'!$B$7:$B$611,0))),"")</f>
        <v>Nickel compounds, insoluble</v>
      </c>
      <c r="D222" s="133"/>
      <c r="E222" s="119"/>
      <c r="F222" s="239">
        <v>1.7783368988276818E-5</v>
      </c>
      <c r="G222" s="121"/>
      <c r="H222" s="101" t="s">
        <v>1133</v>
      </c>
      <c r="I222" s="122" t="s">
        <v>1683</v>
      </c>
      <c r="J222" s="120">
        <f>$F222*'2. Emissions Units &amp; Activities'!$H$33*(1-$E222)</f>
        <v>0.1907088490302806</v>
      </c>
      <c r="K222" s="123">
        <f>$F222*'2. Emissions Units &amp; Activities'!$I$33*(1-$E222)</f>
        <v>0.35996936483232583</v>
      </c>
      <c r="L222" s="101">
        <f>$F222*'2. Emissions Units &amp; Activities'!$J$33*(1-$E222)</f>
        <v>1.2092690912028237</v>
      </c>
      <c r="M222" s="120">
        <f>$F222*'2. Emissions Units &amp; Activities'!$K$33*(1-$E222)</f>
        <v>7.3349557319338688E-4</v>
      </c>
      <c r="N222" s="123">
        <f>$F222*'2. Emissions Units &amp; Activities'!$L$33*(1-$E222)</f>
        <v>1.3844975570474071E-3</v>
      </c>
      <c r="O222" s="101">
        <f>$F222*'2. Emissions Units &amp; Activities'!$M$33*(1-$E222)</f>
        <v>4.6510349661647065E-3</v>
      </c>
    </row>
    <row r="223" spans="1:15" x14ac:dyDescent="0.25">
      <c r="A223" s="97" t="s">
        <v>1411</v>
      </c>
      <c r="B223" s="118" t="s">
        <v>945</v>
      </c>
      <c r="C223" s="99" t="str">
        <f>IFERROR(IF(B223="No CAS","",INDEX('DEQ Pollutant List'!$C$7:$C$611,MATCH('3. Pollutant Emissions - EF'!B223,'DEQ Pollutant List'!$B$7:$B$611,0))),"")</f>
        <v>Selenium and compounds</v>
      </c>
      <c r="D223" s="133"/>
      <c r="E223" s="119"/>
      <c r="F223" s="239">
        <v>1.0766688253445946E-8</v>
      </c>
      <c r="G223" s="121"/>
      <c r="H223" s="101" t="s">
        <v>1133</v>
      </c>
      <c r="I223" s="122" t="s">
        <v>1683</v>
      </c>
      <c r="J223" s="120">
        <f>$F223*'2. Emissions Units &amp; Activities'!$H$33*(1-$E223)</f>
        <v>1.1546196482995432E-4</v>
      </c>
      <c r="K223" s="123">
        <f>$F223*'2. Emissions Units &amp; Activities'!$I$33*(1-$E223)</f>
        <v>2.1793834084506323E-4</v>
      </c>
      <c r="L223" s="101">
        <f>$F223*'2. Emissions Units &amp; Activities'!$J$33*(1-$E223)</f>
        <v>7.3213480123432428E-4</v>
      </c>
      <c r="M223" s="120">
        <f>$F223*'2. Emissions Units &amp; Activities'!$K$33*(1-$E223)</f>
        <v>4.4408448011520891E-7</v>
      </c>
      <c r="N223" s="123">
        <f>$F223*'2. Emissions Units &amp; Activities'!$L$33*(1-$E223)</f>
        <v>8.3822438786562779E-7</v>
      </c>
      <c r="O223" s="101">
        <f>$F223*'2. Emissions Units &amp; Activities'!$M$33*(1-$E223)</f>
        <v>2.8159030816704783E-6</v>
      </c>
    </row>
    <row r="224" spans="1:15" x14ac:dyDescent="0.25">
      <c r="A224" s="97" t="s">
        <v>1411</v>
      </c>
      <c r="B224" s="118" t="s">
        <v>951</v>
      </c>
      <c r="C224" s="99" t="str">
        <f>IFERROR(IF(B224="No CAS","",INDEX('DEQ Pollutant List'!$C$7:$C$611,MATCH('3. Pollutant Emissions - EF'!B224,'DEQ Pollutant List'!$B$7:$B$611,0))),"")</f>
        <v>Silver and compounds</v>
      </c>
      <c r="D224" s="133"/>
      <c r="E224" s="119"/>
      <c r="F224" s="239">
        <v>0</v>
      </c>
      <c r="G224" s="121"/>
      <c r="H224" s="101" t="s">
        <v>1133</v>
      </c>
      <c r="I224" s="122" t="s">
        <v>1683</v>
      </c>
      <c r="J224" s="120">
        <f>$F224*'2. Emissions Units &amp; Activities'!$H$33*(1-$E224)</f>
        <v>0</v>
      </c>
      <c r="K224" s="123">
        <f>$F224*'2. Emissions Units &amp; Activities'!$I$33*(1-$E224)</f>
        <v>0</v>
      </c>
      <c r="L224" s="101">
        <f>$F224*'2. Emissions Units &amp; Activities'!$J$33*(1-$E224)</f>
        <v>0</v>
      </c>
      <c r="M224" s="120">
        <f>$F224*'2. Emissions Units &amp; Activities'!$K$33*(1-$E224)</f>
        <v>0</v>
      </c>
      <c r="N224" s="123">
        <f>$F224*'2. Emissions Units &amp; Activities'!$L$33*(1-$E224)</f>
        <v>0</v>
      </c>
      <c r="O224" s="101">
        <f>$F224*'2. Emissions Units &amp; Activities'!$M$33*(1-$E224)</f>
        <v>0</v>
      </c>
    </row>
    <row r="225" spans="1:15" x14ac:dyDescent="0.25">
      <c r="A225" s="97" t="s">
        <v>1411</v>
      </c>
      <c r="B225" s="118" t="s">
        <v>985</v>
      </c>
      <c r="C225" s="99" t="str">
        <f>IFERROR(IF(B225="No CAS","",INDEX('DEQ Pollutant List'!$C$7:$C$611,MATCH('3. Pollutant Emissions - EF'!B225,'DEQ Pollutant List'!$B$7:$B$611,0))),"")</f>
        <v>Thallium and compounds</v>
      </c>
      <c r="D225" s="133"/>
      <c r="E225" s="119"/>
      <c r="F225" s="239">
        <v>0</v>
      </c>
      <c r="G225" s="121"/>
      <c r="H225" s="101" t="s">
        <v>1133</v>
      </c>
      <c r="I225" s="122" t="s">
        <v>1683</v>
      </c>
      <c r="J225" s="120">
        <f>$F225*'2. Emissions Units &amp; Activities'!$H$33*(1-$E225)</f>
        <v>0</v>
      </c>
      <c r="K225" s="123">
        <f>$F225*'2. Emissions Units &amp; Activities'!$I$33*(1-$E225)</f>
        <v>0</v>
      </c>
      <c r="L225" s="101">
        <f>$F225*'2. Emissions Units &amp; Activities'!$J$33*(1-$E225)</f>
        <v>0</v>
      </c>
      <c r="M225" s="120">
        <f>$F225*'2. Emissions Units &amp; Activities'!$K$33*(1-$E225)</f>
        <v>0</v>
      </c>
      <c r="N225" s="123">
        <f>$F225*'2. Emissions Units &amp; Activities'!$L$33*(1-$E225)</f>
        <v>0</v>
      </c>
      <c r="O225" s="101">
        <f>$F225*'2. Emissions Units &amp; Activities'!$M$33*(1-$E225)</f>
        <v>0</v>
      </c>
    </row>
    <row r="226" spans="1:15" x14ac:dyDescent="0.25">
      <c r="A226" s="97" t="s">
        <v>1411</v>
      </c>
      <c r="B226" s="118" t="s">
        <v>1076</v>
      </c>
      <c r="C226" s="99" t="str">
        <f>IFERROR(IF(B226="No CAS","",INDEX('DEQ Pollutant List'!$C$7:$C$611,MATCH('3. Pollutant Emissions - EF'!B226,'DEQ Pollutant List'!$B$7:$B$611,0))),"")</f>
        <v>Zinc and compounds</v>
      </c>
      <c r="D226" s="133"/>
      <c r="E226" s="119"/>
      <c r="F226" s="239">
        <v>7.2166811358236783E-7</v>
      </c>
      <c r="G226" s="121"/>
      <c r="H226" s="101" t="s">
        <v>1133</v>
      </c>
      <c r="I226" s="122" t="s">
        <v>1683</v>
      </c>
      <c r="J226" s="120">
        <f>$F226*'2. Emissions Units &amp; Activities'!$H$33*(1-$E226)</f>
        <v>7.739168850057313E-3</v>
      </c>
      <c r="K226" s="123">
        <f>$F226*'2. Emissions Units &amp; Activities'!$I$33*(1-$E226)</f>
        <v>1.4607941421967866E-2</v>
      </c>
      <c r="L226" s="101">
        <f>$F226*'2. Emissions Units &amp; Activities'!$J$33*(1-$E226)</f>
        <v>4.9073431723601013E-2</v>
      </c>
      <c r="M226" s="120">
        <f>$F226*'2. Emissions Units &amp; Activities'!$K$33*(1-$E226)</f>
        <v>2.9766034038681971E-5</v>
      </c>
      <c r="N226" s="123">
        <f>$F226*'2. Emissions Units &amp; Activities'!$L$33*(1-$E226)</f>
        <v>5.618439008449179E-5</v>
      </c>
      <c r="O226" s="101">
        <f>$F226*'2. Emissions Units &amp; Activities'!$M$33*(1-$E226)</f>
        <v>1.8874396816769622E-4</v>
      </c>
    </row>
    <row r="227" spans="1:15" x14ac:dyDescent="0.25">
      <c r="A227" s="97" t="s">
        <v>1414</v>
      </c>
      <c r="B227" s="118" t="s">
        <v>75</v>
      </c>
      <c r="C227" s="99" t="str">
        <f>IFERROR(IF(B227="No CAS","",INDEX('DEQ Pollutant List'!$C$7:$C$611,MATCH('3. Pollutant Emissions - EF'!B227,'DEQ Pollutant List'!$B$7:$B$611,0))),"")</f>
        <v>Antimony and compounds</v>
      </c>
      <c r="D227" s="133"/>
      <c r="E227" s="119"/>
      <c r="F227" s="239">
        <v>7.2975146312249359E-9</v>
      </c>
      <c r="G227" s="121"/>
      <c r="H227" s="101" t="s">
        <v>1133</v>
      </c>
      <c r="I227" s="122" t="s">
        <v>1683</v>
      </c>
      <c r="J227" s="120">
        <f>$F227*'2. Emissions Units &amp; Activities'!$H$34*(1-$E227)</f>
        <v>3.3473699613428784E-5</v>
      </c>
      <c r="K227" s="123">
        <f>$F227*'2. Emissions Units &amp; Activities'!$I$34*(1-$E227)</f>
        <v>7.6030108105658881E-5</v>
      </c>
      <c r="L227" s="101">
        <f>$F227*'2. Emissions Units &amp; Activities'!$J$34*(1-$E227)</f>
        <v>2.5541301209287278E-4</v>
      </c>
      <c r="M227" s="120">
        <f>$F227*'2. Emissions Units &amp; Activities'!$K$34*(1-$E227)</f>
        <v>1.2874499851318762E-7</v>
      </c>
      <c r="N227" s="123">
        <f>$F227*'2. Emissions Units &amp; Activities'!$L$34*(1-$E227)</f>
        <v>2.9242349271407263E-7</v>
      </c>
      <c r="O227" s="101">
        <f>$F227*'2. Emissions Units &amp; Activities'!$M$34*(1-$E227)</f>
        <v>9.8235773881874132E-7</v>
      </c>
    </row>
    <row r="228" spans="1:15" x14ac:dyDescent="0.25">
      <c r="A228" s="97" t="s">
        <v>1414</v>
      </c>
      <c r="B228" s="118" t="s">
        <v>81</v>
      </c>
      <c r="C228" s="99" t="str">
        <f>IFERROR(IF(B228="No CAS","",INDEX('DEQ Pollutant List'!$C$7:$C$611,MATCH('3. Pollutant Emissions - EF'!B228,'DEQ Pollutant List'!$B$7:$B$611,0))),"")</f>
        <v>Arsenic and compounds</v>
      </c>
      <c r="D228" s="133"/>
      <c r="E228" s="119"/>
      <c r="F228" s="239">
        <v>5.446010919034053E-8</v>
      </c>
      <c r="G228" s="121"/>
      <c r="H228" s="101" t="s">
        <v>1133</v>
      </c>
      <c r="I228" s="122" t="s">
        <v>1683</v>
      </c>
      <c r="J228" s="120">
        <f>$F228*'2. Emissions Units &amp; Activities'!$H$34*(1-$E228)</f>
        <v>2.49808520856092E-4</v>
      </c>
      <c r="K228" s="123">
        <f>$F228*'2. Emissions Units &amp; Activities'!$I$34*(1-$E228)</f>
        <v>5.673997516182505E-4</v>
      </c>
      <c r="L228" s="101">
        <f>$F228*'2. Emissions Units &amp; Activities'!$J$34*(1-$E228)</f>
        <v>1.9061038216619185E-3</v>
      </c>
      <c r="M228" s="120">
        <f>$F228*'2. Emissions Units &amp; Activities'!$K$34*(1-$E228)</f>
        <v>9.6080200329266168E-7</v>
      </c>
      <c r="N228" s="123">
        <f>$F228*'2. Emissions Units &amp; Activities'!$L$34*(1-$E228)</f>
        <v>2.1823067369932712E-6</v>
      </c>
      <c r="O228" s="101">
        <f>$F228*'2. Emissions Units &amp; Activities'!$M$34*(1-$E228)</f>
        <v>7.3311685448535327E-6</v>
      </c>
    </row>
    <row r="229" spans="1:15" x14ac:dyDescent="0.25">
      <c r="A229" s="97" t="s">
        <v>1414</v>
      </c>
      <c r="B229" s="118" t="s">
        <v>96</v>
      </c>
      <c r="C229" s="99" t="str">
        <f>IFERROR(IF(B229="No CAS","",INDEX('DEQ Pollutant List'!$C$7:$C$611,MATCH('3. Pollutant Emissions - EF'!B229,'DEQ Pollutant List'!$B$7:$B$611,0))),"")</f>
        <v>Barium and compounds</v>
      </c>
      <c r="D229" s="133"/>
      <c r="E229" s="119"/>
      <c r="F229" s="239">
        <v>1.8592037276291064E-5</v>
      </c>
      <c r="G229" s="121"/>
      <c r="H229" s="101" t="s">
        <v>1133</v>
      </c>
      <c r="I229" s="122" t="s">
        <v>1683</v>
      </c>
      <c r="J229" s="120">
        <f>$F229*'2. Emissions Units &amp; Activities'!$H$34*(1-$E229)</f>
        <v>8.5281674986347103E-2</v>
      </c>
      <c r="K229" s="123">
        <f>$F229*'2. Emissions Units &amp; Activities'!$I$34*(1-$E229)</f>
        <v>0.19370356559101201</v>
      </c>
      <c r="L229" s="101">
        <f>$F229*'2. Emissions Units &amp; Activities'!$J$34*(1-$E229)</f>
        <v>0.65072130467018718</v>
      </c>
      <c r="M229" s="120">
        <f>$F229*'2. Emissions Units &amp; Activities'!$K$34*(1-$E229)</f>
        <v>3.280064422551812E-4</v>
      </c>
      <c r="N229" s="123">
        <f>$F229*'2. Emissions Units &amp; Activities'!$L$34*(1-$E229)</f>
        <v>7.450137138115847E-4</v>
      </c>
      <c r="O229" s="101">
        <f>$F229*'2. Emissions Units &amp; Activities'!$M$34*(1-$E229)</f>
        <v>2.5027742487314891E-3</v>
      </c>
    </row>
    <row r="230" spans="1:15" x14ac:dyDescent="0.25">
      <c r="A230" s="97" t="s">
        <v>1414</v>
      </c>
      <c r="B230" s="118" t="s">
        <v>113</v>
      </c>
      <c r="C230" s="99" t="str">
        <f>IFERROR(IF(B230="No CAS","",INDEX('DEQ Pollutant List'!$C$7:$C$611,MATCH('3. Pollutant Emissions - EF'!B230,'DEQ Pollutant List'!$B$7:$B$611,0))),"")</f>
        <v>Beryllium and compounds</v>
      </c>
      <c r="D230" s="133"/>
      <c r="E230" s="119"/>
      <c r="F230" s="239">
        <v>0</v>
      </c>
      <c r="G230" s="121"/>
      <c r="H230" s="101" t="s">
        <v>1133</v>
      </c>
      <c r="I230" s="122" t="s">
        <v>1683</v>
      </c>
      <c r="J230" s="120">
        <f>$F230*'2. Emissions Units &amp; Activities'!$H$34*(1-$E230)</f>
        <v>0</v>
      </c>
      <c r="K230" s="123">
        <f>$F230*'2. Emissions Units &amp; Activities'!$I$34*(1-$E230)</f>
        <v>0</v>
      </c>
      <c r="L230" s="101">
        <f>$F230*'2. Emissions Units &amp; Activities'!$J$34*(1-$E230)</f>
        <v>0</v>
      </c>
      <c r="M230" s="120">
        <f>$F230*'2. Emissions Units &amp; Activities'!$K$34*(1-$E230)</f>
        <v>0</v>
      </c>
      <c r="N230" s="123">
        <f>$F230*'2. Emissions Units &amp; Activities'!$L$34*(1-$E230)</f>
        <v>0</v>
      </c>
      <c r="O230" s="101">
        <f>$F230*'2. Emissions Units &amp; Activities'!$M$34*(1-$E230)</f>
        <v>0</v>
      </c>
    </row>
    <row r="231" spans="1:15" x14ac:dyDescent="0.25">
      <c r="A231" s="97" t="s">
        <v>1414</v>
      </c>
      <c r="B231" s="118" t="s">
        <v>154</v>
      </c>
      <c r="C231" s="99" t="str">
        <f>IFERROR(IF(B231="No CAS","",INDEX('DEQ Pollutant List'!$C$7:$C$611,MATCH('3. Pollutant Emissions - EF'!B231,'DEQ Pollutant List'!$B$7:$B$611,0))),"")</f>
        <v>Cadmium and compounds</v>
      </c>
      <c r="D231" s="133"/>
      <c r="E231" s="119"/>
      <c r="F231" s="239">
        <v>0</v>
      </c>
      <c r="G231" s="121"/>
      <c r="H231" s="101" t="s">
        <v>1133</v>
      </c>
      <c r="I231" s="122" t="s">
        <v>1683</v>
      </c>
      <c r="J231" s="120">
        <f>$F231*'2. Emissions Units &amp; Activities'!$H$34*(1-$E231)</f>
        <v>0</v>
      </c>
      <c r="K231" s="123">
        <f>$F231*'2. Emissions Units &amp; Activities'!$I$34*(1-$E231)</f>
        <v>0</v>
      </c>
      <c r="L231" s="101">
        <f>$F231*'2. Emissions Units &amp; Activities'!$J$34*(1-$E231)</f>
        <v>0</v>
      </c>
      <c r="M231" s="120">
        <f>$F231*'2. Emissions Units &amp; Activities'!$K$34*(1-$E231)</f>
        <v>0</v>
      </c>
      <c r="N231" s="123">
        <f>$F231*'2. Emissions Units &amp; Activities'!$L$34*(1-$E231)</f>
        <v>0</v>
      </c>
      <c r="O231" s="101">
        <f>$F231*'2. Emissions Units &amp; Activities'!$M$34*(1-$E231)</f>
        <v>0</v>
      </c>
    </row>
    <row r="232" spans="1:15" x14ac:dyDescent="0.25">
      <c r="A232" s="97" t="s">
        <v>1414</v>
      </c>
      <c r="B232" s="118" t="s">
        <v>230</v>
      </c>
      <c r="C232" s="99" t="str">
        <f>IFERROR(IF(B232="No CAS","",INDEX('DEQ Pollutant List'!$C$7:$C$611,MATCH('3. Pollutant Emissions - EF'!B232,'DEQ Pollutant List'!$B$7:$B$611,0))),"")</f>
        <v>Chromium VI, chromate and dichromate particulate</v>
      </c>
      <c r="D232" s="133"/>
      <c r="E232" s="119"/>
      <c r="F232" s="239">
        <v>1.1499669723044474E-7</v>
      </c>
      <c r="G232" s="121"/>
      <c r="H232" s="101" t="s">
        <v>1133</v>
      </c>
      <c r="I232" s="122" t="s">
        <v>1684</v>
      </c>
      <c r="J232" s="120">
        <f>$F232*'2. Emissions Units &amp; Activities'!$H$34*(1-$E232)</f>
        <v>5.2748985019605008E-4</v>
      </c>
      <c r="K232" s="123">
        <f>$F232*'2. Emissions Units &amp; Activities'!$I$34*(1-$E232)</f>
        <v>1.1981080907756715E-3</v>
      </c>
      <c r="L232" s="101">
        <f>$F232*'2. Emissions Units &amp; Activities'!$J$34*(1-$E232)</f>
        <v>4.0248844030655664E-3</v>
      </c>
      <c r="M232" s="120">
        <f>$F232*'2. Emissions Units &amp; Activities'!$K$34*(1-$E232)</f>
        <v>2.0288071161386541E-6</v>
      </c>
      <c r="N232" s="123">
        <f>$F232*'2. Emissions Units &amp; Activities'!$L$34*(1-$E232)</f>
        <v>4.6081080414448912E-6</v>
      </c>
      <c r="O232" s="101">
        <f>$F232*'2. Emissions Units &amp; Activities'!$M$34*(1-$E232)</f>
        <v>1.5480324627175253E-5</v>
      </c>
    </row>
    <row r="233" spans="1:15" x14ac:dyDescent="0.25">
      <c r="A233" s="97" t="s">
        <v>1414</v>
      </c>
      <c r="B233" s="118" t="s">
        <v>236</v>
      </c>
      <c r="C233" s="99" t="str">
        <f>IFERROR(IF(B233="No CAS","",INDEX('DEQ Pollutant List'!$C$7:$C$611,MATCH('3. Pollutant Emissions - EF'!B233,'DEQ Pollutant List'!$B$7:$B$611,0))),"")</f>
        <v>Copper and compounds</v>
      </c>
      <c r="D233" s="133"/>
      <c r="E233" s="119"/>
      <c r="F233" s="239">
        <v>2.4538549198809604E-6</v>
      </c>
      <c r="G233" s="121"/>
      <c r="H233" s="101" t="s">
        <v>1133</v>
      </c>
      <c r="I233" s="122" t="s">
        <v>1683</v>
      </c>
      <c r="J233" s="120">
        <f>$F233*'2. Emissions Units &amp; Activities'!$H$34*(1-$E233)</f>
        <v>1.1255832517493965E-2</v>
      </c>
      <c r="K233" s="123">
        <f>$F233*'2. Emissions Units &amp; Activities'!$I$34*(1-$E233)</f>
        <v>2.5565807574521555E-2</v>
      </c>
      <c r="L233" s="101">
        <f>$F233*'2. Emissions Units &amp; Activities'!$J$34*(1-$E233)</f>
        <v>8.5884922195833616E-2</v>
      </c>
      <c r="M233" s="120">
        <f>$F233*'2. Emissions Units &amp; Activities'!$K$34*(1-$E233)</f>
        <v>4.3291663528822947E-5</v>
      </c>
      <c r="N233" s="123">
        <f>$F233*'2. Emissions Units &amp; Activities'!$L$34*(1-$E233)</f>
        <v>9.8330029132775215E-5</v>
      </c>
      <c r="O233" s="101">
        <f>$F233*'2. Emissions Units &amp; Activities'!$M$34*(1-$E233)</f>
        <v>3.303266238301293E-4</v>
      </c>
    </row>
    <row r="234" spans="1:15" x14ac:dyDescent="0.25">
      <c r="A234" s="97" t="s">
        <v>1414</v>
      </c>
      <c r="B234" s="118" t="s">
        <v>512</v>
      </c>
      <c r="C234" s="99" t="str">
        <f>IFERROR(IF(B234="No CAS","",INDEX('DEQ Pollutant List'!$C$7:$C$611,MATCH('3. Pollutant Emissions - EF'!B234,'DEQ Pollutant List'!$B$7:$B$611,0))),"")</f>
        <v>Lead and compounds</v>
      </c>
      <c r="D234" s="133"/>
      <c r="E234" s="119"/>
      <c r="F234" s="239">
        <v>2.9907559963461426E-7</v>
      </c>
      <c r="G234" s="121"/>
      <c r="H234" s="101" t="s">
        <v>1133</v>
      </c>
      <c r="I234" s="122" t="s">
        <v>1683</v>
      </c>
      <c r="J234" s="120">
        <f>$F234*'2. Emissions Units &amp; Activities'!$H$34*(1-$E234)</f>
        <v>1.3718597755239756E-3</v>
      </c>
      <c r="K234" s="123">
        <f>$F234*'2. Emissions Units &amp; Activities'!$I$34*(1-$E234)</f>
        <v>3.1159581475436694E-3</v>
      </c>
      <c r="L234" s="101">
        <f>$F234*'2. Emissions Units &amp; Activities'!$J$34*(1-$E234)</f>
        <v>1.0467645987211499E-2</v>
      </c>
      <c r="M234" s="120">
        <f>$F234*'2. Emissions Units &amp; Activities'!$K$34*(1-$E234)</f>
        <v>5.276383752015291E-6</v>
      </c>
      <c r="N234" s="123">
        <f>$F234*'2. Emissions Units &amp; Activities'!$L$34*(1-$E234)</f>
        <v>1.1984454413629498E-5</v>
      </c>
      <c r="O234" s="101">
        <f>$F234*'2. Emissions Units &amp; Activities'!$M$34*(1-$E234)</f>
        <v>4.0260176873890382E-5</v>
      </c>
    </row>
    <row r="235" spans="1:15" x14ac:dyDescent="0.25">
      <c r="A235" s="97" t="s">
        <v>1414</v>
      </c>
      <c r="B235" s="118" t="s">
        <v>518</v>
      </c>
      <c r="C235" s="99" t="str">
        <f>IFERROR(IF(B235="No CAS","",INDEX('DEQ Pollutant List'!$C$7:$C$611,MATCH('3. Pollutant Emissions - EF'!B235,'DEQ Pollutant List'!$B$7:$B$611,0))),"")</f>
        <v>Manganese and compounds</v>
      </c>
      <c r="D235" s="133"/>
      <c r="E235" s="119"/>
      <c r="F235" s="239">
        <v>5.5720111716595198E-5</v>
      </c>
      <c r="G235" s="121"/>
      <c r="H235" s="101" t="s">
        <v>1133</v>
      </c>
      <c r="I235" s="122" t="s">
        <v>1683</v>
      </c>
      <c r="J235" s="120">
        <f>$F235*'2. Emissions Units &amp; Activities'!$H$34*(1-$E235)</f>
        <v>0.25558815244402217</v>
      </c>
      <c r="K235" s="123">
        <f>$F235*'2. Emissions Units &amp; Activities'!$I$34*(1-$E235)</f>
        <v>0.58052725229836422</v>
      </c>
      <c r="L235" s="101">
        <f>$F235*'2. Emissions Units &amp; Activities'!$J$34*(1-$E235)</f>
        <v>1.9502039100808319</v>
      </c>
      <c r="M235" s="120">
        <f>$F235*'2. Emissions Units &amp; Activities'!$K$34*(1-$E235)</f>
        <v>9.8303135555393144E-4</v>
      </c>
      <c r="N235" s="123">
        <f>$F235*'2. Emissions Units &amp; Activities'!$L$34*(1-$E235)</f>
        <v>2.2327971242244778E-3</v>
      </c>
      <c r="O235" s="101">
        <f>$F235*'2. Emissions Units &amp; Activities'!$M$34*(1-$E235)</f>
        <v>7.5007842695416615E-3</v>
      </c>
    </row>
    <row r="236" spans="1:15" x14ac:dyDescent="0.25">
      <c r="A236" s="97" t="s">
        <v>1414</v>
      </c>
      <c r="B236" s="118" t="s">
        <v>524</v>
      </c>
      <c r="C236" s="99" t="str">
        <f>IFERROR(IF(B236="No CAS","",INDEX('DEQ Pollutant List'!$C$7:$C$611,MATCH('3. Pollutant Emissions - EF'!B236,'DEQ Pollutant List'!$B$7:$B$611,0))),"")</f>
        <v>Mercury and compounds</v>
      </c>
      <c r="D236" s="133"/>
      <c r="E236" s="119"/>
      <c r="F236" s="239">
        <v>0</v>
      </c>
      <c r="G236" s="121"/>
      <c r="H236" s="101" t="s">
        <v>1133</v>
      </c>
      <c r="I236" s="122" t="s">
        <v>1683</v>
      </c>
      <c r="J236" s="120">
        <f>$F236*'2. Emissions Units &amp; Activities'!$H$34*(1-$E236)</f>
        <v>0</v>
      </c>
      <c r="K236" s="123">
        <f>$F236*'2. Emissions Units &amp; Activities'!$I$34*(1-$E236)</f>
        <v>0</v>
      </c>
      <c r="L236" s="101">
        <f>$F236*'2. Emissions Units &amp; Activities'!$J$34*(1-$E236)</f>
        <v>0</v>
      </c>
      <c r="M236" s="120">
        <f>$F236*'2. Emissions Units &amp; Activities'!$K$34*(1-$E236)</f>
        <v>0</v>
      </c>
      <c r="N236" s="123">
        <f>$F236*'2. Emissions Units &amp; Activities'!$L$34*(1-$E236)</f>
        <v>0</v>
      </c>
      <c r="O236" s="101">
        <f>$F236*'2. Emissions Units &amp; Activities'!$M$34*(1-$E236)</f>
        <v>0</v>
      </c>
    </row>
    <row r="237" spans="1:15" x14ac:dyDescent="0.25">
      <c r="A237" s="97" t="s">
        <v>1414</v>
      </c>
      <c r="B237" s="118">
        <v>365</v>
      </c>
      <c r="C237" s="99" t="str">
        <f>IFERROR(IF(B237="No CAS","",INDEX('DEQ Pollutant List'!$C$7:$C$611,MATCH('3. Pollutant Emissions - EF'!B237,'DEQ Pollutant List'!$B$7:$B$611,0))),"")</f>
        <v>Nickel compounds, insoluble</v>
      </c>
      <c r="D237" s="133"/>
      <c r="E237" s="119"/>
      <c r="F237" s="239">
        <v>3.7345074875381322E-5</v>
      </c>
      <c r="G237" s="121"/>
      <c r="H237" s="101" t="s">
        <v>1133</v>
      </c>
      <c r="I237" s="122" t="s">
        <v>1683</v>
      </c>
      <c r="J237" s="120">
        <f>$F237*'2. Emissions Units &amp; Activities'!$H$34*(1-$E237)</f>
        <v>0.17130185845337412</v>
      </c>
      <c r="K237" s="123">
        <f>$F237*'2. Emissions Units &amp; Activities'!$I$34*(1-$E237)</f>
        <v>0.38908453404670512</v>
      </c>
      <c r="L237" s="101">
        <f>$F237*'2. Emissions Units &amp; Activities'!$J$34*(1-$E237)</f>
        <v>1.3070776206383463</v>
      </c>
      <c r="M237" s="120">
        <f>$F237*'2. Emissions Units &amp; Activities'!$K$34*(1-$E237)</f>
        <v>6.5885330174374668E-4</v>
      </c>
      <c r="N237" s="123">
        <f>$F237*'2. Emissions Units &amp; Activities'!$L$34*(1-$E237)</f>
        <v>1.496478977102712E-3</v>
      </c>
      <c r="O237" s="101">
        <f>$F237*'2. Emissions Units &amp; Activities'!$M$34*(1-$E237)</f>
        <v>5.0272216178397933E-3</v>
      </c>
    </row>
    <row r="238" spans="1:15" x14ac:dyDescent="0.25">
      <c r="A238" s="97" t="s">
        <v>1414</v>
      </c>
      <c r="B238" s="118" t="s">
        <v>945</v>
      </c>
      <c r="C238" s="99" t="str">
        <f>IFERROR(IF(B238="No CAS","",INDEX('DEQ Pollutant List'!$C$7:$C$611,MATCH('3. Pollutant Emissions - EF'!B238,'DEQ Pollutant List'!$B$7:$B$611,0))),"")</f>
        <v>Selenium and compounds</v>
      </c>
      <c r="D238" s="133"/>
      <c r="E238" s="119"/>
      <c r="F238" s="239">
        <v>2.2610045332236487E-8</v>
      </c>
      <c r="G238" s="121"/>
      <c r="H238" s="101" t="s">
        <v>1133</v>
      </c>
      <c r="I238" s="122" t="s">
        <v>1683</v>
      </c>
      <c r="J238" s="120">
        <f>$F238*'2. Emissions Units &amp; Activities'!$H$34*(1-$E238)</f>
        <v>1.0371227793896877E-4</v>
      </c>
      <c r="K238" s="123">
        <f>$F238*'2. Emissions Units &amp; Activities'!$I$34*(1-$E238)</f>
        <v>2.3556570664870805E-4</v>
      </c>
      <c r="L238" s="101">
        <f>$F238*'2. Emissions Units &amp; Activities'!$J$34*(1-$E238)</f>
        <v>7.9135158662827702E-4</v>
      </c>
      <c r="M238" s="120">
        <f>$F238*'2. Emissions Units &amp; Activities'!$K$34*(1-$E238)</f>
        <v>3.9889337668834144E-7</v>
      </c>
      <c r="N238" s="123">
        <f>$F238*'2. Emissions Units &amp; Activities'!$L$34*(1-$E238)</f>
        <v>9.0602194864887709E-7</v>
      </c>
      <c r="O238" s="101">
        <f>$F238*'2. Emissions Units &amp; Activities'!$M$34*(1-$E238)</f>
        <v>3.0436599485702964E-6</v>
      </c>
    </row>
    <row r="239" spans="1:15" x14ac:dyDescent="0.25">
      <c r="A239" s="97" t="s">
        <v>1414</v>
      </c>
      <c r="B239" s="118" t="s">
        <v>951</v>
      </c>
      <c r="C239" s="99" t="str">
        <f>IFERROR(IF(B239="No CAS","",INDEX('DEQ Pollutant List'!$C$7:$C$611,MATCH('3. Pollutant Emissions - EF'!B239,'DEQ Pollutant List'!$B$7:$B$611,0))),"")</f>
        <v>Silver and compounds</v>
      </c>
      <c r="D239" s="133"/>
      <c r="E239" s="119"/>
      <c r="F239" s="239">
        <v>0</v>
      </c>
      <c r="G239" s="121"/>
      <c r="H239" s="101" t="s">
        <v>1133</v>
      </c>
      <c r="I239" s="122" t="s">
        <v>1683</v>
      </c>
      <c r="J239" s="120">
        <f>$F239*'2. Emissions Units &amp; Activities'!$H$34*(1-$E239)</f>
        <v>0</v>
      </c>
      <c r="K239" s="123">
        <f>$F239*'2. Emissions Units &amp; Activities'!$I$34*(1-$E239)</f>
        <v>0</v>
      </c>
      <c r="L239" s="101">
        <f>$F239*'2. Emissions Units &amp; Activities'!$J$34*(1-$E239)</f>
        <v>0</v>
      </c>
      <c r="M239" s="120">
        <f>$F239*'2. Emissions Units &amp; Activities'!$K$34*(1-$E239)</f>
        <v>0</v>
      </c>
      <c r="N239" s="123">
        <f>$F239*'2. Emissions Units &amp; Activities'!$L$34*(1-$E239)</f>
        <v>0</v>
      </c>
      <c r="O239" s="101">
        <f>$F239*'2. Emissions Units &amp; Activities'!$M$34*(1-$E239)</f>
        <v>0</v>
      </c>
    </row>
    <row r="240" spans="1:15" x14ac:dyDescent="0.25">
      <c r="A240" s="97" t="s">
        <v>1414</v>
      </c>
      <c r="B240" s="118" t="s">
        <v>985</v>
      </c>
      <c r="C240" s="99" t="str">
        <f>IFERROR(IF(B240="No CAS","",INDEX('DEQ Pollutant List'!$C$7:$C$611,MATCH('3. Pollutant Emissions - EF'!B240,'DEQ Pollutant List'!$B$7:$B$611,0))),"")</f>
        <v>Thallium and compounds</v>
      </c>
      <c r="D240" s="133"/>
      <c r="E240" s="119"/>
      <c r="F240" s="239">
        <v>0</v>
      </c>
      <c r="G240" s="121"/>
      <c r="H240" s="101" t="s">
        <v>1133</v>
      </c>
      <c r="I240" s="122" t="s">
        <v>1683</v>
      </c>
      <c r="J240" s="120">
        <f>$F240*'2. Emissions Units &amp; Activities'!$H$34*(1-$E240)</f>
        <v>0</v>
      </c>
      <c r="K240" s="123">
        <f>$F240*'2. Emissions Units &amp; Activities'!$I$34*(1-$E240)</f>
        <v>0</v>
      </c>
      <c r="L240" s="101">
        <f>$F240*'2. Emissions Units &amp; Activities'!$J$34*(1-$E240)</f>
        <v>0</v>
      </c>
      <c r="M240" s="120">
        <f>$F240*'2. Emissions Units &amp; Activities'!$K$34*(1-$E240)</f>
        <v>0</v>
      </c>
      <c r="N240" s="123">
        <f>$F240*'2. Emissions Units &amp; Activities'!$L$34*(1-$E240)</f>
        <v>0</v>
      </c>
      <c r="O240" s="101">
        <f>$F240*'2. Emissions Units &amp; Activities'!$M$34*(1-$E240)</f>
        <v>0</v>
      </c>
    </row>
    <row r="241" spans="1:15" x14ac:dyDescent="0.25">
      <c r="A241" s="97" t="s">
        <v>1414</v>
      </c>
      <c r="B241" s="118" t="s">
        <v>1076</v>
      </c>
      <c r="C241" s="99" t="str">
        <f>IFERROR(IF(B241="No CAS","",INDEX('DEQ Pollutant List'!$C$7:$C$611,MATCH('3. Pollutant Emissions - EF'!B241,'DEQ Pollutant List'!$B$7:$B$611,0))),"")</f>
        <v>Zinc and compounds</v>
      </c>
      <c r="D241" s="133"/>
      <c r="E241" s="119"/>
      <c r="F241" s="239">
        <v>1.5155030385229725E-6</v>
      </c>
      <c r="G241" s="121"/>
      <c r="H241" s="101" t="s">
        <v>1133</v>
      </c>
      <c r="I241" s="122" t="s">
        <v>1683</v>
      </c>
      <c r="J241" s="120">
        <f>$F241*'2. Emissions Units &amp; Activities'!$H$34*(1-$E241)</f>
        <v>6.9516124377048752E-3</v>
      </c>
      <c r="K241" s="123">
        <f>$F241*'2. Emissions Units &amp; Activities'!$I$34*(1-$E241)</f>
        <v>1.5789466095803499E-2</v>
      </c>
      <c r="L241" s="101">
        <f>$F241*'2. Emissions Units &amp; Activities'!$J$34*(1-$E241)</f>
        <v>5.3042606348304037E-2</v>
      </c>
      <c r="M241" s="120">
        <f>$F241*'2. Emissions Units &amp; Activities'!$K$34*(1-$E241)</f>
        <v>2.6736970914249517E-5</v>
      </c>
      <c r="N241" s="123">
        <f>$F241*'2. Emissions Units &amp; Activities'!$L$34*(1-$E241)</f>
        <v>6.0728715753090388E-5</v>
      </c>
      <c r="O241" s="101">
        <f>$F241*'2. Emissions Units &amp; Activities'!$M$34*(1-$E241)</f>
        <v>2.0401002441655398E-4</v>
      </c>
    </row>
    <row r="242" spans="1:15" x14ac:dyDescent="0.25">
      <c r="A242" s="97" t="s">
        <v>1417</v>
      </c>
      <c r="B242" s="118" t="s">
        <v>75</v>
      </c>
      <c r="C242" s="99" t="str">
        <f>IFERROR(IF(B242="No CAS","",INDEX('DEQ Pollutant List'!$C$7:$C$611,MATCH('3. Pollutant Emissions - EF'!B242,'DEQ Pollutant List'!$B$7:$B$611,0))),"")</f>
        <v>Antimony and compounds</v>
      </c>
      <c r="D242" s="133"/>
      <c r="E242" s="119"/>
      <c r="F242" s="239">
        <v>1.3205026475549883E-8</v>
      </c>
      <c r="G242" s="121"/>
      <c r="H242" s="101" t="s">
        <v>1133</v>
      </c>
      <c r="I242" s="122" t="s">
        <v>1683</v>
      </c>
      <c r="J242" s="120">
        <f>$F242*'2. Emissions Units &amp; Activities'!$H$35*(1-$E242)</f>
        <v>4.0750711703546941E-5</v>
      </c>
      <c r="K242" s="123">
        <f>$F242*'2. Emissions Units &amp; Activities'!$I$35*(1-$E242)</f>
        <v>8.0581570359603073E-5</v>
      </c>
      <c r="L242" s="101">
        <f>$F242*'2. Emissions Units &amp; Activities'!$J$35*(1-$E242)</f>
        <v>2.7070304274877258E-4</v>
      </c>
      <c r="M242" s="120">
        <f>$F242*'2. Emissions Units &amp; Activities'!$K$35*(1-$E242)</f>
        <v>1.5673350655210361E-7</v>
      </c>
      <c r="N242" s="123">
        <f>$F242*'2. Emissions Units &amp; Activities'!$L$35*(1-$E242)</f>
        <v>3.0992911676770412E-7</v>
      </c>
      <c r="O242" s="101">
        <f>$F242*'2. Emissions Units &amp; Activities'!$M$35*(1-$E242)</f>
        <v>1.0411655490337407E-6</v>
      </c>
    </row>
    <row r="243" spans="1:15" x14ac:dyDescent="0.25">
      <c r="A243" s="97" t="s">
        <v>1417</v>
      </c>
      <c r="B243" s="118" t="s">
        <v>81</v>
      </c>
      <c r="C243" s="99" t="str">
        <f>IFERROR(IF(B243="No CAS","",INDEX('DEQ Pollutant List'!$C$7:$C$611,MATCH('3. Pollutant Emissions - EF'!B243,'DEQ Pollutant List'!$B$7:$B$611,0))),"")</f>
        <v>Arsenic and compounds</v>
      </c>
      <c r="D243" s="133"/>
      <c r="E243" s="119"/>
      <c r="F243" s="239">
        <v>9.8546864249187629E-8</v>
      </c>
      <c r="G243" s="121"/>
      <c r="H243" s="101" t="s">
        <v>1133</v>
      </c>
      <c r="I243" s="122" t="s">
        <v>1683</v>
      </c>
      <c r="J243" s="120">
        <f>$F243*'2. Emissions Units &amp; Activities'!$H$35*(1-$E243)</f>
        <v>3.0411562307299303E-4</v>
      </c>
      <c r="K243" s="123">
        <f>$F243*'2. Emissions Units &amp; Activities'!$I$35*(1-$E243)</f>
        <v>6.0136653947022738E-4</v>
      </c>
      <c r="L243" s="101">
        <f>$F243*'2. Emissions Units &amp; Activities'!$J$35*(1-$E243)</f>
        <v>2.0202107171083464E-3</v>
      </c>
      <c r="M243" s="120">
        <f>$F243*'2. Emissions Units &amp; Activities'!$K$35*(1-$E243)</f>
        <v>1.1696754733576655E-6</v>
      </c>
      <c r="N243" s="123">
        <f>$F243*'2. Emissions Units &amp; Activities'!$L$35*(1-$E243)</f>
        <v>2.3129482287316437E-6</v>
      </c>
      <c r="O243" s="101">
        <f>$F243*'2. Emissions Units &amp; Activities'!$M$35*(1-$E243)</f>
        <v>7.7700412196474854E-6</v>
      </c>
    </row>
    <row r="244" spans="1:15" x14ac:dyDescent="0.25">
      <c r="A244" s="97" t="s">
        <v>1417</v>
      </c>
      <c r="B244" s="118" t="s">
        <v>96</v>
      </c>
      <c r="C244" s="99" t="str">
        <f>IFERROR(IF(B244="No CAS","",INDEX('DEQ Pollutant List'!$C$7:$C$611,MATCH('3. Pollutant Emissions - EF'!B244,'DEQ Pollutant List'!$B$7:$B$611,0))),"")</f>
        <v>Barium and compounds</v>
      </c>
      <c r="D244" s="133"/>
      <c r="E244" s="119"/>
      <c r="F244" s="239">
        <v>3.3642734119002873E-5</v>
      </c>
      <c r="G244" s="121"/>
      <c r="H244" s="101" t="s">
        <v>1133</v>
      </c>
      <c r="I244" s="122" t="s">
        <v>1683</v>
      </c>
      <c r="J244" s="120">
        <f>$F244*'2. Emissions Units &amp; Activities'!$H$35*(1-$E244)</f>
        <v>0.10382147749124286</v>
      </c>
      <c r="K244" s="123">
        <f>$F244*'2. Emissions Units &amp; Activities'!$I$35*(1-$E244)</f>
        <v>0.20529942529986167</v>
      </c>
      <c r="L244" s="101">
        <f>$F244*'2. Emissions Units &amp; Activities'!$J$35*(1-$E244)</f>
        <v>0.68967604943955885</v>
      </c>
      <c r="M244" s="120">
        <f>$F244*'2. Emissions Units &amp; Activities'!$K$35*(1-$E244)</f>
        <v>3.9931337496631873E-4</v>
      </c>
      <c r="N244" s="123">
        <f>$F244*'2. Emissions Units &amp; Activities'!$L$35*(1-$E244)</f>
        <v>7.8961317423023722E-4</v>
      </c>
      <c r="O244" s="101">
        <f>$F244*'2. Emissions Units &amp; Activities'!$M$35*(1-$E244)</f>
        <v>2.6526001901521494E-3</v>
      </c>
    </row>
    <row r="245" spans="1:15" x14ac:dyDescent="0.25">
      <c r="A245" s="97" t="s">
        <v>1417</v>
      </c>
      <c r="B245" s="118" t="s">
        <v>113</v>
      </c>
      <c r="C245" s="99" t="str">
        <f>IFERROR(IF(B245="No CAS","",INDEX('DEQ Pollutant List'!$C$7:$C$611,MATCH('3. Pollutant Emissions - EF'!B245,'DEQ Pollutant List'!$B$7:$B$611,0))),"")</f>
        <v>Beryllium and compounds</v>
      </c>
      <c r="D245" s="133"/>
      <c r="E245" s="119"/>
      <c r="F245" s="239">
        <v>0</v>
      </c>
      <c r="G245" s="121"/>
      <c r="H245" s="101" t="s">
        <v>1133</v>
      </c>
      <c r="I245" s="122" t="s">
        <v>1683</v>
      </c>
      <c r="J245" s="120">
        <f>$F245*'2. Emissions Units &amp; Activities'!$H$35*(1-$E245)</f>
        <v>0</v>
      </c>
      <c r="K245" s="123">
        <f>$F245*'2. Emissions Units &amp; Activities'!$I$35*(1-$E245)</f>
        <v>0</v>
      </c>
      <c r="L245" s="101">
        <f>$F245*'2. Emissions Units &amp; Activities'!$J$35*(1-$E245)</f>
        <v>0</v>
      </c>
      <c r="M245" s="120">
        <f>$F245*'2. Emissions Units &amp; Activities'!$K$35*(1-$E245)</f>
        <v>0</v>
      </c>
      <c r="N245" s="123">
        <f>$F245*'2. Emissions Units &amp; Activities'!$L$35*(1-$E245)</f>
        <v>0</v>
      </c>
      <c r="O245" s="101">
        <f>$F245*'2. Emissions Units &amp; Activities'!$M$35*(1-$E245)</f>
        <v>0</v>
      </c>
    </row>
    <row r="246" spans="1:15" x14ac:dyDescent="0.25">
      <c r="A246" s="97" t="s">
        <v>1417</v>
      </c>
      <c r="B246" s="118" t="s">
        <v>154</v>
      </c>
      <c r="C246" s="99" t="str">
        <f>IFERROR(IF(B246="No CAS","",INDEX('DEQ Pollutant List'!$C$7:$C$611,MATCH('3. Pollutant Emissions - EF'!B246,'DEQ Pollutant List'!$B$7:$B$611,0))),"")</f>
        <v>Cadmium and compounds</v>
      </c>
      <c r="D246" s="133"/>
      <c r="E246" s="119"/>
      <c r="F246" s="239">
        <v>0</v>
      </c>
      <c r="G246" s="121"/>
      <c r="H246" s="101" t="s">
        <v>1133</v>
      </c>
      <c r="I246" s="122" t="s">
        <v>1683</v>
      </c>
      <c r="J246" s="120">
        <f>$F246*'2. Emissions Units &amp; Activities'!$H$35*(1-$E246)</f>
        <v>0</v>
      </c>
      <c r="K246" s="123">
        <f>$F246*'2. Emissions Units &amp; Activities'!$I$35*(1-$E246)</f>
        <v>0</v>
      </c>
      <c r="L246" s="101">
        <f>$F246*'2. Emissions Units &amp; Activities'!$J$35*(1-$E246)</f>
        <v>0</v>
      </c>
      <c r="M246" s="120">
        <f>$F246*'2. Emissions Units &amp; Activities'!$K$35*(1-$E246)</f>
        <v>0</v>
      </c>
      <c r="N246" s="123">
        <f>$F246*'2. Emissions Units &amp; Activities'!$L$35*(1-$E246)</f>
        <v>0</v>
      </c>
      <c r="O246" s="101">
        <f>$F246*'2. Emissions Units &amp; Activities'!$M$35*(1-$E246)</f>
        <v>0</v>
      </c>
    </row>
    <row r="247" spans="1:15" x14ac:dyDescent="0.25">
      <c r="A247" s="97" t="s">
        <v>1417</v>
      </c>
      <c r="B247" s="118" t="s">
        <v>230</v>
      </c>
      <c r="C247" s="99" t="str">
        <f>IFERROR(IF(B247="No CAS","",INDEX('DEQ Pollutant List'!$C$7:$C$611,MATCH('3. Pollutant Emissions - EF'!B247,'DEQ Pollutant List'!$B$7:$B$611,0))),"")</f>
        <v>Chromium VI, chromate and dichromate particulate</v>
      </c>
      <c r="D247" s="133"/>
      <c r="E247" s="119"/>
      <c r="F247" s="239">
        <v>2.0808926165509046E-7</v>
      </c>
      <c r="G247" s="121"/>
      <c r="H247" s="101" t="s">
        <v>1133</v>
      </c>
      <c r="I247" s="122" t="s">
        <v>1684</v>
      </c>
      <c r="J247" s="120">
        <f>$F247*'2. Emissions Units &amp; Activities'!$H$35*(1-$E247)</f>
        <v>6.421634614676092E-4</v>
      </c>
      <c r="K247" s="123">
        <f>$F247*'2. Emissions Units &amp; Activities'!$I$35*(1-$E247)</f>
        <v>1.2698315683187047E-3</v>
      </c>
      <c r="L247" s="101">
        <f>$F247*'2. Emissions Units &amp; Activities'!$J$35*(1-$E247)</f>
        <v>4.2658298639293548E-3</v>
      </c>
      <c r="M247" s="120">
        <f>$F247*'2. Emissions Units &amp; Activities'!$K$35*(1-$E247)</f>
        <v>2.4698594671831123E-6</v>
      </c>
      <c r="N247" s="123">
        <f>$F247*'2. Emissions Units &amp; Activities'!$L$35*(1-$E247)</f>
        <v>4.8839675704565567E-6</v>
      </c>
      <c r="O247" s="101">
        <f>$F247*'2. Emissions Units &amp; Activities'!$M$35*(1-$E247)</f>
        <v>1.6407037938189825E-5</v>
      </c>
    </row>
    <row r="248" spans="1:15" x14ac:dyDescent="0.25">
      <c r="A248" s="97" t="s">
        <v>1417</v>
      </c>
      <c r="B248" s="118" t="s">
        <v>236</v>
      </c>
      <c r="C248" s="99" t="str">
        <f>IFERROR(IF(B248="No CAS","",INDEX('DEQ Pollutant List'!$C$7:$C$611,MATCH('3. Pollutant Emissions - EF'!B248,'DEQ Pollutant List'!$B$7:$B$611,0))),"")</f>
        <v>Copper and compounds</v>
      </c>
      <c r="D248" s="133"/>
      <c r="E248" s="119"/>
      <c r="F248" s="239">
        <v>4.4403089026417375E-6</v>
      </c>
      <c r="G248" s="121"/>
      <c r="H248" s="101" t="s">
        <v>1133</v>
      </c>
      <c r="I248" s="122" t="s">
        <v>1683</v>
      </c>
      <c r="J248" s="120">
        <f>$F248*'2. Emissions Units &amp; Activities'!$H$35*(1-$E248)</f>
        <v>1.3702793273552403E-2</v>
      </c>
      <c r="K248" s="123">
        <f>$F248*'2. Emissions Units &amp; Activities'!$I$35*(1-$E248)</f>
        <v>2.7096277687826242E-2</v>
      </c>
      <c r="L248" s="101">
        <f>$F248*'2. Emissions Units &amp; Activities'!$J$35*(1-$E248)</f>
        <v>9.1026332504155621E-2</v>
      </c>
      <c r="M248" s="120">
        <f>$F248*'2. Emissions Units &amp; Activities'!$K$35*(1-$E248)</f>
        <v>5.2703051052124625E-5</v>
      </c>
      <c r="N248" s="123">
        <f>$F248*'2. Emissions Units &amp; Activities'!$L$35*(1-$E248)</f>
        <v>1.0421645264548554E-4</v>
      </c>
      <c r="O248" s="101">
        <f>$F248*'2. Emissions Units &amp; Activities'!$M$35*(1-$E248)</f>
        <v>3.5010127886213696E-4</v>
      </c>
    </row>
    <row r="249" spans="1:15" x14ac:dyDescent="0.25">
      <c r="A249" s="97" t="s">
        <v>1417</v>
      </c>
      <c r="B249" s="118" t="s">
        <v>512</v>
      </c>
      <c r="C249" s="99" t="str">
        <f>IFERROR(IF(B249="No CAS","",INDEX('DEQ Pollutant List'!$C$7:$C$611,MATCH('3. Pollutant Emissions - EF'!B249,'DEQ Pollutant List'!$B$7:$B$611,0))),"")</f>
        <v>Lead and compounds</v>
      </c>
      <c r="D249" s="133"/>
      <c r="E249" s="119"/>
      <c r="F249" s="239">
        <v>5.4118441838644482E-7</v>
      </c>
      <c r="G249" s="121"/>
      <c r="H249" s="101" t="s">
        <v>1133</v>
      </c>
      <c r="I249" s="122" t="s">
        <v>1683</v>
      </c>
      <c r="J249" s="120">
        <f>$F249*'2. Emissions Units &amp; Activities'!$H$35*(1-$E249)</f>
        <v>1.6700951151405687E-3</v>
      </c>
      <c r="K249" s="123">
        <f>$F249*'2. Emissions Units &amp; Activities'!$I$35*(1-$E249)</f>
        <v>3.3024916965122696E-3</v>
      </c>
      <c r="L249" s="101">
        <f>$F249*'2. Emissions Units &amp; Activities'!$J$35*(1-$E249)</f>
        <v>1.1094280576922119E-2</v>
      </c>
      <c r="M249" s="120">
        <f>$F249*'2. Emissions Units &amp; Activities'!$K$35*(1-$E249)</f>
        <v>6.4234427505406489E-6</v>
      </c>
      <c r="N249" s="123">
        <f>$F249*'2. Emissions Units &amp; Activities'!$L$35*(1-$E249)</f>
        <v>1.2701891140431806E-5</v>
      </c>
      <c r="O249" s="101">
        <f>$F249*'2. Emissions Units &amp; Activities'!$M$35*(1-$E249)</f>
        <v>4.2670309911238914E-5</v>
      </c>
    </row>
    <row r="250" spans="1:15" x14ac:dyDescent="0.25">
      <c r="A250" s="97" t="s">
        <v>1417</v>
      </c>
      <c r="B250" s="118" t="s">
        <v>518</v>
      </c>
      <c r="C250" s="99" t="str">
        <f>IFERROR(IF(B250="No CAS","",INDEX('DEQ Pollutant List'!$C$7:$C$611,MATCH('3. Pollutant Emissions - EF'!B250,'DEQ Pollutant List'!$B$7:$B$611,0))),"")</f>
        <v>Manganese and compounds</v>
      </c>
      <c r="D250" s="133"/>
      <c r="E250" s="119"/>
      <c r="F250" s="239">
        <v>1.0082686882050558E-4</v>
      </c>
      <c r="G250" s="121"/>
      <c r="H250" s="101" t="s">
        <v>1133</v>
      </c>
      <c r="I250" s="122" t="s">
        <v>1683</v>
      </c>
      <c r="J250" s="120">
        <f>$F250*'2. Emissions Units &amp; Activities'!$H$35*(1-$E250)</f>
        <v>0.31115171718008022</v>
      </c>
      <c r="K250" s="123">
        <f>$F250*'2. Emissions Units &amp; Activities'!$I$35*(1-$E250)</f>
        <v>0.61527990413663358</v>
      </c>
      <c r="L250" s="101">
        <f>$F250*'2. Emissions Units &amp; Activities'!$J$35*(1-$E250)</f>
        <v>2.0669508108203645</v>
      </c>
      <c r="M250" s="120">
        <f>$F250*'2. Emissions Units &amp; Activities'!$K$35*(1-$E250)</f>
        <v>1.1967373737695394E-3</v>
      </c>
      <c r="N250" s="123">
        <f>$F250*'2. Emissions Units &amp; Activities'!$L$35*(1-$E250)</f>
        <v>2.3664611697562831E-3</v>
      </c>
      <c r="O250" s="101">
        <f>$F250*'2. Emissions Units &amp; Activities'!$M$35*(1-$E250)</f>
        <v>7.9498108108475556E-3</v>
      </c>
    </row>
    <row r="251" spans="1:15" x14ac:dyDescent="0.25">
      <c r="A251" s="97" t="s">
        <v>1417</v>
      </c>
      <c r="B251" s="118" t="s">
        <v>524</v>
      </c>
      <c r="C251" s="99" t="str">
        <f>IFERROR(IF(B251="No CAS","",INDEX('DEQ Pollutant List'!$C$7:$C$611,MATCH('3. Pollutant Emissions - EF'!B251,'DEQ Pollutant List'!$B$7:$B$611,0))),"")</f>
        <v>Mercury and compounds</v>
      </c>
      <c r="D251" s="133"/>
      <c r="E251" s="119"/>
      <c r="F251" s="239">
        <v>0</v>
      </c>
      <c r="G251" s="121"/>
      <c r="H251" s="101" t="s">
        <v>1133</v>
      </c>
      <c r="I251" s="122" t="s">
        <v>1683</v>
      </c>
      <c r="J251" s="120">
        <f>$F251*'2. Emissions Units &amp; Activities'!$H$35*(1-$E251)</f>
        <v>0</v>
      </c>
      <c r="K251" s="123">
        <f>$F251*'2. Emissions Units &amp; Activities'!$I$35*(1-$E251)</f>
        <v>0</v>
      </c>
      <c r="L251" s="101">
        <f>$F251*'2. Emissions Units &amp; Activities'!$J$35*(1-$E251)</f>
        <v>0</v>
      </c>
      <c r="M251" s="120">
        <f>$F251*'2. Emissions Units &amp; Activities'!$K$35*(1-$E251)</f>
        <v>0</v>
      </c>
      <c r="N251" s="123">
        <f>$F251*'2. Emissions Units &amp; Activities'!$L$35*(1-$E251)</f>
        <v>0</v>
      </c>
      <c r="O251" s="101">
        <f>$F251*'2. Emissions Units &amp; Activities'!$M$35*(1-$E251)</f>
        <v>0</v>
      </c>
    </row>
    <row r="252" spans="1:15" x14ac:dyDescent="0.25">
      <c r="A252" s="97" t="s">
        <v>1417</v>
      </c>
      <c r="B252" s="118">
        <v>365</v>
      </c>
      <c r="C252" s="99" t="str">
        <f>IFERROR(IF(B252="No CAS","",INDEX('DEQ Pollutant List'!$C$7:$C$611,MATCH('3. Pollutant Emissions - EF'!B252,'DEQ Pollutant List'!$B$7:$B$611,0))),"")</f>
        <v>Nickel compounds, insoluble</v>
      </c>
      <c r="D252" s="133"/>
      <c r="E252" s="119"/>
      <c r="F252" s="239">
        <v>6.7576802155451917E-5</v>
      </c>
      <c r="G252" s="121"/>
      <c r="H252" s="101" t="s">
        <v>1133</v>
      </c>
      <c r="I252" s="122" t="s">
        <v>1683</v>
      </c>
      <c r="J252" s="120">
        <f>$F252*'2. Emissions Units &amp; Activities'!$H$35*(1-$E252)</f>
        <v>0.2085420114517246</v>
      </c>
      <c r="K252" s="123">
        <f>$F252*'2. Emissions Units &amp; Activities'!$I$35*(1-$E252)</f>
        <v>0.4123766694182085</v>
      </c>
      <c r="L252" s="101">
        <f>$F252*'2. Emissions Units &amp; Activities'!$J$35*(1-$E252)</f>
        <v>1.3853244441867643</v>
      </c>
      <c r="M252" s="120">
        <f>$F252*'2. Emissions Units &amp; Activities'!$K$35*(1-$E252)</f>
        <v>8.0208465942971006E-4</v>
      </c>
      <c r="N252" s="123">
        <f>$F252*'2. Emissions Units &amp; Activities'!$L$35*(1-$E252)</f>
        <v>1.5860641131469559E-3</v>
      </c>
      <c r="O252" s="101">
        <f>$F252*'2. Emissions Units &amp; Activities'!$M$35*(1-$E252)</f>
        <v>5.3281709391798625E-3</v>
      </c>
    </row>
    <row r="253" spans="1:15" x14ac:dyDescent="0.25">
      <c r="A253" s="97" t="s">
        <v>1417</v>
      </c>
      <c r="B253" s="118" t="s">
        <v>945</v>
      </c>
      <c r="C253" s="99" t="str">
        <f>IFERROR(IF(B253="No CAS","",INDEX('DEQ Pollutant List'!$C$7:$C$611,MATCH('3. Pollutant Emissions - EF'!B253,'DEQ Pollutant List'!$B$7:$B$611,0))),"")</f>
        <v>Selenium and compounds</v>
      </c>
      <c r="D253" s="133"/>
      <c r="E253" s="119"/>
      <c r="F253" s="239">
        <v>4.091341536309459E-8</v>
      </c>
      <c r="G253" s="121"/>
      <c r="H253" s="101" t="s">
        <v>1133</v>
      </c>
      <c r="I253" s="122" t="s">
        <v>1683</v>
      </c>
      <c r="J253" s="120">
        <f>$F253*'2. Emissions Units &amp; Activities'!$H$35*(1-$E253)</f>
        <v>1.2625879981050989E-4</v>
      </c>
      <c r="K253" s="123">
        <f>$F253*'2. Emissions Units &amp; Activities'!$I$35*(1-$E253)</f>
        <v>2.4966759929162383E-4</v>
      </c>
      <c r="L253" s="101">
        <f>$F253*'2. Emissions Units &amp; Activities'!$J$35*(1-$E253)</f>
        <v>8.3872501494343908E-4</v>
      </c>
      <c r="M253" s="120">
        <f>$F253*'2. Emissions Units &amp; Activities'!$K$35*(1-$E253)</f>
        <v>4.856107685019612E-7</v>
      </c>
      <c r="N253" s="123">
        <f>$F253*'2. Emissions Units &amp; Activities'!$L$35*(1-$E253)</f>
        <v>9.6025999727547628E-7</v>
      </c>
      <c r="O253" s="101">
        <f>$F253*'2. Emissions Units &amp; Activities'!$M$35*(1-$E253)</f>
        <v>3.2258654420901502E-6</v>
      </c>
    </row>
    <row r="254" spans="1:15" x14ac:dyDescent="0.25">
      <c r="A254" s="97" t="s">
        <v>1417</v>
      </c>
      <c r="B254" s="118" t="s">
        <v>951</v>
      </c>
      <c r="C254" s="99" t="str">
        <f>IFERROR(IF(B254="No CAS","",INDEX('DEQ Pollutant List'!$C$7:$C$611,MATCH('3. Pollutant Emissions - EF'!B254,'DEQ Pollutant List'!$B$7:$B$611,0))),"")</f>
        <v>Silver and compounds</v>
      </c>
      <c r="D254" s="133"/>
      <c r="E254" s="119"/>
      <c r="F254" s="239">
        <v>0</v>
      </c>
      <c r="G254" s="121"/>
      <c r="H254" s="101" t="s">
        <v>1133</v>
      </c>
      <c r="I254" s="122" t="s">
        <v>1683</v>
      </c>
      <c r="J254" s="120">
        <f>$F254*'2. Emissions Units &amp; Activities'!$H$35*(1-$E254)</f>
        <v>0</v>
      </c>
      <c r="K254" s="123">
        <f>$F254*'2. Emissions Units &amp; Activities'!$I$35*(1-$E254)</f>
        <v>0</v>
      </c>
      <c r="L254" s="101">
        <f>$F254*'2. Emissions Units &amp; Activities'!$J$35*(1-$E254)</f>
        <v>0</v>
      </c>
      <c r="M254" s="120">
        <f>$F254*'2. Emissions Units &amp; Activities'!$K$35*(1-$E254)</f>
        <v>0</v>
      </c>
      <c r="N254" s="123">
        <f>$F254*'2. Emissions Units &amp; Activities'!$L$35*(1-$E254)</f>
        <v>0</v>
      </c>
      <c r="O254" s="101">
        <f>$F254*'2. Emissions Units &amp; Activities'!$M$35*(1-$E254)</f>
        <v>0</v>
      </c>
    </row>
    <row r="255" spans="1:15" x14ac:dyDescent="0.25">
      <c r="A255" s="97" t="s">
        <v>1417</v>
      </c>
      <c r="B255" s="118" t="s">
        <v>985</v>
      </c>
      <c r="C255" s="99" t="str">
        <f>IFERROR(IF(B255="No CAS","",INDEX('DEQ Pollutant List'!$C$7:$C$611,MATCH('3. Pollutant Emissions - EF'!B255,'DEQ Pollutant List'!$B$7:$B$611,0))),"")</f>
        <v>Thallium and compounds</v>
      </c>
      <c r="D255" s="133"/>
      <c r="E255" s="119"/>
      <c r="F255" s="239">
        <v>0</v>
      </c>
      <c r="G255" s="121"/>
      <c r="H255" s="101" t="s">
        <v>1133</v>
      </c>
      <c r="I255" s="122" t="s">
        <v>1683</v>
      </c>
      <c r="J255" s="120">
        <f>$F255*'2. Emissions Units &amp; Activities'!$H$35*(1-$E255)</f>
        <v>0</v>
      </c>
      <c r="K255" s="123">
        <f>$F255*'2. Emissions Units &amp; Activities'!$I$35*(1-$E255)</f>
        <v>0</v>
      </c>
      <c r="L255" s="101">
        <f>$F255*'2. Emissions Units &amp; Activities'!$J$35*(1-$E255)</f>
        <v>0</v>
      </c>
      <c r="M255" s="120">
        <f>$F255*'2. Emissions Units &amp; Activities'!$K$35*(1-$E255)</f>
        <v>0</v>
      </c>
      <c r="N255" s="123">
        <f>$F255*'2. Emissions Units &amp; Activities'!$L$35*(1-$E255)</f>
        <v>0</v>
      </c>
      <c r="O255" s="101">
        <f>$F255*'2. Emissions Units &amp; Activities'!$M$35*(1-$E255)</f>
        <v>0</v>
      </c>
    </row>
    <row r="256" spans="1:15" x14ac:dyDescent="0.25">
      <c r="A256" s="97" t="s">
        <v>1417</v>
      </c>
      <c r="B256" s="118" t="s">
        <v>1076</v>
      </c>
      <c r="C256" s="99" t="str">
        <f>IFERROR(IF(B256="No CAS","",INDEX('DEQ Pollutant List'!$C$7:$C$611,MATCH('3. Pollutant Emissions - EF'!B256,'DEQ Pollutant List'!$B$7:$B$611,0))),"")</f>
        <v>Zinc and compounds</v>
      </c>
      <c r="D256" s="133"/>
      <c r="E256" s="119"/>
      <c r="F256" s="239">
        <v>2.7423388316129977E-6</v>
      </c>
      <c r="G256" s="121"/>
      <c r="H256" s="101" t="s">
        <v>1133</v>
      </c>
      <c r="I256" s="122" t="s">
        <v>1683</v>
      </c>
      <c r="J256" s="120">
        <f>$F256*'2. Emissions Units &amp; Activities'!$H$35*(1-$E256)</f>
        <v>8.4628576343577112E-3</v>
      </c>
      <c r="K256" s="123">
        <f>$F256*'2. Emissions Units &amp; Activities'!$I$35*(1-$E256)</f>
        <v>1.6734685834872007E-2</v>
      </c>
      <c r="L256" s="101">
        <f>$F256*'2. Emissions Units &amp; Activities'!$J$35*(1-$E256)</f>
        <v>5.6217946048066451E-2</v>
      </c>
      <c r="M256" s="120">
        <f>$F256*'2. Emissions Units &amp; Activities'!$K$35*(1-$E256)</f>
        <v>3.2549452439837348E-5</v>
      </c>
      <c r="N256" s="123">
        <f>$F256*'2. Emissions Units &amp; Activities'!$L$35*(1-$E256)</f>
        <v>6.4364176287969258E-5</v>
      </c>
      <c r="O256" s="101">
        <f>$F256*'2. Emissions Units &amp; Activities'!$M$35*(1-$E256)</f>
        <v>2.1622286941564019E-4</v>
      </c>
    </row>
    <row r="257" spans="1:15" x14ac:dyDescent="0.25">
      <c r="A257" s="97" t="s">
        <v>1420</v>
      </c>
      <c r="B257" s="118" t="s">
        <v>75</v>
      </c>
      <c r="C257" s="99" t="str">
        <f>IFERROR(IF(B257="No CAS","",INDEX('DEQ Pollutant List'!$C$7:$C$611,MATCH('3. Pollutant Emissions - EF'!B257,'DEQ Pollutant List'!$B$7:$B$611,0))),"")</f>
        <v>Antimony and compounds</v>
      </c>
      <c r="D257" s="133"/>
      <c r="E257" s="119"/>
      <c r="F257" s="239">
        <v>9.3825188115749178E-9</v>
      </c>
      <c r="G257" s="121"/>
      <c r="H257" s="101" t="s">
        <v>1133</v>
      </c>
      <c r="I257" s="122" t="s">
        <v>1683</v>
      </c>
      <c r="J257" s="120">
        <f>$F257*'2. Emissions Units &amp; Activities'!$H$36*(1-$E257)</f>
        <v>7.7030479443030083E-6</v>
      </c>
      <c r="K257" s="123">
        <f>$F257*'2. Emissions Units &amp; Activities'!$I$36*(1-$E257)</f>
        <v>1.6301188183230262E-5</v>
      </c>
      <c r="L257" s="101">
        <f>$F257*'2. Emissions Units &amp; Activities'!$J$36*(1-$E257)</f>
        <v>3.8575245659207138E-5</v>
      </c>
      <c r="M257" s="120">
        <f>$F257*'2. Emissions Units &amp; Activities'!$K$36*(1-$E257)</f>
        <v>2.9627107478088489E-8</v>
      </c>
      <c r="N257" s="123">
        <f>$F257*'2. Emissions Units &amp; Activities'!$L$36*(1-$E257)</f>
        <v>6.2696877627808697E-8</v>
      </c>
      <c r="O257" s="101">
        <f>$F257*'2. Emissions Units &amp; Activities'!$M$36*(1-$E257)</f>
        <v>1.4836632945848898E-7</v>
      </c>
    </row>
    <row r="258" spans="1:15" x14ac:dyDescent="0.25">
      <c r="A258" s="97" t="s">
        <v>1420</v>
      </c>
      <c r="B258" s="118" t="s">
        <v>81</v>
      </c>
      <c r="C258" s="99" t="str">
        <f>IFERROR(IF(B258="No CAS","",INDEX('DEQ Pollutant List'!$C$7:$C$611,MATCH('3. Pollutant Emissions - EF'!B258,'DEQ Pollutant List'!$B$7:$B$611,0))),"")</f>
        <v>Arsenic and compounds</v>
      </c>
      <c r="D258" s="133"/>
      <c r="E258" s="119"/>
      <c r="F258" s="239">
        <v>7.0020140387580683E-8</v>
      </c>
      <c r="G258" s="121"/>
      <c r="H258" s="101" t="s">
        <v>1133</v>
      </c>
      <c r="I258" s="122" t="s">
        <v>1683</v>
      </c>
      <c r="J258" s="120">
        <f>$F258*'2. Emissions Units &amp; Activities'!$H$36*(1-$E258)</f>
        <v>5.7486535258203738E-5</v>
      </c>
      <c r="K258" s="123">
        <f>$F258*'2. Emissions Units &amp; Activities'!$I$36*(1-$E258)</f>
        <v>1.2165299190938267E-4</v>
      </c>
      <c r="L258" s="101">
        <f>$F258*'2. Emissions Units &amp; Activities'!$J$36*(1-$E258)</f>
        <v>2.8788049038717652E-4</v>
      </c>
      <c r="M258" s="120">
        <f>$F258*'2. Emissions Units &amp; Activities'!$K$36*(1-$E258)</f>
        <v>2.2110205868539899E-7</v>
      </c>
      <c r="N258" s="123">
        <f>$F258*'2. Emissions Units &amp; Activities'!$L$36*(1-$E258)</f>
        <v>4.6789612272839488E-7</v>
      </c>
      <c r="O258" s="101">
        <f>$F258*'2. Emissions Units &amp; Activities'!$M$36*(1-$E258)</f>
        <v>1.1072326553352943E-6</v>
      </c>
    </row>
    <row r="259" spans="1:15" x14ac:dyDescent="0.25">
      <c r="A259" s="97" t="s">
        <v>1420</v>
      </c>
      <c r="B259" s="118" t="s">
        <v>96</v>
      </c>
      <c r="C259" s="99" t="str">
        <f>IFERROR(IF(B259="No CAS","",INDEX('DEQ Pollutant List'!$C$7:$C$611,MATCH('3. Pollutant Emissions - EF'!B259,'DEQ Pollutant List'!$B$7:$B$611,0))),"")</f>
        <v>Barium and compounds</v>
      </c>
      <c r="D259" s="133"/>
      <c r="E259" s="119"/>
      <c r="F259" s="239">
        <v>2.3904047926659935E-5</v>
      </c>
      <c r="G259" s="121"/>
      <c r="H259" s="101" t="s">
        <v>1133</v>
      </c>
      <c r="I259" s="122" t="s">
        <v>1683</v>
      </c>
      <c r="J259" s="120">
        <f>$F259*'2. Emissions Units &amp; Activities'!$H$36*(1-$E259)</f>
        <v>1.9625223347787806E-2</v>
      </c>
      <c r="K259" s="123">
        <f>$F259*'2. Emissions Units &amp; Activities'!$I$36*(1-$E259)</f>
        <v>4.1530892867778967E-2</v>
      </c>
      <c r="L259" s="101">
        <f>$F259*'2. Emissions Units &amp; Activities'!$J$36*(1-$E259)</f>
        <v>9.8278995175879277E-2</v>
      </c>
      <c r="M259" s="120">
        <f>$F259*'2. Emissions Units &amp; Activities'!$K$36*(1-$E259)</f>
        <v>7.5481628260722327E-5</v>
      </c>
      <c r="N259" s="123">
        <f>$F259*'2. Emissions Units &amp; Activities'!$L$36*(1-$E259)</f>
        <v>1.5973420333761142E-4</v>
      </c>
      <c r="O259" s="101">
        <f>$F259*'2. Emissions Units &amp; Activities'!$M$36*(1-$E259)</f>
        <v>3.7799613529184339E-4</v>
      </c>
    </row>
    <row r="260" spans="1:15" x14ac:dyDescent="0.25">
      <c r="A260" s="97" t="s">
        <v>1420</v>
      </c>
      <c r="B260" s="118" t="s">
        <v>113</v>
      </c>
      <c r="C260" s="99" t="str">
        <f>IFERROR(IF(B260="No CAS","",INDEX('DEQ Pollutant List'!$C$7:$C$611,MATCH('3. Pollutant Emissions - EF'!B260,'DEQ Pollutant List'!$B$7:$B$611,0))),"")</f>
        <v>Beryllium and compounds</v>
      </c>
      <c r="D260" s="133"/>
      <c r="E260" s="119"/>
      <c r="F260" s="239">
        <v>0</v>
      </c>
      <c r="G260" s="121"/>
      <c r="H260" s="101" t="s">
        <v>1133</v>
      </c>
      <c r="I260" s="122" t="s">
        <v>1683</v>
      </c>
      <c r="J260" s="120">
        <f>$F260*'2. Emissions Units &amp; Activities'!$H$36*(1-$E260)</f>
        <v>0</v>
      </c>
      <c r="K260" s="123">
        <f>$F260*'2. Emissions Units &amp; Activities'!$I$36*(1-$E260)</f>
        <v>0</v>
      </c>
      <c r="L260" s="101">
        <f>$F260*'2. Emissions Units &amp; Activities'!$J$36*(1-$E260)</f>
        <v>0</v>
      </c>
      <c r="M260" s="120">
        <f>$F260*'2. Emissions Units &amp; Activities'!$K$36*(1-$E260)</f>
        <v>0</v>
      </c>
      <c r="N260" s="123">
        <f>$F260*'2. Emissions Units &amp; Activities'!$L$36*(1-$E260)</f>
        <v>0</v>
      </c>
      <c r="O260" s="101">
        <f>$F260*'2. Emissions Units &amp; Activities'!$M$36*(1-$E260)</f>
        <v>0</v>
      </c>
    </row>
    <row r="261" spans="1:15" x14ac:dyDescent="0.25">
      <c r="A261" s="97" t="s">
        <v>1420</v>
      </c>
      <c r="B261" s="118" t="s">
        <v>154</v>
      </c>
      <c r="C261" s="99" t="str">
        <f>IFERROR(IF(B261="No CAS","",INDEX('DEQ Pollutant List'!$C$7:$C$611,MATCH('3. Pollutant Emissions - EF'!B261,'DEQ Pollutant List'!$B$7:$B$611,0))),"")</f>
        <v>Cadmium and compounds</v>
      </c>
      <c r="D261" s="133"/>
      <c r="E261" s="119"/>
      <c r="F261" s="239">
        <v>0</v>
      </c>
      <c r="G261" s="121"/>
      <c r="H261" s="101" t="s">
        <v>1133</v>
      </c>
      <c r="I261" s="122" t="s">
        <v>1683</v>
      </c>
      <c r="J261" s="120">
        <f>$F261*'2. Emissions Units &amp; Activities'!$H$36*(1-$E261)</f>
        <v>0</v>
      </c>
      <c r="K261" s="123">
        <f>$F261*'2. Emissions Units &amp; Activities'!$I$36*(1-$E261)</f>
        <v>0</v>
      </c>
      <c r="L261" s="101">
        <f>$F261*'2. Emissions Units &amp; Activities'!$J$36*(1-$E261)</f>
        <v>0</v>
      </c>
      <c r="M261" s="120">
        <f>$F261*'2. Emissions Units &amp; Activities'!$K$36*(1-$E261)</f>
        <v>0</v>
      </c>
      <c r="N261" s="123">
        <f>$F261*'2. Emissions Units &amp; Activities'!$L$36*(1-$E261)</f>
        <v>0</v>
      </c>
      <c r="O261" s="101">
        <f>$F261*'2. Emissions Units &amp; Activities'!$M$36*(1-$E261)</f>
        <v>0</v>
      </c>
    </row>
    <row r="262" spans="1:15" x14ac:dyDescent="0.25">
      <c r="A262" s="97" t="s">
        <v>1420</v>
      </c>
      <c r="B262" s="118" t="s">
        <v>230</v>
      </c>
      <c r="C262" s="99" t="str">
        <f>IFERROR(IF(B262="No CAS","",INDEX('DEQ Pollutant List'!$C$7:$C$611,MATCH('3. Pollutant Emissions - EF'!B262,'DEQ Pollutant List'!$B$7:$B$611,0))),"")</f>
        <v>Chromium VI, chromate and dichromate particulate</v>
      </c>
      <c r="D262" s="133"/>
      <c r="E262" s="119"/>
      <c r="F262" s="239">
        <v>1.4785289643914324E-7</v>
      </c>
      <c r="G262" s="121"/>
      <c r="H262" s="101" t="s">
        <v>1133</v>
      </c>
      <c r="I262" s="122" t="s">
        <v>1684</v>
      </c>
      <c r="J262" s="120">
        <f>$F262*'2. Emissions Units &amp; Activities'!$H$36*(1-$E262)</f>
        <v>1.213872279765366E-4</v>
      </c>
      <c r="K262" s="123">
        <f>$F262*'2. Emissions Units &amp; Activities'!$I$36*(1-$E262)</f>
        <v>2.5687962227336744E-4</v>
      </c>
      <c r="L262" s="101">
        <f>$F262*'2. Emissions Units &amp; Activities'!$J$36*(1-$E262)</f>
        <v>6.0788173369064622E-4</v>
      </c>
      <c r="M262" s="120">
        <f>$F262*'2. Emissions Units &amp; Activities'!$K$36*(1-$E262)</f>
        <v>4.6687395375590998E-7</v>
      </c>
      <c r="N262" s="123">
        <f>$F262*'2. Emissions Units &amp; Activities'!$L$36*(1-$E262)</f>
        <v>9.8799854720525941E-7</v>
      </c>
      <c r="O262" s="101">
        <f>$F262*'2. Emissions Units &amp; Activities'!$M$36*(1-$E262)</f>
        <v>2.3380066680409468E-6</v>
      </c>
    </row>
    <row r="263" spans="1:15" x14ac:dyDescent="0.25">
      <c r="A263" s="97" t="s">
        <v>1420</v>
      </c>
      <c r="B263" s="118" t="s">
        <v>236</v>
      </c>
      <c r="C263" s="99" t="str">
        <f>IFERROR(IF(B263="No CAS","",INDEX('DEQ Pollutant List'!$C$7:$C$611,MATCH('3. Pollutant Emissions - EF'!B263,'DEQ Pollutant List'!$B$7:$B$611,0))),"")</f>
        <v>Copper and compounds</v>
      </c>
      <c r="D263" s="133"/>
      <c r="E263" s="119"/>
      <c r="F263" s="239">
        <v>3.1549563255612349E-6</v>
      </c>
      <c r="G263" s="121"/>
      <c r="H263" s="101" t="s">
        <v>1133</v>
      </c>
      <c r="I263" s="122" t="s">
        <v>1683</v>
      </c>
      <c r="J263" s="120">
        <f>$F263*'2. Emissions Units &amp; Activities'!$H$36*(1-$E263)</f>
        <v>2.5902191432857738E-3</v>
      </c>
      <c r="K263" s="123">
        <f>$F263*'2. Emissions Units &amp; Activities'!$I$36*(1-$E263)</f>
        <v>5.4814211200300894E-3</v>
      </c>
      <c r="L263" s="101">
        <f>$F263*'2. Emissions Units &amp; Activities'!$J$36*(1-$E263)</f>
        <v>1.2971273252599579E-2</v>
      </c>
      <c r="M263" s="120">
        <f>$F263*'2. Emissions Units &amp; Activities'!$K$36*(1-$E263)</f>
        <v>9.9623813203298995E-6</v>
      </c>
      <c r="N263" s="123">
        <f>$F263*'2. Emissions Units &amp; Activities'!$L$36*(1-$E263)</f>
        <v>2.1082388923192651E-5</v>
      </c>
      <c r="O263" s="101">
        <f>$F263*'2. Emissions Units &amp; Activities'!$M$36*(1-$E263)</f>
        <v>4.9889512509998378E-5</v>
      </c>
    </row>
    <row r="264" spans="1:15" x14ac:dyDescent="0.25">
      <c r="A264" s="97" t="s">
        <v>1420</v>
      </c>
      <c r="B264" s="118" t="s">
        <v>512</v>
      </c>
      <c r="C264" s="99" t="str">
        <f>IFERROR(IF(B264="No CAS","",INDEX('DEQ Pollutant List'!$C$7:$C$611,MATCH('3. Pollutant Emissions - EF'!B264,'DEQ Pollutant List'!$B$7:$B$611,0))),"")</f>
        <v>Lead and compounds</v>
      </c>
      <c r="D264" s="133"/>
      <c r="E264" s="119"/>
      <c r="F264" s="239">
        <v>3.845257709587897E-7</v>
      </c>
      <c r="G264" s="121"/>
      <c r="H264" s="101" t="s">
        <v>1133</v>
      </c>
      <c r="I264" s="122" t="s">
        <v>1683</v>
      </c>
      <c r="J264" s="120">
        <f>$F264*'2. Emissions Units &amp; Activities'!$H$36*(1-$E264)</f>
        <v>3.1569565795716635E-4</v>
      </c>
      <c r="K264" s="123">
        <f>$F264*'2. Emissions Units &amp; Activities'!$I$36*(1-$E264)</f>
        <v>6.6807507446380119E-4</v>
      </c>
      <c r="L264" s="101">
        <f>$F264*'2. Emissions Units &amp; Activities'!$J$36*(1-$E264)</f>
        <v>1.5809375259372897E-3</v>
      </c>
      <c r="M264" s="120">
        <f>$F264*'2. Emissions Units &amp; Activities'!$K$36*(1-$E264)</f>
        <v>1.2142140690660244E-6</v>
      </c>
      <c r="N264" s="123">
        <f>$F264*'2. Emissions Units &amp; Activities'!$L$36*(1-$E264)</f>
        <v>2.5695195171684661E-6</v>
      </c>
      <c r="O264" s="101">
        <f>$F264*'2. Emissions Units &amp; Activities'!$M$36*(1-$E264)</f>
        <v>6.0805289459126525E-6</v>
      </c>
    </row>
    <row r="265" spans="1:15" x14ac:dyDescent="0.25">
      <c r="A265" s="97" t="s">
        <v>1420</v>
      </c>
      <c r="B265" s="118" t="s">
        <v>518</v>
      </c>
      <c r="C265" s="99" t="str">
        <f>IFERROR(IF(B265="No CAS","",INDEX('DEQ Pollutant List'!$C$7:$C$611,MATCH('3. Pollutant Emissions - EF'!B265,'DEQ Pollutant List'!$B$7:$B$611,0))),"")</f>
        <v>Manganese and compounds</v>
      </c>
      <c r="D265" s="133"/>
      <c r="E265" s="119"/>
      <c r="F265" s="239">
        <v>7.1640143635622397E-5</v>
      </c>
      <c r="G265" s="121"/>
      <c r="H265" s="101" t="s">
        <v>1133</v>
      </c>
      <c r="I265" s="122" t="s">
        <v>1683</v>
      </c>
      <c r="J265" s="120">
        <f>$F265*'2. Emissions Units &amp; Activities'!$H$36*(1-$E265)</f>
        <v>5.881655792484599E-2</v>
      </c>
      <c r="K265" s="123">
        <f>$F265*'2. Emissions Units &amp; Activities'!$I$36*(1-$E265)</f>
        <v>0.12446758555253035</v>
      </c>
      <c r="L265" s="101">
        <f>$F265*'2. Emissions Units &amp; Activities'!$J$36*(1-$E265)</f>
        <v>0.29454096445783101</v>
      </c>
      <c r="M265" s="120">
        <f>$F265*'2. Emissions Units &amp; Activities'!$K$36*(1-$E265)</f>
        <v>2.2621753048017687E-4</v>
      </c>
      <c r="N265" s="123">
        <f>$F265*'2. Emissions Units &amp; Activities'!$L$36*(1-$E265)</f>
        <v>4.7872148289434749E-4</v>
      </c>
      <c r="O265" s="101">
        <f>$F265*'2. Emissions Units &amp; Activities'!$M$36*(1-$E265)</f>
        <v>1.13284986329935E-3</v>
      </c>
    </row>
    <row r="266" spans="1:15" x14ac:dyDescent="0.25">
      <c r="A266" s="97" t="s">
        <v>1420</v>
      </c>
      <c r="B266" s="118" t="s">
        <v>524</v>
      </c>
      <c r="C266" s="99" t="str">
        <f>IFERROR(IF(B266="No CAS","",INDEX('DEQ Pollutant List'!$C$7:$C$611,MATCH('3. Pollutant Emissions - EF'!B266,'DEQ Pollutant List'!$B$7:$B$611,0))),"")</f>
        <v>Mercury and compounds</v>
      </c>
      <c r="D266" s="133"/>
      <c r="E266" s="119"/>
      <c r="F266" s="239">
        <v>0</v>
      </c>
      <c r="G266" s="121"/>
      <c r="H266" s="101" t="s">
        <v>1133</v>
      </c>
      <c r="I266" s="122" t="s">
        <v>1683</v>
      </c>
      <c r="J266" s="120">
        <f>$F266*'2. Emissions Units &amp; Activities'!$H$36*(1-$E266)</f>
        <v>0</v>
      </c>
      <c r="K266" s="123">
        <f>$F266*'2. Emissions Units &amp; Activities'!$I$36*(1-$E266)</f>
        <v>0</v>
      </c>
      <c r="L266" s="101">
        <f>$F266*'2. Emissions Units &amp; Activities'!$J$36*(1-$E266)</f>
        <v>0</v>
      </c>
      <c r="M266" s="120">
        <f>$F266*'2. Emissions Units &amp; Activities'!$K$36*(1-$E266)</f>
        <v>0</v>
      </c>
      <c r="N266" s="123">
        <f>$F266*'2. Emissions Units &amp; Activities'!$L$36*(1-$E266)</f>
        <v>0</v>
      </c>
      <c r="O266" s="101">
        <f>$F266*'2. Emissions Units &amp; Activities'!$M$36*(1-$E266)</f>
        <v>0</v>
      </c>
    </row>
    <row r="267" spans="1:15" x14ac:dyDescent="0.25">
      <c r="A267" s="97" t="s">
        <v>1420</v>
      </c>
      <c r="B267" s="118">
        <v>365</v>
      </c>
      <c r="C267" s="99" t="str">
        <f>IFERROR(IF(B267="No CAS","",INDEX('DEQ Pollutant List'!$C$7:$C$611,MATCH('3. Pollutant Emissions - EF'!B267,'DEQ Pollutant List'!$B$7:$B$611,0))),"")</f>
        <v>Nickel compounds, insoluble</v>
      </c>
      <c r="D267" s="133"/>
      <c r="E267" s="119"/>
      <c r="F267" s="239">
        <v>4.8015096268347413E-5</v>
      </c>
      <c r="G267" s="121"/>
      <c r="H267" s="101" t="s">
        <v>1133</v>
      </c>
      <c r="I267" s="122" t="s">
        <v>1683</v>
      </c>
      <c r="J267" s="120">
        <f>$F267*'2. Emissions Units &amp; Activities'!$H$36*(1-$E267)</f>
        <v>3.9420394036313228E-2</v>
      </c>
      <c r="K267" s="123">
        <f>$F267*'2. Emissions Units &amp; Activities'!$I$36*(1-$E267)</f>
        <v>8.3421428256626795E-2</v>
      </c>
      <c r="L267" s="101">
        <f>$F267*'2. Emissions Units &amp; Activities'!$J$36*(1-$E267)</f>
        <v>0.19740905092745326</v>
      </c>
      <c r="M267" s="120">
        <f>$F267*'2. Emissions Units &amp; Activities'!$K$36*(1-$E267)</f>
        <v>1.5161690013966626E-4</v>
      </c>
      <c r="N267" s="123">
        <f>$F267*'2. Emissions Units &amp; Activities'!$L$36*(1-$E267)</f>
        <v>3.2085164714087228E-4</v>
      </c>
      <c r="O267" s="101">
        <f>$F267*'2. Emissions Units &amp; Activities'!$M$36*(1-$E267)</f>
        <v>7.5926558049020491E-4</v>
      </c>
    </row>
    <row r="268" spans="1:15" x14ac:dyDescent="0.25">
      <c r="A268" s="97" t="s">
        <v>1420</v>
      </c>
      <c r="B268" s="118" t="s">
        <v>945</v>
      </c>
      <c r="C268" s="99" t="str">
        <f>IFERROR(IF(B268="No CAS","",INDEX('DEQ Pollutant List'!$C$7:$C$611,MATCH('3. Pollutant Emissions - EF'!B268,'DEQ Pollutant List'!$B$7:$B$611,0))),"")</f>
        <v>Selenium and compounds</v>
      </c>
      <c r="D268" s="133"/>
      <c r="E268" s="119"/>
      <c r="F268" s="239">
        <v>2.9070058284304051E-8</v>
      </c>
      <c r="G268" s="121"/>
      <c r="H268" s="101" t="s">
        <v>1133</v>
      </c>
      <c r="I268" s="122" t="s">
        <v>1683</v>
      </c>
      <c r="J268" s="120">
        <f>$F268*'2. Emissions Units &amp; Activities'!$H$36*(1-$E268)</f>
        <v>2.3866517851413625E-5</v>
      </c>
      <c r="K268" s="123">
        <f>$F268*'2. Emissions Units &amp; Activities'!$I$36*(1-$E268)</f>
        <v>5.0506319263149853E-5</v>
      </c>
      <c r="L268" s="101">
        <f>$F268*'2. Emissions Units &amp; Activities'!$J$36*(1-$E268)</f>
        <v>1.1951850693452183E-4</v>
      </c>
      <c r="M268" s="120">
        <f>$F268*'2. Emissions Units &amp; Activities'!$K$36*(1-$E268)</f>
        <v>9.1794299428513949E-8</v>
      </c>
      <c r="N268" s="123">
        <f>$F268*'2. Emissions Units &amp; Activities'!$L$36*(1-$E268)</f>
        <v>1.942550740890379E-7</v>
      </c>
      <c r="O268" s="101">
        <f>$F268*'2. Emissions Units &amp; Activities'!$M$36*(1-$E268)</f>
        <v>4.5968656513277627E-7</v>
      </c>
    </row>
    <row r="269" spans="1:15" x14ac:dyDescent="0.25">
      <c r="A269" s="97" t="s">
        <v>1420</v>
      </c>
      <c r="B269" s="118" t="s">
        <v>951</v>
      </c>
      <c r="C269" s="99" t="str">
        <f>IFERROR(IF(B269="No CAS","",INDEX('DEQ Pollutant List'!$C$7:$C$611,MATCH('3. Pollutant Emissions - EF'!B269,'DEQ Pollutant List'!$B$7:$B$611,0))),"")</f>
        <v>Silver and compounds</v>
      </c>
      <c r="D269" s="133"/>
      <c r="E269" s="119"/>
      <c r="F269" s="239">
        <v>0</v>
      </c>
      <c r="G269" s="121"/>
      <c r="H269" s="101" t="s">
        <v>1133</v>
      </c>
      <c r="I269" s="122" t="s">
        <v>1683</v>
      </c>
      <c r="J269" s="120">
        <f>$F269*'2. Emissions Units &amp; Activities'!$H$36*(1-$E269)</f>
        <v>0</v>
      </c>
      <c r="K269" s="123">
        <f>$F269*'2. Emissions Units &amp; Activities'!$I$36*(1-$E269)</f>
        <v>0</v>
      </c>
      <c r="L269" s="101">
        <f>$F269*'2. Emissions Units &amp; Activities'!$J$36*(1-$E269)</f>
        <v>0</v>
      </c>
      <c r="M269" s="120">
        <f>$F269*'2. Emissions Units &amp; Activities'!$K$36*(1-$E269)</f>
        <v>0</v>
      </c>
      <c r="N269" s="123">
        <f>$F269*'2. Emissions Units &amp; Activities'!$L$36*(1-$E269)</f>
        <v>0</v>
      </c>
      <c r="O269" s="101">
        <f>$F269*'2. Emissions Units &amp; Activities'!$M$36*(1-$E269)</f>
        <v>0</v>
      </c>
    </row>
    <row r="270" spans="1:15" x14ac:dyDescent="0.25">
      <c r="A270" s="97" t="s">
        <v>1420</v>
      </c>
      <c r="B270" s="118" t="s">
        <v>985</v>
      </c>
      <c r="C270" s="99" t="str">
        <f>IFERROR(IF(B270="No CAS","",INDEX('DEQ Pollutant List'!$C$7:$C$611,MATCH('3. Pollutant Emissions - EF'!B270,'DEQ Pollutant List'!$B$7:$B$611,0))),"")</f>
        <v>Thallium and compounds</v>
      </c>
      <c r="D270" s="133"/>
      <c r="E270" s="119"/>
      <c r="F270" s="239">
        <v>0</v>
      </c>
      <c r="G270" s="121"/>
      <c r="H270" s="101" t="s">
        <v>1133</v>
      </c>
      <c r="I270" s="122" t="s">
        <v>1683</v>
      </c>
      <c r="J270" s="120">
        <f>$F270*'2. Emissions Units &amp; Activities'!$H$36*(1-$E270)</f>
        <v>0</v>
      </c>
      <c r="K270" s="123">
        <f>$F270*'2. Emissions Units &amp; Activities'!$I$36*(1-$E270)</f>
        <v>0</v>
      </c>
      <c r="L270" s="101">
        <f>$F270*'2. Emissions Units &amp; Activities'!$J$36*(1-$E270)</f>
        <v>0</v>
      </c>
      <c r="M270" s="120">
        <f>$F270*'2. Emissions Units &amp; Activities'!$K$36*(1-$E270)</f>
        <v>0</v>
      </c>
      <c r="N270" s="123">
        <f>$F270*'2. Emissions Units &amp; Activities'!$L$36*(1-$E270)</f>
        <v>0</v>
      </c>
      <c r="O270" s="101">
        <f>$F270*'2. Emissions Units &amp; Activities'!$M$36*(1-$E270)</f>
        <v>0</v>
      </c>
    </row>
    <row r="271" spans="1:15" x14ac:dyDescent="0.25">
      <c r="A271" s="97" t="s">
        <v>1420</v>
      </c>
      <c r="B271" s="118" t="s">
        <v>1076</v>
      </c>
      <c r="C271" s="99" t="str">
        <f>IFERROR(IF(B271="No CAS","",INDEX('DEQ Pollutant List'!$C$7:$C$611,MATCH('3. Pollutant Emissions - EF'!B271,'DEQ Pollutant List'!$B$7:$B$611,0))),"")</f>
        <v>Zinc and compounds</v>
      </c>
      <c r="D271" s="133"/>
      <c r="E271" s="119"/>
      <c r="F271" s="239">
        <v>1.948503906672393E-6</v>
      </c>
      <c r="G271" s="121"/>
      <c r="H271" s="101" t="s">
        <v>1133</v>
      </c>
      <c r="I271" s="122" t="s">
        <v>1683</v>
      </c>
      <c r="J271" s="120">
        <f>$F271*'2. Emissions Units &amp; Activities'!$H$36*(1-$E271)</f>
        <v>1.5997217073780347E-3</v>
      </c>
      <c r="K271" s="123">
        <f>$F271*'2. Emissions Units &amp; Activities'!$I$36*(1-$E271)</f>
        <v>3.3853306874526154E-3</v>
      </c>
      <c r="L271" s="101">
        <f>$F271*'2. Emissions Units &amp; Activities'!$J$36*(1-$E271)</f>
        <v>8.0110702016482922E-3</v>
      </c>
      <c r="M271" s="120">
        <f>$F271*'2. Emissions Units &amp; Activities'!$K$36*(1-$E271)</f>
        <v>6.1527757976078257E-6</v>
      </c>
      <c r="N271" s="123">
        <f>$F271*'2. Emissions Units &amp; Activities'!$L$36*(1-$E271)</f>
        <v>1.3020502644048521E-5</v>
      </c>
      <c r="O271" s="101">
        <f>$F271*'2. Emissions Units &amp; Activities'!$M$36*(1-$E271)</f>
        <v>3.0811808467878046E-5</v>
      </c>
    </row>
    <row r="272" spans="1:15" x14ac:dyDescent="0.25">
      <c r="A272" s="97" t="s">
        <v>1423</v>
      </c>
      <c r="B272" s="118" t="s">
        <v>75</v>
      </c>
      <c r="C272" s="99" t="str">
        <f>IFERROR(IF(B272="No CAS","",INDEX('DEQ Pollutant List'!$C$7:$C$611,MATCH('3. Pollutant Emissions - EF'!B272,'DEQ Pollutant List'!$B$7:$B$611,0))),"")</f>
        <v>Antimony and compounds</v>
      </c>
      <c r="D272" s="133"/>
      <c r="E272" s="119"/>
      <c r="F272" s="239">
        <v>2.1197542500224812E-8</v>
      </c>
      <c r="G272" s="121"/>
      <c r="H272" s="101" t="s">
        <v>1133</v>
      </c>
      <c r="I272" s="122" t="s">
        <v>1683</v>
      </c>
      <c r="J272" s="120">
        <f>$F272*'2. Emissions Units &amp; Activities'!$H$37*(1-$E272)</f>
        <v>1.0488544029111236E-4</v>
      </c>
      <c r="K272" s="123">
        <f>$F272*'2. Emissions Units &amp; Activities'!$I$37*(1-$E272)</f>
        <v>1.2935462610357335E-4</v>
      </c>
      <c r="L272" s="101">
        <f>$F272*'2. Emissions Units &amp; Activities'!$J$37*(1-$E272)</f>
        <v>4.3454962125460863E-4</v>
      </c>
      <c r="M272" s="120">
        <f>$F272*'2. Emissions Units &amp; Activities'!$K$37*(1-$E272)</f>
        <v>4.034055395812014E-7</v>
      </c>
      <c r="N272" s="123">
        <f>$F272*'2. Emissions Units &amp; Activities'!$L$37*(1-$E272)</f>
        <v>4.9751779270605136E-7</v>
      </c>
      <c r="O272" s="101">
        <f>$F272*'2. Emissions Units &amp; Activities'!$M$37*(1-$E272)</f>
        <v>1.67134469713311E-6</v>
      </c>
    </row>
    <row r="273" spans="1:15" x14ac:dyDescent="0.25">
      <c r="A273" s="97" t="s">
        <v>1423</v>
      </c>
      <c r="B273" s="118" t="s">
        <v>81</v>
      </c>
      <c r="C273" s="99" t="str">
        <f>IFERROR(IF(B273="No CAS","",INDEX('DEQ Pollutant List'!$C$7:$C$611,MATCH('3. Pollutant Emissions - EF'!B273,'DEQ Pollutant List'!$B$7:$B$611,0))),"")</f>
        <v>Arsenic and compounds</v>
      </c>
      <c r="D273" s="133"/>
      <c r="E273" s="119"/>
      <c r="F273" s="239">
        <v>1.5819365050527487E-7</v>
      </c>
      <c r="G273" s="121"/>
      <c r="H273" s="101" t="s">
        <v>1133</v>
      </c>
      <c r="I273" s="122" t="s">
        <v>1683</v>
      </c>
      <c r="J273" s="120">
        <f>$F273*'2. Emissions Units &amp; Activities'!$H$37*(1-$E273)</f>
        <v>7.8274218270010007E-4</v>
      </c>
      <c r="K273" s="123">
        <f>$F273*'2. Emissions Units &amp; Activities'!$I$37*(1-$E273)</f>
        <v>9.6535155020220696E-4</v>
      </c>
      <c r="L273" s="101">
        <f>$F273*'2. Emissions Units &amp; Activities'!$J$37*(1-$E273)</f>
        <v>3.2429698353581347E-3</v>
      </c>
      <c r="M273" s="120">
        <f>$F273*'2. Emissions Units &amp; Activities'!$K$37*(1-$E273)</f>
        <v>3.0105468565388463E-6</v>
      </c>
      <c r="N273" s="123">
        <f>$F273*'2. Emissions Units &amp; Activities'!$L$37*(1-$E273)</f>
        <v>3.7128905777007962E-6</v>
      </c>
      <c r="O273" s="101">
        <f>$F273*'2. Emissions Units &amp; Activities'!$M$37*(1-$E273)</f>
        <v>1.2472960905223594E-5</v>
      </c>
    </row>
    <row r="274" spans="1:15" x14ac:dyDescent="0.25">
      <c r="A274" s="97" t="s">
        <v>1423</v>
      </c>
      <c r="B274" s="118" t="s">
        <v>96</v>
      </c>
      <c r="C274" s="99" t="str">
        <f>IFERROR(IF(B274="No CAS","",INDEX('DEQ Pollutant List'!$C$7:$C$611,MATCH('3. Pollutant Emissions - EF'!B274,'DEQ Pollutant List'!$B$7:$B$611,0))),"")</f>
        <v>Barium and compounds</v>
      </c>
      <c r="D274" s="133"/>
      <c r="E274" s="119"/>
      <c r="F274" s="239">
        <v>5.400544161208356E-5</v>
      </c>
      <c r="G274" s="121"/>
      <c r="H274" s="101" t="s">
        <v>1133</v>
      </c>
      <c r="I274" s="122" t="s">
        <v>1683</v>
      </c>
      <c r="J274" s="120">
        <f>$F274*'2. Emissions Units &amp; Activities'!$H$37*(1-$E274)</f>
        <v>0.26721892509658945</v>
      </c>
      <c r="K274" s="123">
        <f>$F274*'2. Emissions Units &amp; Activities'!$I$37*(1-$E274)</f>
        <v>0.3295596037708306</v>
      </c>
      <c r="L274" s="101">
        <f>$F274*'2. Emissions Units &amp; Activities'!$J$37*(1-$E274)</f>
        <v>1.1071115530477129</v>
      </c>
      <c r="M274" s="120">
        <f>$F274*'2. Emissions Units &amp; Activities'!$K$37*(1-$E274)</f>
        <v>1.0277650965253441E-3</v>
      </c>
      <c r="N274" s="123">
        <f>$F274*'2. Emissions Units &amp; Activities'!$L$37*(1-$E274)</f>
        <v>1.2675369375801176E-3</v>
      </c>
      <c r="O274" s="101">
        <f>$F274*'2. Emissions Units &amp; Activities'!$M$37*(1-$E274)</f>
        <v>4.2581213578758185E-3</v>
      </c>
    </row>
    <row r="275" spans="1:15" x14ac:dyDescent="0.25">
      <c r="A275" s="97" t="s">
        <v>1423</v>
      </c>
      <c r="B275" s="118" t="s">
        <v>113</v>
      </c>
      <c r="C275" s="99" t="str">
        <f>IFERROR(IF(B275="No CAS","",INDEX('DEQ Pollutant List'!$C$7:$C$611,MATCH('3. Pollutant Emissions - EF'!B275,'DEQ Pollutant List'!$B$7:$B$611,0))),"")</f>
        <v>Beryllium and compounds</v>
      </c>
      <c r="D275" s="133"/>
      <c r="E275" s="119"/>
      <c r="F275" s="239">
        <v>0</v>
      </c>
      <c r="G275" s="121"/>
      <c r="H275" s="101" t="s">
        <v>1133</v>
      </c>
      <c r="I275" s="122" t="s">
        <v>1683</v>
      </c>
      <c r="J275" s="120">
        <f>$F275*'2. Emissions Units &amp; Activities'!$H$37*(1-$E275)</f>
        <v>0</v>
      </c>
      <c r="K275" s="123">
        <f>$F275*'2. Emissions Units &amp; Activities'!$I$37*(1-$E275)</f>
        <v>0</v>
      </c>
      <c r="L275" s="101">
        <f>$F275*'2. Emissions Units &amp; Activities'!$J$37*(1-$E275)</f>
        <v>0</v>
      </c>
      <c r="M275" s="120">
        <f>$F275*'2. Emissions Units &amp; Activities'!$K$37*(1-$E275)</f>
        <v>0</v>
      </c>
      <c r="N275" s="123">
        <f>$F275*'2. Emissions Units &amp; Activities'!$L$37*(1-$E275)</f>
        <v>0</v>
      </c>
      <c r="O275" s="101">
        <f>$F275*'2. Emissions Units &amp; Activities'!$M$37*(1-$E275)</f>
        <v>0</v>
      </c>
    </row>
    <row r="276" spans="1:15" x14ac:dyDescent="0.25">
      <c r="A276" s="97" t="s">
        <v>1423</v>
      </c>
      <c r="B276" s="118" t="s">
        <v>154</v>
      </c>
      <c r="C276" s="99" t="str">
        <f>IFERROR(IF(B276="No CAS","",INDEX('DEQ Pollutant List'!$C$7:$C$611,MATCH('3. Pollutant Emissions - EF'!B276,'DEQ Pollutant List'!$B$7:$B$611,0))),"")</f>
        <v>Cadmium and compounds</v>
      </c>
      <c r="D276" s="133"/>
      <c r="E276" s="119"/>
      <c r="F276" s="239">
        <v>0</v>
      </c>
      <c r="G276" s="121"/>
      <c r="H276" s="101" t="s">
        <v>1133</v>
      </c>
      <c r="I276" s="122" t="s">
        <v>1683</v>
      </c>
      <c r="J276" s="120">
        <f>$F276*'2. Emissions Units &amp; Activities'!$H$37*(1-$E276)</f>
        <v>0</v>
      </c>
      <c r="K276" s="123">
        <f>$F276*'2. Emissions Units &amp; Activities'!$I$37*(1-$E276)</f>
        <v>0</v>
      </c>
      <c r="L276" s="101">
        <f>$F276*'2. Emissions Units &amp; Activities'!$J$37*(1-$E276)</f>
        <v>0</v>
      </c>
      <c r="M276" s="120">
        <f>$F276*'2. Emissions Units &amp; Activities'!$K$37*(1-$E276)</f>
        <v>0</v>
      </c>
      <c r="N276" s="123">
        <f>$F276*'2. Emissions Units &amp; Activities'!$L$37*(1-$E276)</f>
        <v>0</v>
      </c>
      <c r="O276" s="101">
        <f>$F276*'2. Emissions Units &amp; Activities'!$M$37*(1-$E276)</f>
        <v>0</v>
      </c>
    </row>
    <row r="277" spans="1:15" x14ac:dyDescent="0.25">
      <c r="A277" s="97" t="s">
        <v>1423</v>
      </c>
      <c r="B277" s="118" t="s">
        <v>230</v>
      </c>
      <c r="C277" s="99" t="str">
        <f>IFERROR(IF(B277="No CAS","",INDEX('DEQ Pollutant List'!$C$7:$C$611,MATCH('3. Pollutant Emissions - EF'!B277,'DEQ Pollutant List'!$B$7:$B$611,0))),"")</f>
        <v>Chromium VI, chromate and dichromate particulate</v>
      </c>
      <c r="D277" s="133"/>
      <c r="E277" s="119"/>
      <c r="F277" s="239">
        <v>3.340380252884347E-7</v>
      </c>
      <c r="G277" s="121"/>
      <c r="H277" s="101" t="s">
        <v>1133</v>
      </c>
      <c r="I277" s="122" t="s">
        <v>1684</v>
      </c>
      <c r="J277" s="120">
        <f>$F277*'2. Emissions Units &amp; Activities'!$H$37*(1-$E277)</f>
        <v>1.652820149127175E-3</v>
      </c>
      <c r="K277" s="123">
        <f>$F277*'2. Emissions Units &amp; Activities'!$I$37*(1-$E277)</f>
        <v>2.0384138333537105E-3</v>
      </c>
      <c r="L277" s="101">
        <f>$F277*'2. Emissions Units &amp; Activities'!$J$37*(1-$E277)</f>
        <v>6.8477795184129116E-3</v>
      </c>
      <c r="M277" s="120">
        <f>$F277*'2. Emissions Units &amp; Activities'!$K$37*(1-$E277)</f>
        <v>6.3570005735660574E-6</v>
      </c>
      <c r="N277" s="123">
        <f>$F277*'2. Emissions Units &amp; Activities'!$L$37*(1-$E277)</f>
        <v>7.8400532052065787E-6</v>
      </c>
      <c r="O277" s="101">
        <f>$F277*'2. Emissions Units &amp; Activities'!$M$37*(1-$E277)</f>
        <v>2.633761353235735E-5</v>
      </c>
    </row>
    <row r="278" spans="1:15" x14ac:dyDescent="0.25">
      <c r="A278" s="97" t="s">
        <v>1423</v>
      </c>
      <c r="B278" s="118" t="s">
        <v>236</v>
      </c>
      <c r="C278" s="99" t="str">
        <f>IFERROR(IF(B278="No CAS","",INDEX('DEQ Pollutant List'!$C$7:$C$611,MATCH('3. Pollutant Emissions - EF'!B278,'DEQ Pollutant List'!$B$7:$B$611,0))),"")</f>
        <v>Copper and compounds</v>
      </c>
      <c r="D278" s="133"/>
      <c r="E278" s="119"/>
      <c r="F278" s="239">
        <v>7.1278642910827891E-6</v>
      </c>
      <c r="G278" s="121"/>
      <c r="H278" s="101" t="s">
        <v>1133</v>
      </c>
      <c r="I278" s="122" t="s">
        <v>1683</v>
      </c>
      <c r="J278" s="120">
        <f>$F278*'2. Emissions Units &amp; Activities'!$H$37*(1-$E278)</f>
        <v>3.5268672512277638E-2</v>
      </c>
      <c r="K278" s="123">
        <f>$F278*'2. Emissions Units &amp; Activities'!$I$37*(1-$E278)</f>
        <v>4.3496656288352649E-2</v>
      </c>
      <c r="L278" s="101">
        <f>$F278*'2. Emissions Units &amp; Activities'!$J$37*(1-$E278)</f>
        <v>0.14612121796719718</v>
      </c>
      <c r="M278" s="120">
        <f>$F278*'2. Emissions Units &amp; Activities'!$K$37*(1-$E278)</f>
        <v>1.3564874043183709E-4</v>
      </c>
      <c r="N278" s="123">
        <f>$F278*'2. Emissions Units &amp; Activities'!$L$37*(1-$E278)</f>
        <v>1.6729483187827944E-4</v>
      </c>
      <c r="O278" s="101">
        <f>$F278*'2. Emissions Units &amp; Activities'!$M$37*(1-$E278)</f>
        <v>5.6200468448921982E-4</v>
      </c>
    </row>
    <row r="279" spans="1:15" x14ac:dyDescent="0.25">
      <c r="A279" s="97" t="s">
        <v>1423</v>
      </c>
      <c r="B279" s="118" t="s">
        <v>512</v>
      </c>
      <c r="C279" s="99" t="str">
        <f>IFERROR(IF(B279="No CAS","",INDEX('DEQ Pollutant List'!$C$7:$C$611,MATCH('3. Pollutant Emissions - EF'!B279,'DEQ Pollutant List'!$B$7:$B$611,0))),"")</f>
        <v>Lead and compounds</v>
      </c>
      <c r="D279" s="133"/>
      <c r="E279" s="119"/>
      <c r="F279" s="239">
        <v>8.6874340846245083E-7</v>
      </c>
      <c r="G279" s="121"/>
      <c r="H279" s="101" t="s">
        <v>1133</v>
      </c>
      <c r="I279" s="122" t="s">
        <v>1683</v>
      </c>
      <c r="J279" s="120">
        <f>$F279*'2. Emissions Units &amp; Activities'!$H$37*(1-$E279)</f>
        <v>4.2985423850722066E-3</v>
      </c>
      <c r="K279" s="123">
        <f>$F279*'2. Emissions Units &amp; Activities'!$I$37*(1-$E279)</f>
        <v>5.3013682496644322E-3</v>
      </c>
      <c r="L279" s="101">
        <f>$F279*'2. Emissions Units &amp; Activities'!$J$37*(1-$E279)</f>
        <v>1.7809239873480241E-2</v>
      </c>
      <c r="M279" s="120">
        <f>$F279*'2. Emissions Units &amp; Activities'!$K$37*(1-$E279)</f>
        <v>1.6532855327200793E-5</v>
      </c>
      <c r="N279" s="123">
        <f>$F279*'2. Emissions Units &amp; Activities'!$L$37*(1-$E279)</f>
        <v>2.0389877883324741E-5</v>
      </c>
      <c r="O279" s="101">
        <f>$F279*'2. Emissions Units &amp; Activities'!$M$37*(1-$E279)</f>
        <v>6.8497076436462457E-5</v>
      </c>
    </row>
    <row r="280" spans="1:15" x14ac:dyDescent="0.25">
      <c r="A280" s="97" t="s">
        <v>1423</v>
      </c>
      <c r="B280" s="118" t="s">
        <v>518</v>
      </c>
      <c r="C280" s="99" t="str">
        <f>IFERROR(IF(B280="No CAS","",INDEX('DEQ Pollutant List'!$C$7:$C$611,MATCH('3. Pollutant Emissions - EF'!B280,'DEQ Pollutant List'!$B$7:$B$611,0))),"")</f>
        <v>Manganese and compounds</v>
      </c>
      <c r="D280" s="133"/>
      <c r="E280" s="119"/>
      <c r="F280" s="239">
        <v>1.6185365784344318E-4</v>
      </c>
      <c r="G280" s="121"/>
      <c r="H280" s="101" t="s">
        <v>1133</v>
      </c>
      <c r="I280" s="122" t="s">
        <v>1683</v>
      </c>
      <c r="J280" s="120">
        <f>$F280*'2. Emissions Units &amp; Activities'!$H$37*(1-$E280)</f>
        <v>0.80085189900935683</v>
      </c>
      <c r="K280" s="123">
        <f>$F280*'2. Emissions Units &amp; Activities'!$I$37*(1-$E280)</f>
        <v>0.98768616190354341</v>
      </c>
      <c r="L280" s="101">
        <f>$F280*'2. Emissions Units &amp; Activities'!$J$37*(1-$E280)</f>
        <v>3.3179999857905851</v>
      </c>
      <c r="M280" s="120">
        <f>$F280*'2. Emissions Units &amp; Activities'!$K$37*(1-$E280)</f>
        <v>3.0801996115744495E-3</v>
      </c>
      <c r="N280" s="123">
        <f>$F280*'2. Emissions Units &amp; Activities'!$L$37*(1-$E280)</f>
        <v>3.7987929303982437E-3</v>
      </c>
      <c r="O280" s="101">
        <f>$F280*'2. Emissions Units &amp; Activities'!$M$37*(1-$E280)</f>
        <v>1.2761538406886866E-2</v>
      </c>
    </row>
    <row r="281" spans="1:15" x14ac:dyDescent="0.25">
      <c r="A281" s="97" t="s">
        <v>1423</v>
      </c>
      <c r="B281" s="118" t="s">
        <v>524</v>
      </c>
      <c r="C281" s="99" t="str">
        <f>IFERROR(IF(B281="No CAS","",INDEX('DEQ Pollutant List'!$C$7:$C$611,MATCH('3. Pollutant Emissions - EF'!B281,'DEQ Pollutant List'!$B$7:$B$611,0))),"")</f>
        <v>Mercury and compounds</v>
      </c>
      <c r="D281" s="133"/>
      <c r="E281" s="119"/>
      <c r="F281" s="239">
        <v>0</v>
      </c>
      <c r="G281" s="121"/>
      <c r="H281" s="101" t="s">
        <v>1133</v>
      </c>
      <c r="I281" s="122" t="s">
        <v>1683</v>
      </c>
      <c r="J281" s="120">
        <f>$F281*'2. Emissions Units &amp; Activities'!$H$37*(1-$E281)</f>
        <v>0</v>
      </c>
      <c r="K281" s="123">
        <f>$F281*'2. Emissions Units &amp; Activities'!$I$37*(1-$E281)</f>
        <v>0</v>
      </c>
      <c r="L281" s="101">
        <f>$F281*'2. Emissions Units &amp; Activities'!$J$37*(1-$E281)</f>
        <v>0</v>
      </c>
      <c r="M281" s="120">
        <f>$F281*'2. Emissions Units &amp; Activities'!$K$37*(1-$E281)</f>
        <v>0</v>
      </c>
      <c r="N281" s="123">
        <f>$F281*'2. Emissions Units &amp; Activities'!$L$37*(1-$E281)</f>
        <v>0</v>
      </c>
      <c r="O281" s="101">
        <f>$F281*'2. Emissions Units &amp; Activities'!$M$37*(1-$E281)</f>
        <v>0</v>
      </c>
    </row>
    <row r="282" spans="1:15" x14ac:dyDescent="0.25">
      <c r="A282" s="97" t="s">
        <v>1423</v>
      </c>
      <c r="B282" s="118">
        <v>365</v>
      </c>
      <c r="C282" s="99" t="str">
        <f>IFERROR(IF(B282="No CAS","",INDEX('DEQ Pollutant List'!$C$7:$C$611,MATCH('3. Pollutant Emissions - EF'!B282,'DEQ Pollutant List'!$B$7:$B$611,0))),"")</f>
        <v>Nickel compounds, insoluble</v>
      </c>
      <c r="D282" s="133"/>
      <c r="E282" s="119"/>
      <c r="F282" s="239">
        <v>1.0847855082848859E-4</v>
      </c>
      <c r="G282" s="121"/>
      <c r="H282" s="101" t="s">
        <v>1133</v>
      </c>
      <c r="I282" s="122" t="s">
        <v>1683</v>
      </c>
      <c r="J282" s="120">
        <f>$F282*'2. Emissions Units &amp; Activities'!$H$37*(1-$E282)</f>
        <v>0.53675186949936149</v>
      </c>
      <c r="K282" s="123">
        <f>$F282*'2. Emissions Units &amp; Activities'!$I$37*(1-$E282)</f>
        <v>0.6619730745923873</v>
      </c>
      <c r="L282" s="101">
        <f>$F282*'2. Emissions Units &amp; Activities'!$J$37*(1-$E282)</f>
        <v>2.2238102919840159</v>
      </c>
      <c r="M282" s="120">
        <f>$F282*'2. Emissions Units &amp; Activities'!$K$37*(1-$E282)</f>
        <v>2.0644302673052369E-3</v>
      </c>
      <c r="N282" s="123">
        <f>$F282*'2. Emissions Units &amp; Activities'!$L$37*(1-$E282)</f>
        <v>2.5460502868937971E-3</v>
      </c>
      <c r="O282" s="101">
        <f>$F282*'2. Emissions Units &amp; Activities'!$M$37*(1-$E282)</f>
        <v>8.553116507630831E-3</v>
      </c>
    </row>
    <row r="283" spans="1:15" x14ac:dyDescent="0.25">
      <c r="A283" s="97" t="s">
        <v>1423</v>
      </c>
      <c r="B283" s="118" t="s">
        <v>945</v>
      </c>
      <c r="C283" s="99" t="str">
        <f>IFERROR(IF(B283="No CAS","",INDEX('DEQ Pollutant List'!$C$7:$C$611,MATCH('3. Pollutant Emissions - EF'!B283,'DEQ Pollutant List'!$B$7:$B$611,0))),"")</f>
        <v>Selenium and compounds</v>
      </c>
      <c r="D283" s="133"/>
      <c r="E283" s="119"/>
      <c r="F283" s="239">
        <v>6.567679834602026E-8</v>
      </c>
      <c r="G283" s="121"/>
      <c r="H283" s="101" t="s">
        <v>1133</v>
      </c>
      <c r="I283" s="122" t="s">
        <v>1683</v>
      </c>
      <c r="J283" s="120">
        <f>$F283*'2. Emissions Units &amp; Activities'!$H$37*(1-$E283)</f>
        <v>3.2496879821610825E-4</v>
      </c>
      <c r="K283" s="123">
        <f>$F283*'2. Emissions Units &amp; Activities'!$I$37*(1-$E283)</f>
        <v>4.0078219886286983E-4</v>
      </c>
      <c r="L283" s="101">
        <f>$F283*'2. Emissions Units &amp; Activities'!$J$37*(1-$E283)</f>
        <v>1.3463743660934154E-3</v>
      </c>
      <c r="M283" s="120">
        <f>$F283*'2. Emissions Units &amp; Activities'!$K$37*(1-$E283)</f>
        <v>1.2498799931388779E-6</v>
      </c>
      <c r="N283" s="123">
        <f>$F283*'2. Emissions Units &amp; Activities'!$L$37*(1-$E283)</f>
        <v>1.5414699956264225E-6</v>
      </c>
      <c r="O283" s="101">
        <f>$F283*'2. Emissions Units &amp; Activities'!$M$37*(1-$E283)</f>
        <v>5.1783629465131354E-6</v>
      </c>
    </row>
    <row r="284" spans="1:15" x14ac:dyDescent="0.25">
      <c r="A284" s="97" t="s">
        <v>1423</v>
      </c>
      <c r="B284" s="118" t="s">
        <v>951</v>
      </c>
      <c r="C284" s="99" t="str">
        <f>IFERROR(IF(B284="No CAS","",INDEX('DEQ Pollutant List'!$C$7:$C$611,MATCH('3. Pollutant Emissions - EF'!B284,'DEQ Pollutant List'!$B$7:$B$611,0))),"")</f>
        <v>Silver and compounds</v>
      </c>
      <c r="D284" s="133"/>
      <c r="E284" s="119"/>
      <c r="F284" s="239">
        <v>0</v>
      </c>
      <c r="G284" s="121"/>
      <c r="H284" s="101" t="s">
        <v>1133</v>
      </c>
      <c r="I284" s="122" t="s">
        <v>1683</v>
      </c>
      <c r="J284" s="120">
        <f>$F284*'2. Emissions Units &amp; Activities'!$H$37*(1-$E284)</f>
        <v>0</v>
      </c>
      <c r="K284" s="123">
        <f>$F284*'2. Emissions Units &amp; Activities'!$I$37*(1-$E284)</f>
        <v>0</v>
      </c>
      <c r="L284" s="101">
        <f>$F284*'2. Emissions Units &amp; Activities'!$J$37*(1-$E284)</f>
        <v>0</v>
      </c>
      <c r="M284" s="120">
        <f>$F284*'2. Emissions Units &amp; Activities'!$K$37*(1-$E284)</f>
        <v>0</v>
      </c>
      <c r="N284" s="123">
        <f>$F284*'2. Emissions Units &amp; Activities'!$L$37*(1-$E284)</f>
        <v>0</v>
      </c>
      <c r="O284" s="101">
        <f>$F284*'2. Emissions Units &amp; Activities'!$M$37*(1-$E284)</f>
        <v>0</v>
      </c>
    </row>
    <row r="285" spans="1:15" x14ac:dyDescent="0.25">
      <c r="A285" s="97" t="s">
        <v>1423</v>
      </c>
      <c r="B285" s="118" t="s">
        <v>985</v>
      </c>
      <c r="C285" s="99" t="str">
        <f>IFERROR(IF(B285="No CAS","",INDEX('DEQ Pollutant List'!$C$7:$C$611,MATCH('3. Pollutant Emissions - EF'!B285,'DEQ Pollutant List'!$B$7:$B$611,0))),"")</f>
        <v>Thallium and compounds</v>
      </c>
      <c r="D285" s="133"/>
      <c r="E285" s="119"/>
      <c r="F285" s="239">
        <v>0</v>
      </c>
      <c r="G285" s="121"/>
      <c r="H285" s="101" t="s">
        <v>1133</v>
      </c>
      <c r="I285" s="122" t="s">
        <v>1683</v>
      </c>
      <c r="J285" s="120">
        <f>$F285*'2. Emissions Units &amp; Activities'!$H$37*(1-$E285)</f>
        <v>0</v>
      </c>
      <c r="K285" s="123">
        <f>$F285*'2. Emissions Units &amp; Activities'!$I$37*(1-$E285)</f>
        <v>0</v>
      </c>
      <c r="L285" s="101">
        <f>$F285*'2. Emissions Units &amp; Activities'!$J$37*(1-$E285)</f>
        <v>0</v>
      </c>
      <c r="M285" s="120">
        <f>$F285*'2. Emissions Units &amp; Activities'!$K$37*(1-$E285)</f>
        <v>0</v>
      </c>
      <c r="N285" s="123">
        <f>$F285*'2. Emissions Units &amp; Activities'!$L$37*(1-$E285)</f>
        <v>0</v>
      </c>
      <c r="O285" s="101">
        <f>$F285*'2. Emissions Units &amp; Activities'!$M$37*(1-$E285)</f>
        <v>0</v>
      </c>
    </row>
    <row r="286" spans="1:15" x14ac:dyDescent="0.25">
      <c r="A286" s="97" t="s">
        <v>1423</v>
      </c>
      <c r="B286" s="118" t="s">
        <v>1076</v>
      </c>
      <c r="C286" s="99" t="str">
        <f>IFERROR(IF(B286="No CAS","",INDEX('DEQ Pollutant List'!$C$7:$C$611,MATCH('3. Pollutant Emissions - EF'!B286,'DEQ Pollutant List'!$B$7:$B$611,0))),"")</f>
        <v>Zinc and compounds</v>
      </c>
      <c r="D286" s="133"/>
      <c r="E286" s="119"/>
      <c r="F286" s="239">
        <v>4.4021754928524434E-6</v>
      </c>
      <c r="G286" s="121"/>
      <c r="H286" s="101" t="s">
        <v>1133</v>
      </c>
      <c r="I286" s="122" t="s">
        <v>1683</v>
      </c>
      <c r="J286" s="120">
        <f>$F286*'2. Emissions Units &amp; Activities'!$H$37*(1-$E286)</f>
        <v>2.1781964338633889E-2</v>
      </c>
      <c r="K286" s="123">
        <f>$F286*'2. Emissions Units &amp; Activities'!$I$37*(1-$E286)</f>
        <v>2.6863574629662958E-2</v>
      </c>
      <c r="L286" s="101">
        <f>$F286*'2. Emissions Units &amp; Activities'!$J$37*(1-$E286)</f>
        <v>9.0244597603475085E-2</v>
      </c>
      <c r="M286" s="120">
        <f>$F286*'2. Emissions Units &amp; Activities'!$K$37*(1-$E286)</f>
        <v>8.3776785917822648E-5</v>
      </c>
      <c r="N286" s="123">
        <f>$F286*'2. Emissions Units &amp; Activities'!$L$37*(1-$E286)</f>
        <v>1.0332144088331907E-4</v>
      </c>
      <c r="O286" s="101">
        <f>$F286*'2. Emissions Units &amp; Activities'!$M$37*(1-$E286)</f>
        <v>3.4709460616721185E-4</v>
      </c>
    </row>
    <row r="287" spans="1:15" x14ac:dyDescent="0.25">
      <c r="A287" s="97" t="s">
        <v>1426</v>
      </c>
      <c r="B287" s="118" t="s">
        <v>75</v>
      </c>
      <c r="C287" s="99" t="str">
        <f>IFERROR(IF(B287="No CAS","",INDEX('DEQ Pollutant List'!$C$7:$C$611,MATCH('3. Pollutant Emissions - EF'!B287,'DEQ Pollutant List'!$B$7:$B$611,0))),"")</f>
        <v>Antimony and compounds</v>
      </c>
      <c r="D287" s="133"/>
      <c r="E287" s="119"/>
      <c r="F287" s="239">
        <v>2.0850041803499816E-8</v>
      </c>
      <c r="G287" s="121"/>
      <c r="H287" s="101" t="s">
        <v>1133</v>
      </c>
      <c r="I287" s="122" t="s">
        <v>1683</v>
      </c>
      <c r="J287" s="120">
        <f>$F287*'2. Emissions Units &amp; Activities'!$H$38*(1-$E287)</f>
        <v>4.6453893138197593E-5</v>
      </c>
      <c r="K287" s="123">
        <f>$F287*'2. Emissions Units &amp; Activities'!$I$38*(1-$E287)</f>
        <v>1.2723405846253117E-4</v>
      </c>
      <c r="L287" s="101">
        <f>$F287*'2. Emissions Units &amp; Activities'!$J$38*(1-$E287)</f>
        <v>4.2742585697174622E-4</v>
      </c>
      <c r="M287" s="120">
        <f>$F287*'2. Emissions Units &amp; Activities'!$K$38*(1-$E287)</f>
        <v>1.7866881976229842E-7</v>
      </c>
      <c r="N287" s="123">
        <f>$F287*'2. Emissions Units &amp; Activities'!$L$38*(1-$E287)</f>
        <v>4.8936176331742763E-7</v>
      </c>
      <c r="O287" s="101">
        <f>$F287*'2. Emissions Units &amp; Activities'!$M$38*(1-$E287)</f>
        <v>1.6439456037374853E-6</v>
      </c>
    </row>
    <row r="288" spans="1:15" x14ac:dyDescent="0.25">
      <c r="A288" s="97" t="s">
        <v>1426</v>
      </c>
      <c r="B288" s="118" t="s">
        <v>81</v>
      </c>
      <c r="C288" s="99" t="str">
        <f>IFERROR(IF(B288="No CAS","",INDEX('DEQ Pollutant List'!$C$7:$C$611,MATCH('3. Pollutant Emissions - EF'!B288,'DEQ Pollutant List'!$B$7:$B$611,0))),"")</f>
        <v>Arsenic and compounds</v>
      </c>
      <c r="D288" s="133"/>
      <c r="E288" s="119"/>
      <c r="F288" s="239">
        <v>1.5560031197240151E-7</v>
      </c>
      <c r="G288" s="121"/>
      <c r="H288" s="101" t="s">
        <v>1133</v>
      </c>
      <c r="I288" s="122" t="s">
        <v>1683</v>
      </c>
      <c r="J288" s="120">
        <f>$F288*'2. Emissions Units &amp; Activities'!$H$38*(1-$E288)</f>
        <v>3.4667749507451056E-4</v>
      </c>
      <c r="K288" s="123">
        <f>$F288*'2. Emissions Units &amp; Activities'!$I$38*(1-$E288)</f>
        <v>9.4952611495299039E-4</v>
      </c>
      <c r="L288" s="101">
        <f>$F288*'2. Emissions Units &amp; Activities'!$J$38*(1-$E288)</f>
        <v>3.1898063954342308E-3</v>
      </c>
      <c r="M288" s="120">
        <f>$F288*'2. Emissions Units &amp; Activities'!$K$38*(1-$E288)</f>
        <v>1.3333749810558097E-6</v>
      </c>
      <c r="N288" s="123">
        <f>$F288*'2. Emissions Units &amp; Activities'!$L$38*(1-$E288)</f>
        <v>3.6520235190499633E-6</v>
      </c>
      <c r="O288" s="101">
        <f>$F288*'2. Emissions Units &amp; Activities'!$M$38*(1-$E288)</f>
        <v>1.2268486136285502E-5</v>
      </c>
    </row>
    <row r="289" spans="1:15" x14ac:dyDescent="0.25">
      <c r="A289" s="97" t="s">
        <v>1426</v>
      </c>
      <c r="B289" s="118" t="s">
        <v>96</v>
      </c>
      <c r="C289" s="99" t="str">
        <f>IFERROR(IF(B289="No CAS","",INDEX('DEQ Pollutant List'!$C$7:$C$611,MATCH('3. Pollutant Emissions - EF'!B289,'DEQ Pollutant List'!$B$7:$B$611,0))),"")</f>
        <v>Barium and compounds</v>
      </c>
      <c r="D289" s="133"/>
      <c r="E289" s="119"/>
      <c r="F289" s="239">
        <v>5.3120106503688748E-5</v>
      </c>
      <c r="G289" s="121"/>
      <c r="H289" s="101" t="s">
        <v>1133</v>
      </c>
      <c r="I289" s="122" t="s">
        <v>1683</v>
      </c>
      <c r="J289" s="120">
        <f>$F289*'2. Emissions Units &amp; Activities'!$H$38*(1-$E289)</f>
        <v>0.11835159729021853</v>
      </c>
      <c r="K289" s="123">
        <f>$F289*'2. Emissions Units &amp; Activities'!$I$38*(1-$E289)</f>
        <v>0.32415698731557108</v>
      </c>
      <c r="L289" s="101">
        <f>$F289*'2. Emissions Units &amp; Activities'!$J$38*(1-$E289)</f>
        <v>1.0889621833256193</v>
      </c>
      <c r="M289" s="120">
        <f>$F289*'2. Emissions Units &amp; Activities'!$K$38*(1-$E289)</f>
        <v>4.5519845111622508E-4</v>
      </c>
      <c r="N289" s="123">
        <f>$F289*'2. Emissions Units &amp; Activities'!$L$38*(1-$E289)</f>
        <v>1.2467576435214271E-3</v>
      </c>
      <c r="O289" s="101">
        <f>$F289*'2. Emissions Units &amp; Activities'!$M$38*(1-$E289)</f>
        <v>4.1883160897139204E-3</v>
      </c>
    </row>
    <row r="290" spans="1:15" x14ac:dyDescent="0.25">
      <c r="A290" s="97" t="s">
        <v>1426</v>
      </c>
      <c r="B290" s="118" t="s">
        <v>113</v>
      </c>
      <c r="C290" s="99" t="str">
        <f>IFERROR(IF(B290="No CAS","",INDEX('DEQ Pollutant List'!$C$7:$C$611,MATCH('3. Pollutant Emissions - EF'!B290,'DEQ Pollutant List'!$B$7:$B$611,0))),"")</f>
        <v>Beryllium and compounds</v>
      </c>
      <c r="D290" s="133"/>
      <c r="E290" s="119"/>
      <c r="F290" s="239">
        <v>0</v>
      </c>
      <c r="G290" s="121"/>
      <c r="H290" s="101" t="s">
        <v>1133</v>
      </c>
      <c r="I290" s="122" t="s">
        <v>1683</v>
      </c>
      <c r="J290" s="120">
        <f>$F290*'2. Emissions Units &amp; Activities'!$H$38*(1-$E290)</f>
        <v>0</v>
      </c>
      <c r="K290" s="123">
        <f>$F290*'2. Emissions Units &amp; Activities'!$I$38*(1-$E290)</f>
        <v>0</v>
      </c>
      <c r="L290" s="101">
        <f>$F290*'2. Emissions Units &amp; Activities'!$J$38*(1-$E290)</f>
        <v>0</v>
      </c>
      <c r="M290" s="120">
        <f>$F290*'2. Emissions Units &amp; Activities'!$K$38*(1-$E290)</f>
        <v>0</v>
      </c>
      <c r="N290" s="123">
        <f>$F290*'2. Emissions Units &amp; Activities'!$L$38*(1-$E290)</f>
        <v>0</v>
      </c>
      <c r="O290" s="101">
        <f>$F290*'2. Emissions Units &amp; Activities'!$M$38*(1-$E290)</f>
        <v>0</v>
      </c>
    </row>
    <row r="291" spans="1:15" x14ac:dyDescent="0.25">
      <c r="A291" s="97" t="s">
        <v>1426</v>
      </c>
      <c r="B291" s="118" t="s">
        <v>154</v>
      </c>
      <c r="C291" s="99" t="str">
        <f>IFERROR(IF(B291="No CAS","",INDEX('DEQ Pollutant List'!$C$7:$C$611,MATCH('3. Pollutant Emissions - EF'!B291,'DEQ Pollutant List'!$B$7:$B$611,0))),"")</f>
        <v>Cadmium and compounds</v>
      </c>
      <c r="D291" s="133"/>
      <c r="E291" s="119"/>
      <c r="F291" s="239">
        <v>0</v>
      </c>
      <c r="G291" s="121"/>
      <c r="H291" s="101" t="s">
        <v>1133</v>
      </c>
      <c r="I291" s="122" t="s">
        <v>1683</v>
      </c>
      <c r="J291" s="120">
        <f>$F291*'2. Emissions Units &amp; Activities'!$H$38*(1-$E291)</f>
        <v>0</v>
      </c>
      <c r="K291" s="123">
        <f>$F291*'2. Emissions Units &amp; Activities'!$I$38*(1-$E291)</f>
        <v>0</v>
      </c>
      <c r="L291" s="101">
        <f>$F291*'2. Emissions Units &amp; Activities'!$J$38*(1-$E291)</f>
        <v>0</v>
      </c>
      <c r="M291" s="120">
        <f>$F291*'2. Emissions Units &amp; Activities'!$K$38*(1-$E291)</f>
        <v>0</v>
      </c>
      <c r="N291" s="123">
        <f>$F291*'2. Emissions Units &amp; Activities'!$L$38*(1-$E291)</f>
        <v>0</v>
      </c>
      <c r="O291" s="101">
        <f>$F291*'2. Emissions Units &amp; Activities'!$M$38*(1-$E291)</f>
        <v>0</v>
      </c>
    </row>
    <row r="292" spans="1:15" x14ac:dyDescent="0.25">
      <c r="A292" s="97" t="s">
        <v>1426</v>
      </c>
      <c r="B292" s="118" t="s">
        <v>230</v>
      </c>
      <c r="C292" s="99" t="str">
        <f>IFERROR(IF(B292="No CAS","",INDEX('DEQ Pollutant List'!$C$7:$C$611,MATCH('3. Pollutant Emissions - EF'!B292,'DEQ Pollutant List'!$B$7:$B$611,0))),"")</f>
        <v>Chromium VI, chromate and dichromate particulate</v>
      </c>
      <c r="D292" s="133"/>
      <c r="E292" s="119"/>
      <c r="F292" s="239">
        <v>3.2856199208698494E-7</v>
      </c>
      <c r="G292" s="121"/>
      <c r="H292" s="101" t="s">
        <v>1133</v>
      </c>
      <c r="I292" s="122" t="s">
        <v>1684</v>
      </c>
      <c r="J292" s="120">
        <f>$F292*'2. Emissions Units &amp; Activities'!$H$38*(1-$E292)</f>
        <v>7.3203611836980239E-4</v>
      </c>
      <c r="K292" s="123">
        <f>$F292*'2. Emissions Units &amp; Activities'!$I$38*(1-$E292)</f>
        <v>2.0049972131347968E-3</v>
      </c>
      <c r="L292" s="101">
        <f>$F292*'2. Emissions Units &amp; Activities'!$J$38*(1-$E292)</f>
        <v>6.735520837783191E-3</v>
      </c>
      <c r="M292" s="120">
        <f>$F292*'2. Emissions Units &amp; Activities'!$K$38*(1-$E292)</f>
        <v>2.8155235321915478E-6</v>
      </c>
      <c r="N292" s="123">
        <f>$F292*'2. Emissions Units &amp; Activities'!$L$38*(1-$E292)</f>
        <v>7.7115277428261424E-6</v>
      </c>
      <c r="O292" s="101">
        <f>$F292*'2. Emissions Units &amp; Activities'!$M$38*(1-$E292)</f>
        <v>2.5905849376089194E-5</v>
      </c>
    </row>
    <row r="293" spans="1:15" x14ac:dyDescent="0.25">
      <c r="A293" s="97" t="s">
        <v>1426</v>
      </c>
      <c r="B293" s="118" t="s">
        <v>236</v>
      </c>
      <c r="C293" s="99" t="str">
        <f>IFERROR(IF(B293="No CAS","",INDEX('DEQ Pollutant List'!$C$7:$C$611,MATCH('3. Pollutant Emissions - EF'!B293,'DEQ Pollutant List'!$B$7:$B$611,0))),"")</f>
        <v>Copper and compounds</v>
      </c>
      <c r="D293" s="133"/>
      <c r="E293" s="119"/>
      <c r="F293" s="239">
        <v>7.0110140568027438E-6</v>
      </c>
      <c r="G293" s="121"/>
      <c r="H293" s="101" t="s">
        <v>1133</v>
      </c>
      <c r="I293" s="122" t="s">
        <v>1683</v>
      </c>
      <c r="J293" s="120">
        <f>$F293*'2. Emissions Units &amp; Activities'!$H$38*(1-$E293)</f>
        <v>1.5620539318556514E-2</v>
      </c>
      <c r="K293" s="123">
        <f>$F293*'2. Emissions Units &amp; Activities'!$I$38*(1-$E293)</f>
        <v>4.2783596349199329E-2</v>
      </c>
      <c r="L293" s="101">
        <f>$F293*'2. Emissions Units &amp; Activities'!$J$38*(1-$E293)</f>
        <v>0.14372578816445625</v>
      </c>
      <c r="M293" s="120">
        <f>$F293*'2. Emissions Units &amp; Activities'!$K$38*(1-$E293)</f>
        <v>6.0078997379063511E-5</v>
      </c>
      <c r="N293" s="123">
        <f>$F293*'2. Emissions Units &amp; Activities'!$L$38*(1-$E293)</f>
        <v>1.6455229365076665E-4</v>
      </c>
      <c r="O293" s="101">
        <f>$F293*'2. Emissions Units &amp; Activities'!$M$38*(1-$E293)</f>
        <v>5.5279149294021627E-4</v>
      </c>
    </row>
    <row r="294" spans="1:15" x14ac:dyDescent="0.25">
      <c r="A294" s="97" t="s">
        <v>1426</v>
      </c>
      <c r="B294" s="118" t="s">
        <v>512</v>
      </c>
      <c r="C294" s="99" t="str">
        <f>IFERROR(IF(B294="No CAS","",INDEX('DEQ Pollutant List'!$C$7:$C$611,MATCH('3. Pollutant Emissions - EF'!B294,'DEQ Pollutant List'!$B$7:$B$611,0))),"")</f>
        <v>Lead and compounds</v>
      </c>
      <c r="D294" s="133"/>
      <c r="E294" s="119"/>
      <c r="F294" s="239">
        <v>8.5450171324175496E-7</v>
      </c>
      <c r="G294" s="121"/>
      <c r="H294" s="101" t="s">
        <v>1133</v>
      </c>
      <c r="I294" s="122" t="s">
        <v>1683</v>
      </c>
      <c r="J294" s="120">
        <f>$F294*'2. Emissions Units &amp; Activities'!$H$38*(1-$E294)</f>
        <v>1.90382981710263E-3</v>
      </c>
      <c r="K294" s="123">
        <f>$F294*'2. Emissions Units &amp; Activities'!$I$38*(1-$E294)</f>
        <v>5.214460573440426E-3</v>
      </c>
      <c r="L294" s="101">
        <f>$F294*'2. Emissions Units &amp; Activities'!$J$38*(1-$E294)</f>
        <v>1.7517285121455978E-2</v>
      </c>
      <c r="M294" s="120">
        <f>$F294*'2. Emissions Units &amp; Activities'!$K$38*(1-$E294)</f>
        <v>7.3224223734716535E-6</v>
      </c>
      <c r="N294" s="123">
        <f>$F294*'2. Emissions Units &amp; Activities'!$L$38*(1-$E294)</f>
        <v>2.0055617590155483E-5</v>
      </c>
      <c r="O294" s="101">
        <f>$F294*'2. Emissions Units &amp; Activities'!$M$38*(1-$E294)</f>
        <v>6.7374173544061441E-5</v>
      </c>
    </row>
    <row r="295" spans="1:15" x14ac:dyDescent="0.25">
      <c r="A295" s="97" t="s">
        <v>1426</v>
      </c>
      <c r="B295" s="118" t="s">
        <v>518</v>
      </c>
      <c r="C295" s="99" t="str">
        <f>IFERROR(IF(B295="No CAS","",INDEX('DEQ Pollutant List'!$C$7:$C$611,MATCH('3. Pollutant Emissions - EF'!B295,'DEQ Pollutant List'!$B$7:$B$611,0))),"")</f>
        <v>Manganese and compounds</v>
      </c>
      <c r="D295" s="133"/>
      <c r="E295" s="119"/>
      <c r="F295" s="239">
        <v>1.5920031919027197E-4</v>
      </c>
      <c r="G295" s="121"/>
      <c r="H295" s="101" t="s">
        <v>1133</v>
      </c>
      <c r="I295" s="122" t="s">
        <v>1683</v>
      </c>
      <c r="J295" s="120">
        <f>$F295*'2. Emissions Units &amp; Activities'!$H$38*(1-$E295)</f>
        <v>0.35469831115592593</v>
      </c>
      <c r="K295" s="123">
        <f>$F295*'2. Emissions Units &amp; Activities'!$I$38*(1-$E295)</f>
        <v>0.97149458547889511</v>
      </c>
      <c r="L295" s="101">
        <f>$F295*'2. Emissions Units &amp; Activities'!$J$38*(1-$E295)</f>
        <v>3.2636065434005754</v>
      </c>
      <c r="M295" s="120">
        <f>$F295*'2. Emissions Units &amp; Activities'!$K$38*(1-$E295)</f>
        <v>1.3642242736766382E-3</v>
      </c>
      <c r="N295" s="123">
        <f>$F295*'2. Emissions Units &amp; Activities'!$L$38*(1-$E295)</f>
        <v>3.7365176364572887E-3</v>
      </c>
      <c r="O295" s="101">
        <f>$F295*'2. Emissions Units &amp; Activities'!$M$38*(1-$E295)</f>
        <v>1.2552332859232981E-2</v>
      </c>
    </row>
    <row r="296" spans="1:15" x14ac:dyDescent="0.25">
      <c r="A296" s="97" t="s">
        <v>1426</v>
      </c>
      <c r="B296" s="118" t="s">
        <v>524</v>
      </c>
      <c r="C296" s="99" t="str">
        <f>IFERROR(IF(B296="No CAS","",INDEX('DEQ Pollutant List'!$C$7:$C$611,MATCH('3. Pollutant Emissions - EF'!B296,'DEQ Pollutant List'!$B$7:$B$611,0))),"")</f>
        <v>Mercury and compounds</v>
      </c>
      <c r="D296" s="133"/>
      <c r="E296" s="119"/>
      <c r="F296" s="239">
        <v>0</v>
      </c>
      <c r="G296" s="121"/>
      <c r="H296" s="101" t="s">
        <v>1133</v>
      </c>
      <c r="I296" s="122" t="s">
        <v>1683</v>
      </c>
      <c r="J296" s="120">
        <f>$F296*'2. Emissions Units &amp; Activities'!$H$38*(1-$E296)</f>
        <v>0</v>
      </c>
      <c r="K296" s="123">
        <f>$F296*'2. Emissions Units &amp; Activities'!$I$38*(1-$E296)</f>
        <v>0</v>
      </c>
      <c r="L296" s="101">
        <f>$F296*'2. Emissions Units &amp; Activities'!$J$38*(1-$E296)</f>
        <v>0</v>
      </c>
      <c r="M296" s="120">
        <f>$F296*'2. Emissions Units &amp; Activities'!$K$38*(1-$E296)</f>
        <v>0</v>
      </c>
      <c r="N296" s="123">
        <f>$F296*'2. Emissions Units &amp; Activities'!$L$38*(1-$E296)</f>
        <v>0</v>
      </c>
      <c r="O296" s="101">
        <f>$F296*'2. Emissions Units &amp; Activities'!$M$38*(1-$E296)</f>
        <v>0</v>
      </c>
    </row>
    <row r="297" spans="1:15" x14ac:dyDescent="0.25">
      <c r="A297" s="97" t="s">
        <v>1426</v>
      </c>
      <c r="B297" s="118">
        <v>365</v>
      </c>
      <c r="C297" s="99" t="str">
        <f>IFERROR(IF(B297="No CAS","",INDEX('DEQ Pollutant List'!$C$7:$C$611,MATCH('3. Pollutant Emissions - EF'!B297,'DEQ Pollutant List'!$B$7:$B$611,0))),"")</f>
        <v>Nickel compounds, insoluble</v>
      </c>
      <c r="D297" s="133"/>
      <c r="E297" s="119"/>
      <c r="F297" s="239">
        <v>1.0670021392966091E-4</v>
      </c>
      <c r="G297" s="121"/>
      <c r="H297" s="101" t="s">
        <v>1133</v>
      </c>
      <c r="I297" s="122" t="s">
        <v>1683</v>
      </c>
      <c r="J297" s="120">
        <f>$F297*'2. Emissions Units &amp; Activities'!$H$38*(1-$E297)</f>
        <v>0.2377280766352845</v>
      </c>
      <c r="K297" s="123">
        <f>$F297*'2. Emissions Units &amp; Activities'!$I$38*(1-$E297)</f>
        <v>0.65112105697611866</v>
      </c>
      <c r="L297" s="101">
        <f>$F297*'2. Emissions Units &amp; Activities'!$J$38*(1-$E297)</f>
        <v>2.1873543855580486</v>
      </c>
      <c r="M297" s="120">
        <f>$F297*'2. Emissions Units &amp; Activities'!$K$38*(1-$E297)</f>
        <v>9.1433875628955583E-4</v>
      </c>
      <c r="N297" s="123">
        <f>$F297*'2. Emissions Units &amp; Activities'!$L$38*(1-$E297)</f>
        <v>2.5043117576004563E-3</v>
      </c>
      <c r="O297" s="101">
        <f>$F297*'2. Emissions Units &amp; Activities'!$M$38*(1-$E297)</f>
        <v>8.4129014829155708E-3</v>
      </c>
    </row>
    <row r="298" spans="1:15" x14ac:dyDescent="0.25">
      <c r="A298" s="97" t="s">
        <v>1426</v>
      </c>
      <c r="B298" s="118" t="s">
        <v>945</v>
      </c>
      <c r="C298" s="99" t="str">
        <f>IFERROR(IF(B298="No CAS","",INDEX('DEQ Pollutant List'!$C$7:$C$611,MATCH('3. Pollutant Emissions - EF'!B298,'DEQ Pollutant List'!$B$7:$B$611,0))),"")</f>
        <v>Selenium and compounds</v>
      </c>
      <c r="D298" s="133"/>
      <c r="E298" s="119"/>
      <c r="F298" s="239">
        <v>6.4600129520675667E-8</v>
      </c>
      <c r="G298" s="121"/>
      <c r="H298" s="101" t="s">
        <v>1133</v>
      </c>
      <c r="I298" s="122" t="s">
        <v>1683</v>
      </c>
      <c r="J298" s="120">
        <f>$F298*'2. Emissions Units &amp; Activities'!$H$38*(1-$E298)</f>
        <v>1.439290885720654E-4</v>
      </c>
      <c r="K298" s="123">
        <f>$F298*'2. Emissions Units &amp; Activities'!$I$38*(1-$E298)</f>
        <v>3.942119988815113E-4</v>
      </c>
      <c r="L298" s="101">
        <f>$F298*'2. Emissions Units &amp; Activities'!$J$38*(1-$E298)</f>
        <v>1.3243026551738512E-3</v>
      </c>
      <c r="M298" s="120">
        <f>$F298*'2. Emissions Units &amp; Activities'!$K$38*(1-$E298)</f>
        <v>5.5357341758486683E-7</v>
      </c>
      <c r="N298" s="123">
        <f>$F298*'2. Emissions Units &amp; Activities'!$L$38*(1-$E298)</f>
        <v>1.5161999956981204E-6</v>
      </c>
      <c r="O298" s="101">
        <f>$F298*'2. Emissions Units &amp; Activities'!$M$38*(1-$E298)</f>
        <v>5.0934717506686578E-6</v>
      </c>
    </row>
    <row r="299" spans="1:15" x14ac:dyDescent="0.25">
      <c r="A299" s="97" t="s">
        <v>1426</v>
      </c>
      <c r="B299" s="118" t="s">
        <v>951</v>
      </c>
      <c r="C299" s="99" t="str">
        <f>IFERROR(IF(B299="No CAS","",INDEX('DEQ Pollutant List'!$C$7:$C$611,MATCH('3. Pollutant Emissions - EF'!B299,'DEQ Pollutant List'!$B$7:$B$611,0))),"")</f>
        <v>Silver and compounds</v>
      </c>
      <c r="D299" s="133"/>
      <c r="E299" s="119"/>
      <c r="F299" s="239">
        <v>0</v>
      </c>
      <c r="G299" s="121"/>
      <c r="H299" s="101" t="s">
        <v>1133</v>
      </c>
      <c r="I299" s="122" t="s">
        <v>1683</v>
      </c>
      <c r="J299" s="120">
        <f>$F299*'2. Emissions Units &amp; Activities'!$H$38*(1-$E299)</f>
        <v>0</v>
      </c>
      <c r="K299" s="123">
        <f>$F299*'2. Emissions Units &amp; Activities'!$I$38*(1-$E299)</f>
        <v>0</v>
      </c>
      <c r="L299" s="101">
        <f>$F299*'2. Emissions Units &amp; Activities'!$J$38*(1-$E299)</f>
        <v>0</v>
      </c>
      <c r="M299" s="120">
        <f>$F299*'2. Emissions Units &amp; Activities'!$K$38*(1-$E299)</f>
        <v>0</v>
      </c>
      <c r="N299" s="123">
        <f>$F299*'2. Emissions Units &amp; Activities'!$L$38*(1-$E299)</f>
        <v>0</v>
      </c>
      <c r="O299" s="101">
        <f>$F299*'2. Emissions Units &amp; Activities'!$M$38*(1-$E299)</f>
        <v>0</v>
      </c>
    </row>
    <row r="300" spans="1:15" x14ac:dyDescent="0.25">
      <c r="A300" s="97" t="s">
        <v>1426</v>
      </c>
      <c r="B300" s="118" t="s">
        <v>985</v>
      </c>
      <c r="C300" s="99" t="str">
        <f>IFERROR(IF(B300="No CAS","",INDEX('DEQ Pollutant List'!$C$7:$C$611,MATCH('3. Pollutant Emissions - EF'!B300,'DEQ Pollutant List'!$B$7:$B$611,0))),"")</f>
        <v>Thallium and compounds</v>
      </c>
      <c r="D300" s="133"/>
      <c r="E300" s="119"/>
      <c r="F300" s="239">
        <v>0</v>
      </c>
      <c r="G300" s="121"/>
      <c r="H300" s="101" t="s">
        <v>1133</v>
      </c>
      <c r="I300" s="122" t="s">
        <v>1683</v>
      </c>
      <c r="J300" s="120">
        <f>$F300*'2. Emissions Units &amp; Activities'!$H$38*(1-$E300)</f>
        <v>0</v>
      </c>
      <c r="K300" s="123">
        <f>$F300*'2. Emissions Units &amp; Activities'!$I$38*(1-$E300)</f>
        <v>0</v>
      </c>
      <c r="L300" s="101">
        <f>$F300*'2. Emissions Units &amp; Activities'!$J$38*(1-$E300)</f>
        <v>0</v>
      </c>
      <c r="M300" s="120">
        <f>$F300*'2. Emissions Units &amp; Activities'!$K$38*(1-$E300)</f>
        <v>0</v>
      </c>
      <c r="N300" s="123">
        <f>$F300*'2. Emissions Units &amp; Activities'!$L$38*(1-$E300)</f>
        <v>0</v>
      </c>
      <c r="O300" s="101">
        <f>$F300*'2. Emissions Units &amp; Activities'!$M$38*(1-$E300)</f>
        <v>0</v>
      </c>
    </row>
    <row r="301" spans="1:15" x14ac:dyDescent="0.25">
      <c r="A301" s="97" t="s">
        <v>1426</v>
      </c>
      <c r="B301" s="118" t="s">
        <v>1076</v>
      </c>
      <c r="C301" s="99" t="str">
        <f>IFERROR(IF(B301="No CAS","",INDEX('DEQ Pollutant List'!$C$7:$C$611,MATCH('3. Pollutant Emissions - EF'!B301,'DEQ Pollutant List'!$B$7:$B$611,0))),"")</f>
        <v>Zinc and compounds</v>
      </c>
      <c r="D301" s="133"/>
      <c r="E301" s="119"/>
      <c r="F301" s="239">
        <v>4.330008681494207E-6</v>
      </c>
      <c r="G301" s="121"/>
      <c r="H301" s="101" t="s">
        <v>1133</v>
      </c>
      <c r="I301" s="122" t="s">
        <v>1683</v>
      </c>
      <c r="J301" s="120">
        <f>$F301*'2. Emissions Units &amp; Activities'!$H$38*(1-$E301)</f>
        <v>9.6472593423690932E-3</v>
      </c>
      <c r="K301" s="123">
        <f>$F301*'2. Emissions Units &amp; Activities'!$I$38*(1-$E301)</f>
        <v>2.6423188160324223E-2</v>
      </c>
      <c r="L301" s="101">
        <f>$F301*'2. Emissions Units &amp; Activities'!$J$38*(1-$E301)</f>
        <v>8.8765177970631243E-2</v>
      </c>
      <c r="M301" s="120">
        <f>$F301*'2. Emissions Units &amp; Activities'!$K$38*(1-$E301)</f>
        <v>3.7104843624496509E-5</v>
      </c>
      <c r="N301" s="123">
        <f>$F301*'2. Emissions Units &amp; Activities'!$L$38*(1-$E301)</f>
        <v>1.0162764677047779E-4</v>
      </c>
      <c r="O301" s="101">
        <f>$F301*'2. Emissions Units &amp; Activities'!$M$38*(1-$E301)</f>
        <v>3.4140453065627398E-4</v>
      </c>
    </row>
    <row r="302" spans="1:15" x14ac:dyDescent="0.25">
      <c r="A302" s="97" t="s">
        <v>1429</v>
      </c>
      <c r="B302" s="118" t="s">
        <v>75</v>
      </c>
      <c r="C302" s="99" t="str">
        <f>IFERROR(IF(B302="No CAS","",INDEX('DEQ Pollutant List'!$C$7:$C$611,MATCH('3. Pollutant Emissions - EF'!B302,'DEQ Pollutant List'!$B$7:$B$611,0))),"")</f>
        <v>Antimony and compounds</v>
      </c>
      <c r="D302" s="133"/>
      <c r="E302" s="119">
        <v>0.99</v>
      </c>
      <c r="F302" s="239">
        <v>1.0077520205024912E-8</v>
      </c>
      <c r="G302" s="121"/>
      <c r="H302" s="101" t="s">
        <v>1133</v>
      </c>
      <c r="I302" s="122" t="s">
        <v>1683</v>
      </c>
      <c r="J302" s="120">
        <f>$F302*'2. Emissions Units &amp; Activities'!$H$39*(1-$E302)</f>
        <v>1.6124032328039873E-7</v>
      </c>
      <c r="K302" s="123">
        <f>$F302*'2. Emissions Units &amp; Activities'!$I$39*(1-$E302)</f>
        <v>6.6596168161120052E-7</v>
      </c>
      <c r="L302" s="101">
        <f>$F302*'2. Emissions Units &amp; Activities'!$J$39*(1-$E302)</f>
        <v>2.2372094855155326E-6</v>
      </c>
      <c r="M302" s="120">
        <f>$F302*'2. Emissions Units &amp; Activities'!$K$39*(1-$E302)</f>
        <v>6.2015508953999515E-10</v>
      </c>
      <c r="N302" s="123">
        <f>$F302*'2. Emissions Units &amp; Activities'!$L$39*(1-$E302)</f>
        <v>2.5613910831200023E-9</v>
      </c>
      <c r="O302" s="101">
        <f>$F302*'2. Emissions Units &amp; Activities'!$M$39*(1-$E302)</f>
        <v>8.6046518673674335E-9</v>
      </c>
    </row>
    <row r="303" spans="1:15" x14ac:dyDescent="0.25">
      <c r="A303" s="97" t="s">
        <v>1429</v>
      </c>
      <c r="B303" s="118" t="s">
        <v>81</v>
      </c>
      <c r="C303" s="99" t="str">
        <f>IFERROR(IF(B303="No CAS","",INDEX('DEQ Pollutant List'!$C$7:$C$611,MATCH('3. Pollutant Emissions - EF'!B303,'DEQ Pollutant List'!$B$7:$B$611,0))),"")</f>
        <v>Arsenic and compounds</v>
      </c>
      <c r="D303" s="133"/>
      <c r="E303" s="119">
        <v>0.99</v>
      </c>
      <c r="F303" s="239">
        <v>7.5206817453327405E-8</v>
      </c>
      <c r="G303" s="121"/>
      <c r="H303" s="101" t="s">
        <v>1133</v>
      </c>
      <c r="I303" s="122" t="s">
        <v>1683</v>
      </c>
      <c r="J303" s="120">
        <f>$F303*'2. Emissions Units &amp; Activities'!$H$39*(1-$E303)</f>
        <v>1.2033090792532395E-6</v>
      </c>
      <c r="K303" s="123">
        <f>$F303*'2. Emissions Units &amp; Activities'!$I$39*(1-$E303)</f>
        <v>4.9699586407051708E-6</v>
      </c>
      <c r="L303" s="101">
        <f>$F303*'2. Emissions Units &amp; Activities'!$J$39*(1-$E303)</f>
        <v>1.6695913474638699E-5</v>
      </c>
      <c r="M303" s="120">
        <f>$F303*'2. Emissions Units &amp; Activities'!$K$39*(1-$E303)</f>
        <v>4.6281118432816906E-9</v>
      </c>
      <c r="N303" s="123">
        <f>$F303*'2. Emissions Units &amp; Activities'!$L$39*(1-$E303)</f>
        <v>1.9115225541173736E-8</v>
      </c>
      <c r="O303" s="101">
        <f>$F303*'2. Emissions Units &amp; Activities'!$M$39*(1-$E303)</f>
        <v>6.421505182553346E-8</v>
      </c>
    </row>
    <row r="304" spans="1:15" x14ac:dyDescent="0.25">
      <c r="A304" s="97" t="s">
        <v>1429</v>
      </c>
      <c r="B304" s="118" t="s">
        <v>96</v>
      </c>
      <c r="C304" s="99" t="str">
        <f>IFERROR(IF(B304="No CAS","",INDEX('DEQ Pollutant List'!$C$7:$C$611,MATCH('3. Pollutant Emissions - EF'!B304,'DEQ Pollutant List'!$B$7:$B$611,0))),"")</f>
        <v>Barium and compounds</v>
      </c>
      <c r="D304" s="133"/>
      <c r="E304" s="119">
        <v>0.99</v>
      </c>
      <c r="F304" s="239">
        <v>2.5674718143449562E-5</v>
      </c>
      <c r="G304" s="121"/>
      <c r="H304" s="101" t="s">
        <v>1133</v>
      </c>
      <c r="I304" s="122" t="s">
        <v>1683</v>
      </c>
      <c r="J304" s="120">
        <f>$F304*'2. Emissions Units &amp; Activities'!$H$39*(1-$E304)</f>
        <v>4.1079549029519332E-4</v>
      </c>
      <c r="K304" s="123">
        <f>$F304*'2. Emissions Units &amp; Activities'!$I$39*(1-$E304)</f>
        <v>1.6966851092176005E-3</v>
      </c>
      <c r="L304" s="101">
        <f>$F304*'2. Emissions Units &amp; Activities'!$J$39*(1-$E304)</f>
        <v>5.6997874278458078E-3</v>
      </c>
      <c r="M304" s="120">
        <f>$F304*'2. Emissions Units &amp; Activities'!$K$39*(1-$E304)</f>
        <v>1.5799826549815129E-6</v>
      </c>
      <c r="N304" s="123">
        <f>$F304*'2. Emissions Units &amp; Activities'!$L$39*(1-$E304)</f>
        <v>6.5257119585292334E-6</v>
      </c>
      <c r="O304" s="101">
        <f>$F304*'2. Emissions Units &amp; Activities'!$M$39*(1-$E304)</f>
        <v>2.1922259337868493E-5</v>
      </c>
    </row>
    <row r="305" spans="1:15" x14ac:dyDescent="0.25">
      <c r="A305" s="97" t="s">
        <v>1429</v>
      </c>
      <c r="B305" s="118" t="s">
        <v>113</v>
      </c>
      <c r="C305" s="99" t="str">
        <f>IFERROR(IF(B305="No CAS","",INDEX('DEQ Pollutant List'!$C$7:$C$611,MATCH('3. Pollutant Emissions - EF'!B305,'DEQ Pollutant List'!$B$7:$B$611,0))),"")</f>
        <v>Beryllium and compounds</v>
      </c>
      <c r="D305" s="133"/>
      <c r="E305" s="119">
        <v>0.99</v>
      </c>
      <c r="F305" s="239">
        <v>0</v>
      </c>
      <c r="G305" s="121"/>
      <c r="H305" s="101" t="s">
        <v>1133</v>
      </c>
      <c r="I305" s="122" t="s">
        <v>1683</v>
      </c>
      <c r="J305" s="120">
        <f>$F305*'2. Emissions Units &amp; Activities'!$H$39*(1-$E305)</f>
        <v>0</v>
      </c>
      <c r="K305" s="123">
        <f>$F305*'2. Emissions Units &amp; Activities'!$I$39*(1-$E305)</f>
        <v>0</v>
      </c>
      <c r="L305" s="101">
        <f>$F305*'2. Emissions Units &amp; Activities'!$J$39*(1-$E305)</f>
        <v>0</v>
      </c>
      <c r="M305" s="120">
        <f>$F305*'2. Emissions Units &amp; Activities'!$K$39*(1-$E305)</f>
        <v>0</v>
      </c>
      <c r="N305" s="123">
        <f>$F305*'2. Emissions Units &amp; Activities'!$L$39*(1-$E305)</f>
        <v>0</v>
      </c>
      <c r="O305" s="101">
        <f>$F305*'2. Emissions Units &amp; Activities'!$M$39*(1-$E305)</f>
        <v>0</v>
      </c>
    </row>
    <row r="306" spans="1:15" x14ac:dyDescent="0.25">
      <c r="A306" s="97" t="s">
        <v>1429</v>
      </c>
      <c r="B306" s="118" t="s">
        <v>154</v>
      </c>
      <c r="C306" s="99" t="str">
        <f>IFERROR(IF(B306="No CAS","",INDEX('DEQ Pollutant List'!$C$7:$C$611,MATCH('3. Pollutant Emissions - EF'!B306,'DEQ Pollutant List'!$B$7:$B$611,0))),"")</f>
        <v>Cadmium and compounds</v>
      </c>
      <c r="D306" s="133"/>
      <c r="E306" s="119">
        <v>0.99</v>
      </c>
      <c r="F306" s="239">
        <v>0</v>
      </c>
      <c r="G306" s="121"/>
      <c r="H306" s="101" t="s">
        <v>1133</v>
      </c>
      <c r="I306" s="122" t="s">
        <v>1683</v>
      </c>
      <c r="J306" s="120">
        <f>$F306*'2. Emissions Units &amp; Activities'!$H$39*(1-$E306)</f>
        <v>0</v>
      </c>
      <c r="K306" s="123">
        <f>$F306*'2. Emissions Units &amp; Activities'!$I$39*(1-$E306)</f>
        <v>0</v>
      </c>
      <c r="L306" s="101">
        <f>$F306*'2. Emissions Units &amp; Activities'!$J$39*(1-$E306)</f>
        <v>0</v>
      </c>
      <c r="M306" s="120">
        <f>$F306*'2. Emissions Units &amp; Activities'!$K$39*(1-$E306)</f>
        <v>0</v>
      </c>
      <c r="N306" s="123">
        <f>$F306*'2. Emissions Units &amp; Activities'!$L$39*(1-$E306)</f>
        <v>0</v>
      </c>
      <c r="O306" s="101">
        <f>$F306*'2. Emissions Units &amp; Activities'!$M$39*(1-$E306)</f>
        <v>0</v>
      </c>
    </row>
    <row r="307" spans="1:15" x14ac:dyDescent="0.25">
      <c r="A307" s="97" t="s">
        <v>1429</v>
      </c>
      <c r="B307" s="118" t="s">
        <v>230</v>
      </c>
      <c r="C307" s="99" t="str">
        <f>IFERROR(IF(B307="No CAS","",INDEX('DEQ Pollutant List'!$C$7:$C$611,MATCH('3. Pollutant Emissions - EF'!B307,'DEQ Pollutant List'!$B$7:$B$611,0))),"")</f>
        <v>Chromium VI, chromate and dichromate particulate</v>
      </c>
      <c r="D307" s="133"/>
      <c r="E307" s="119">
        <v>0.99</v>
      </c>
      <c r="F307" s="239">
        <v>1.5880496284204272E-7</v>
      </c>
      <c r="G307" s="121"/>
      <c r="H307" s="101" t="s">
        <v>1133</v>
      </c>
      <c r="I307" s="122" t="s">
        <v>1684</v>
      </c>
      <c r="J307" s="120">
        <f>$F307*'2. Emissions Units &amp; Activities'!$H$39*(1-$E307)</f>
        <v>2.5408794054726861E-6</v>
      </c>
      <c r="K307" s="123">
        <f>$F307*'2. Emissions Units &amp; Activities'!$I$39*(1-$E307)</f>
        <v>1.0494448827773851E-5</v>
      </c>
      <c r="L307" s="101">
        <f>$F307*'2. Emissions Units &amp; Activities'!$J$39*(1-$E307)</f>
        <v>3.5254701750933518E-5</v>
      </c>
      <c r="M307" s="120">
        <f>$F307*'2. Emissions Units &amp; Activities'!$K$39*(1-$E307)</f>
        <v>9.7726130979718689E-9</v>
      </c>
      <c r="N307" s="123">
        <f>$F307*'2. Emissions Units &amp; Activities'!$L$39*(1-$E307)</f>
        <v>4.0363264722207118E-8</v>
      </c>
      <c r="O307" s="101">
        <f>$F307*'2. Emissions Units &amp; Activities'!$M$39*(1-$E307)</f>
        <v>1.3559500673435968E-7</v>
      </c>
    </row>
    <row r="308" spans="1:15" x14ac:dyDescent="0.25">
      <c r="A308" s="97" t="s">
        <v>1429</v>
      </c>
      <c r="B308" s="118" t="s">
        <v>236</v>
      </c>
      <c r="C308" s="99" t="str">
        <f>IFERROR(IF(B308="No CAS","",INDEX('DEQ Pollutant List'!$C$7:$C$611,MATCH('3. Pollutant Emissions - EF'!B308,'DEQ Pollutant List'!$B$7:$B$611,0))),"")</f>
        <v>Copper and compounds</v>
      </c>
      <c r="D308" s="133"/>
      <c r="E308" s="119">
        <v>0.99</v>
      </c>
      <c r="F308" s="239">
        <v>3.3886567941213265E-6</v>
      </c>
      <c r="G308" s="121"/>
      <c r="H308" s="101" t="s">
        <v>1133</v>
      </c>
      <c r="I308" s="122" t="s">
        <v>1683</v>
      </c>
      <c r="J308" s="120">
        <f>$F308*'2. Emissions Units &amp; Activities'!$H$39*(1-$E308)</f>
        <v>5.4218508705941271E-5</v>
      </c>
      <c r="K308" s="123">
        <f>$F308*'2. Emissions Units &amp; Activities'!$I$39*(1-$E308)</f>
        <v>2.2393560430580944E-4</v>
      </c>
      <c r="L308" s="101">
        <f>$F308*'2. Emissions Units &amp; Activities'!$J$39*(1-$E308)</f>
        <v>7.5228180829493515E-4</v>
      </c>
      <c r="M308" s="120">
        <f>$F308*'2. Emissions Units &amp; Activities'!$K$39*(1-$E308)</f>
        <v>2.0853272579208183E-7</v>
      </c>
      <c r="N308" s="123">
        <f>$F308*'2. Emissions Units &amp; Activities'!$L$39*(1-$E308)</f>
        <v>8.6129078579157478E-7</v>
      </c>
      <c r="O308" s="101">
        <f>$F308*'2. Emissions Units &amp; Activities'!$M$39*(1-$E308)</f>
        <v>2.893391570365135E-6</v>
      </c>
    </row>
    <row r="309" spans="1:15" x14ac:dyDescent="0.25">
      <c r="A309" s="97" t="s">
        <v>1429</v>
      </c>
      <c r="B309" s="118" t="s">
        <v>512</v>
      </c>
      <c r="C309" s="99" t="str">
        <f>IFERROR(IF(B309="No CAS","",INDEX('DEQ Pollutant List'!$C$7:$C$611,MATCH('3. Pollutant Emissions - EF'!B309,'DEQ Pollutant List'!$B$7:$B$611,0))),"")</f>
        <v>Lead and compounds</v>
      </c>
      <c r="D309" s="133"/>
      <c r="E309" s="119">
        <v>0.99</v>
      </c>
      <c r="F309" s="239">
        <v>4.1300916140018161E-7</v>
      </c>
      <c r="G309" s="121"/>
      <c r="H309" s="101" t="s">
        <v>1133</v>
      </c>
      <c r="I309" s="122" t="s">
        <v>1683</v>
      </c>
      <c r="J309" s="120">
        <f>$F309*'2. Emissions Units &amp; Activities'!$H$39*(1-$E309)</f>
        <v>6.6081465824029108E-6</v>
      </c>
      <c r="K309" s="123">
        <f>$F309*'2. Emissions Units &amp; Activities'!$I$39*(1-$E309)</f>
        <v>2.7293249733178453E-5</v>
      </c>
      <c r="L309" s="101">
        <f>$F309*'2. Emissions Units &amp; Activities'!$J$39*(1-$E309)</f>
        <v>9.1688033830840399E-5</v>
      </c>
      <c r="M309" s="120">
        <f>$F309*'2. Emissions Units &amp; Activities'!$K$39*(1-$E309)</f>
        <v>2.5415948393857354E-8</v>
      </c>
      <c r="N309" s="123">
        <f>$F309*'2. Emissions Units &amp; Activities'!$L$39*(1-$E309)</f>
        <v>1.0497403743530175E-7</v>
      </c>
      <c r="O309" s="101">
        <f>$F309*'2. Emissions Units &amp; Activities'!$M$39*(1-$E309)</f>
        <v>3.5264628396477078E-7</v>
      </c>
    </row>
    <row r="310" spans="1:15" x14ac:dyDescent="0.25">
      <c r="A310" s="97" t="s">
        <v>1429</v>
      </c>
      <c r="B310" s="118" t="s">
        <v>518</v>
      </c>
      <c r="C310" s="99" t="str">
        <f>IFERROR(IF(B310="No CAS","",INDEX('DEQ Pollutant List'!$C$7:$C$611,MATCH('3. Pollutant Emissions - EF'!B310,'DEQ Pollutant List'!$B$7:$B$611,0))),"")</f>
        <v>Manganese and compounds</v>
      </c>
      <c r="D310" s="133"/>
      <c r="E310" s="119">
        <v>0.99</v>
      </c>
      <c r="F310" s="239">
        <v>7.694682094196479E-5</v>
      </c>
      <c r="G310" s="121"/>
      <c r="H310" s="101" t="s">
        <v>1133</v>
      </c>
      <c r="I310" s="122" t="s">
        <v>1683</v>
      </c>
      <c r="J310" s="120">
        <f>$F310*'2. Emissions Units &amp; Activities'!$H$39*(1-$E310)</f>
        <v>1.2311491350714377E-3</v>
      </c>
      <c r="K310" s="123">
        <f>$F310*'2. Emissions Units &amp; Activities'!$I$39*(1-$E310)</f>
        <v>5.08494483033588E-3</v>
      </c>
      <c r="L310" s="101">
        <f>$F310*'2. Emissions Units &amp; Activities'!$J$39*(1-$E310)</f>
        <v>1.7082194249116198E-2</v>
      </c>
      <c r="M310" s="120">
        <f>$F310*'2. Emissions Units &amp; Activities'!$K$39*(1-$E310)</f>
        <v>4.7351889810439912E-6</v>
      </c>
      <c r="N310" s="123">
        <f>$F310*'2. Emissions Units &amp; Activities'!$L$39*(1-$E310)</f>
        <v>1.9557480116676463E-5</v>
      </c>
      <c r="O310" s="101">
        <f>$F310*'2. Emissions Units &amp; Activities'!$M$39*(1-$E310)</f>
        <v>6.570074711198538E-5</v>
      </c>
    </row>
    <row r="311" spans="1:15" x14ac:dyDescent="0.25">
      <c r="A311" s="97" t="s">
        <v>1429</v>
      </c>
      <c r="B311" s="118" t="s">
        <v>524</v>
      </c>
      <c r="C311" s="99" t="str">
        <f>IFERROR(IF(B311="No CAS","",INDEX('DEQ Pollutant List'!$C$7:$C$611,MATCH('3. Pollutant Emissions - EF'!B311,'DEQ Pollutant List'!$B$7:$B$611,0))),"")</f>
        <v>Mercury and compounds</v>
      </c>
      <c r="D311" s="133"/>
      <c r="E311" s="119">
        <v>0.99</v>
      </c>
      <c r="F311" s="239">
        <v>0</v>
      </c>
      <c r="G311" s="121"/>
      <c r="H311" s="101" t="s">
        <v>1133</v>
      </c>
      <c r="I311" s="122" t="s">
        <v>1683</v>
      </c>
      <c r="J311" s="120">
        <f>$F311*'2. Emissions Units &amp; Activities'!$H$39*(1-$E311)</f>
        <v>0</v>
      </c>
      <c r="K311" s="123">
        <f>$F311*'2. Emissions Units &amp; Activities'!$I$39*(1-$E311)</f>
        <v>0</v>
      </c>
      <c r="L311" s="101">
        <f>$F311*'2. Emissions Units &amp; Activities'!$J$39*(1-$E311)</f>
        <v>0</v>
      </c>
      <c r="M311" s="120">
        <f>$F311*'2. Emissions Units &amp; Activities'!$K$39*(1-$E311)</f>
        <v>0</v>
      </c>
      <c r="N311" s="123">
        <f>$F311*'2. Emissions Units &amp; Activities'!$L$39*(1-$E311)</f>
        <v>0</v>
      </c>
      <c r="O311" s="101">
        <f>$F311*'2. Emissions Units &amp; Activities'!$M$39*(1-$E311)</f>
        <v>0</v>
      </c>
    </row>
    <row r="312" spans="1:15" x14ac:dyDescent="0.25">
      <c r="A312" s="97" t="s">
        <v>1429</v>
      </c>
      <c r="B312" s="118">
        <v>365</v>
      </c>
      <c r="C312" s="99" t="str">
        <f>IFERROR(IF(B312="No CAS","",INDEX('DEQ Pollutant List'!$C$7:$C$611,MATCH('3. Pollutant Emissions - EF'!B312,'DEQ Pollutant List'!$B$7:$B$611,0))),"")</f>
        <v>Nickel compounds, insoluble</v>
      </c>
      <c r="D312" s="133"/>
      <c r="E312" s="119">
        <v>0.99</v>
      </c>
      <c r="F312" s="239">
        <v>5.1571770066002777E-5</v>
      </c>
      <c r="G312" s="121"/>
      <c r="H312" s="101" t="s">
        <v>1133</v>
      </c>
      <c r="I312" s="122" t="s">
        <v>1683</v>
      </c>
      <c r="J312" s="120">
        <f>$F312*'2. Emissions Units &amp; Activities'!$H$39*(1-$E312)</f>
        <v>8.2514832105604508E-4</v>
      </c>
      <c r="K312" s="123">
        <f>$F312*'2. Emissions Units &amp; Activities'!$I$39*(1-$E312)</f>
        <v>3.4080628982213466E-3</v>
      </c>
      <c r="L312" s="101">
        <f>$F312*'2. Emissions Units &amp; Activities'!$J$39*(1-$E312)</f>
        <v>1.1448932954652628E-2</v>
      </c>
      <c r="M312" s="120">
        <f>$F312*'2. Emissions Units &amp; Activities'!$K$39*(1-$E312)</f>
        <v>3.1736473886770969E-6</v>
      </c>
      <c r="N312" s="123">
        <f>$F312*'2. Emissions Units &amp; Activities'!$L$39*(1-$E312)</f>
        <v>1.3107934223928257E-5</v>
      </c>
      <c r="O312" s="101">
        <f>$F312*'2. Emissions Units &amp; Activities'!$M$39*(1-$E312)</f>
        <v>4.4034357517894723E-5</v>
      </c>
    </row>
    <row r="313" spans="1:15" x14ac:dyDescent="0.25">
      <c r="A313" s="97" t="s">
        <v>1429</v>
      </c>
      <c r="B313" s="118" t="s">
        <v>945</v>
      </c>
      <c r="C313" s="99" t="str">
        <f>IFERROR(IF(B313="No CAS","",INDEX('DEQ Pollutant List'!$C$7:$C$611,MATCH('3. Pollutant Emissions - EF'!B313,'DEQ Pollutant List'!$B$7:$B$611,0))),"")</f>
        <v>Selenium and compounds</v>
      </c>
      <c r="D313" s="133"/>
      <c r="E313" s="119">
        <v>0.99</v>
      </c>
      <c r="F313" s="239">
        <v>3.122339593499324E-8</v>
      </c>
      <c r="G313" s="121"/>
      <c r="H313" s="101" t="s">
        <v>1133</v>
      </c>
      <c r="I313" s="122" t="s">
        <v>1683</v>
      </c>
      <c r="J313" s="120">
        <f>$F313*'2. Emissions Units &amp; Activities'!$H$39*(1-$E313)</f>
        <v>4.9957433495989227E-7</v>
      </c>
      <c r="K313" s="123">
        <f>$F313*'2. Emissions Units &amp; Activities'!$I$39*(1-$E313)</f>
        <v>2.0633632917066444E-6</v>
      </c>
      <c r="L313" s="101">
        <f>$F313*'2. Emissions Units &amp; Activities'!$J$39*(1-$E313)</f>
        <v>6.9315938975685048E-6</v>
      </c>
      <c r="M313" s="120">
        <f>$F313*'2. Emissions Units &amp; Activities'!$K$39*(1-$E313)</f>
        <v>1.9214397498457398E-9</v>
      </c>
      <c r="N313" s="123">
        <f>$F313*'2. Emissions Units &amp; Activities'!$L$39*(1-$E313)</f>
        <v>7.9360126604101712E-9</v>
      </c>
      <c r="O313" s="101">
        <f>$F313*'2. Emissions Units &amp; Activities'!$M$39*(1-$E313)</f>
        <v>2.6659976529109636E-8</v>
      </c>
    </row>
    <row r="314" spans="1:15" x14ac:dyDescent="0.25">
      <c r="A314" s="97" t="s">
        <v>1429</v>
      </c>
      <c r="B314" s="118" t="s">
        <v>951</v>
      </c>
      <c r="C314" s="99" t="str">
        <f>IFERROR(IF(B314="No CAS","",INDEX('DEQ Pollutant List'!$C$7:$C$611,MATCH('3. Pollutant Emissions - EF'!B314,'DEQ Pollutant List'!$B$7:$B$611,0))),"")</f>
        <v>Silver and compounds</v>
      </c>
      <c r="D314" s="133"/>
      <c r="E314" s="119">
        <v>0.99</v>
      </c>
      <c r="F314" s="239">
        <v>0</v>
      </c>
      <c r="G314" s="121"/>
      <c r="H314" s="101" t="s">
        <v>1133</v>
      </c>
      <c r="I314" s="122" t="s">
        <v>1683</v>
      </c>
      <c r="J314" s="120">
        <f>$F314*'2. Emissions Units &amp; Activities'!$H$39*(1-$E314)</f>
        <v>0</v>
      </c>
      <c r="K314" s="123">
        <f>$F314*'2. Emissions Units &amp; Activities'!$I$39*(1-$E314)</f>
        <v>0</v>
      </c>
      <c r="L314" s="101">
        <f>$F314*'2. Emissions Units &amp; Activities'!$J$39*(1-$E314)</f>
        <v>0</v>
      </c>
      <c r="M314" s="120">
        <f>$F314*'2. Emissions Units &amp; Activities'!$K$39*(1-$E314)</f>
        <v>0</v>
      </c>
      <c r="N314" s="123">
        <f>$F314*'2. Emissions Units &amp; Activities'!$L$39*(1-$E314)</f>
        <v>0</v>
      </c>
      <c r="O314" s="101">
        <f>$F314*'2. Emissions Units &amp; Activities'!$M$39*(1-$E314)</f>
        <v>0</v>
      </c>
    </row>
    <row r="315" spans="1:15" x14ac:dyDescent="0.25">
      <c r="A315" s="97" t="s">
        <v>1429</v>
      </c>
      <c r="B315" s="118" t="s">
        <v>985</v>
      </c>
      <c r="C315" s="99" t="str">
        <f>IFERROR(IF(B315="No CAS","",INDEX('DEQ Pollutant List'!$C$7:$C$611,MATCH('3. Pollutant Emissions - EF'!B315,'DEQ Pollutant List'!$B$7:$B$611,0))),"")</f>
        <v>Thallium and compounds</v>
      </c>
      <c r="D315" s="133"/>
      <c r="E315" s="119">
        <v>0.99</v>
      </c>
      <c r="F315" s="239">
        <v>0</v>
      </c>
      <c r="G315" s="121"/>
      <c r="H315" s="101" t="s">
        <v>1133</v>
      </c>
      <c r="I315" s="122" t="s">
        <v>1683</v>
      </c>
      <c r="J315" s="120">
        <f>$F315*'2. Emissions Units &amp; Activities'!$H$39*(1-$E315)</f>
        <v>0</v>
      </c>
      <c r="K315" s="123">
        <f>$F315*'2. Emissions Units &amp; Activities'!$I$39*(1-$E315)</f>
        <v>0</v>
      </c>
      <c r="L315" s="101">
        <f>$F315*'2. Emissions Units &amp; Activities'!$J$39*(1-$E315)</f>
        <v>0</v>
      </c>
      <c r="M315" s="120">
        <f>$F315*'2. Emissions Units &amp; Activities'!$K$39*(1-$E315)</f>
        <v>0</v>
      </c>
      <c r="N315" s="123">
        <f>$F315*'2. Emissions Units &amp; Activities'!$L$39*(1-$E315)</f>
        <v>0</v>
      </c>
      <c r="O315" s="101">
        <f>$F315*'2. Emissions Units &amp; Activities'!$M$39*(1-$E315)</f>
        <v>0</v>
      </c>
    </row>
    <row r="316" spans="1:15" x14ac:dyDescent="0.25">
      <c r="A316" s="97" t="s">
        <v>1429</v>
      </c>
      <c r="B316" s="118" t="s">
        <v>1076</v>
      </c>
      <c r="C316" s="99" t="str">
        <f>IFERROR(IF(B316="No CAS","",INDEX('DEQ Pollutant List'!$C$7:$C$611,MATCH('3. Pollutant Emissions - EF'!B316,'DEQ Pollutant List'!$B$7:$B$611,0))),"")</f>
        <v>Zinc and compounds</v>
      </c>
      <c r="D316" s="133"/>
      <c r="E316" s="119">
        <v>0.99</v>
      </c>
      <c r="F316" s="239">
        <v>2.0928375293888667E-6</v>
      </c>
      <c r="G316" s="121"/>
      <c r="H316" s="101" t="s">
        <v>1133</v>
      </c>
      <c r="I316" s="122" t="s">
        <v>1683</v>
      </c>
      <c r="J316" s="120">
        <f>$F316*'2. Emissions Units &amp; Activities'!$H$39*(1-$E316)</f>
        <v>3.3485400470221894E-5</v>
      </c>
      <c r="K316" s="123">
        <f>$F316*'2. Emissions Units &amp; Activities'!$I$39*(1-$E316)</f>
        <v>1.3830283363916058E-4</v>
      </c>
      <c r="L316" s="101">
        <f>$F316*'2. Emissions Units &amp; Activities'!$J$39*(1-$E316)</f>
        <v>4.6460993152432886E-4</v>
      </c>
      <c r="M316" s="120">
        <f>$F316*'2. Emissions Units &amp; Activities'!$K$39*(1-$E316)</f>
        <v>1.2879000180854576E-7</v>
      </c>
      <c r="N316" s="123">
        <f>$F316*'2. Emissions Units &amp; Activities'!$L$39*(1-$E316)</f>
        <v>5.3193397553523297E-7</v>
      </c>
      <c r="O316" s="101">
        <f>$F316*'2. Emissions Units &amp; Activities'!$M$39*(1-$E316)</f>
        <v>1.7869612750935724E-6</v>
      </c>
    </row>
    <row r="317" spans="1:15" x14ac:dyDescent="0.25">
      <c r="A317" s="97" t="s">
        <v>1432</v>
      </c>
      <c r="B317" s="118" t="s">
        <v>81</v>
      </c>
      <c r="C317" s="99" t="str">
        <f>IFERROR(IF(B317="No CAS","",INDEX('DEQ Pollutant List'!$C$7:$C$611,MATCH('3. Pollutant Emissions - EF'!B317,'DEQ Pollutant List'!$B$7:$B$611,0))),"")</f>
        <v>Arsenic and compounds</v>
      </c>
      <c r="D317" s="133"/>
      <c r="E317" s="119"/>
      <c r="F317" s="239">
        <v>1.03E-7</v>
      </c>
      <c r="G317" s="121"/>
      <c r="H317" s="101" t="s">
        <v>1133</v>
      </c>
      <c r="I317" s="122" t="s">
        <v>1685</v>
      </c>
      <c r="J317" s="120">
        <f>$F317*'2. Emissions Units &amp; Activities'!$H$40*(1-$E317)</f>
        <v>7.6415700000000001E-4</v>
      </c>
      <c r="K317" s="123">
        <f>$F317*'2. Emissions Units &amp; Activities'!$I$40*(1-$E317)</f>
        <v>9.1981623066666649E-4</v>
      </c>
      <c r="L317" s="101">
        <f>$F317*'2. Emissions Units &amp; Activities'!$J$40*(1-$E317)</f>
        <v>3.0899999999999999E-3</v>
      </c>
      <c r="M317" s="120">
        <f>$F317*'2. Emissions Units &amp; Activities'!$K$40*(1-$E317)</f>
        <v>2.9390653846153844E-6</v>
      </c>
      <c r="N317" s="123">
        <f>$F317*'2. Emissions Units &amp; Activities'!$L$40*(1-$E317)</f>
        <v>3.5377547333333331E-6</v>
      </c>
      <c r="O317" s="101">
        <f>$F317*'2. Emissions Units &amp; Activities'!$M$40*(1-$E317)</f>
        <v>1.1884615384615385E-5</v>
      </c>
    </row>
    <row r="318" spans="1:15" x14ac:dyDescent="0.25">
      <c r="A318" s="97" t="s">
        <v>1432</v>
      </c>
      <c r="B318" s="118" t="s">
        <v>96</v>
      </c>
      <c r="C318" s="99" t="str">
        <f>IFERROR(IF(B318="No CAS","",INDEX('DEQ Pollutant List'!$C$7:$C$611,MATCH('3. Pollutant Emissions - EF'!B318,'DEQ Pollutant List'!$B$7:$B$611,0))),"")</f>
        <v>Barium and compounds</v>
      </c>
      <c r="D318" s="133"/>
      <c r="E318" s="119"/>
      <c r="F318" s="239">
        <v>0</v>
      </c>
      <c r="G318" s="121"/>
      <c r="H318" s="101" t="s">
        <v>1133</v>
      </c>
      <c r="I318" s="122" t="s">
        <v>1686</v>
      </c>
      <c r="J318" s="120">
        <f>$F318*'2. Emissions Units &amp; Activities'!$H$40*(1-$E318)</f>
        <v>0</v>
      </c>
      <c r="K318" s="123">
        <f>$F318*'2. Emissions Units &amp; Activities'!$I$40*(1-$E318)</f>
        <v>0</v>
      </c>
      <c r="L318" s="101">
        <f>$F318*'2. Emissions Units &amp; Activities'!$J$40*(1-$E318)</f>
        <v>0</v>
      </c>
      <c r="M318" s="120">
        <f>$F318*'2. Emissions Units &amp; Activities'!$K$40*(1-$E318)</f>
        <v>0</v>
      </c>
      <c r="N318" s="123">
        <f>$F318*'2. Emissions Units &amp; Activities'!$L$40*(1-$E318)</f>
        <v>0</v>
      </c>
      <c r="O318" s="101">
        <f>$F318*'2. Emissions Units &amp; Activities'!$M$40*(1-$E318)</f>
        <v>0</v>
      </c>
    </row>
    <row r="319" spans="1:15" x14ac:dyDescent="0.25">
      <c r="A319" s="97" t="s">
        <v>1432</v>
      </c>
      <c r="B319" s="118" t="s">
        <v>154</v>
      </c>
      <c r="C319" s="99" t="str">
        <f>IFERROR(IF(B319="No CAS","",INDEX('DEQ Pollutant List'!$C$7:$C$611,MATCH('3. Pollutant Emissions - EF'!B319,'DEQ Pollutant List'!$B$7:$B$611,0))),"")</f>
        <v>Cadmium and compounds</v>
      </c>
      <c r="D319" s="133"/>
      <c r="E319" s="119"/>
      <c r="F319" s="239">
        <v>0</v>
      </c>
      <c r="G319" s="121"/>
      <c r="H319" s="101" t="s">
        <v>1133</v>
      </c>
      <c r="I319" s="122" t="s">
        <v>1686</v>
      </c>
      <c r="J319" s="120">
        <f>$F319*'2. Emissions Units &amp; Activities'!$H$40*(1-$E319)</f>
        <v>0</v>
      </c>
      <c r="K319" s="123">
        <f>$F319*'2. Emissions Units &amp; Activities'!$I$40*(1-$E319)</f>
        <v>0</v>
      </c>
      <c r="L319" s="101">
        <f>$F319*'2. Emissions Units &amp; Activities'!$J$40*(1-$E319)</f>
        <v>0</v>
      </c>
      <c r="M319" s="120">
        <f>$F319*'2. Emissions Units &amp; Activities'!$K$40*(1-$E319)</f>
        <v>0</v>
      </c>
      <c r="N319" s="123">
        <f>$F319*'2. Emissions Units &amp; Activities'!$L$40*(1-$E319)</f>
        <v>0</v>
      </c>
      <c r="O319" s="101">
        <f>$F319*'2. Emissions Units &amp; Activities'!$M$40*(1-$E319)</f>
        <v>0</v>
      </c>
    </row>
    <row r="320" spans="1:15" x14ac:dyDescent="0.25">
      <c r="A320" s="97" t="s">
        <v>1432</v>
      </c>
      <c r="B320" s="118" t="s">
        <v>230</v>
      </c>
      <c r="C320" s="99" t="str">
        <f>IFERROR(IF(B320="No CAS","",INDEX('DEQ Pollutant List'!$C$7:$C$611,MATCH('3. Pollutant Emissions - EF'!B320,'DEQ Pollutant List'!$B$7:$B$611,0))),"")</f>
        <v>Chromium VI, chromate and dichromate particulate</v>
      </c>
      <c r="D320" s="133"/>
      <c r="E320" s="119"/>
      <c r="F320" s="239">
        <v>6.1499999999999996E-9</v>
      </c>
      <c r="G320" s="121"/>
      <c r="H320" s="101" t="s">
        <v>1133</v>
      </c>
      <c r="I320" s="122" t="s">
        <v>1685</v>
      </c>
      <c r="J320" s="120">
        <f>$F320*'2. Emissions Units &amp; Activities'!$H$40*(1-$E320)</f>
        <v>4.5626849999999998E-5</v>
      </c>
      <c r="K320" s="123">
        <f>$F320*'2. Emissions Units &amp; Activities'!$I$40*(1-$E320)</f>
        <v>5.4921066199999988E-5</v>
      </c>
      <c r="L320" s="101">
        <f>$F320*'2. Emissions Units &amp; Activities'!$J$40*(1-$E320)</f>
        <v>1.8449999999999999E-4</v>
      </c>
      <c r="M320" s="120">
        <f>$F320*'2. Emissions Units &amp; Activities'!$K$40*(1-$E320)</f>
        <v>1.7548788461538462E-7</v>
      </c>
      <c r="N320" s="123">
        <f>$F320*'2. Emissions Units &amp; Activities'!$L$40*(1-$E320)</f>
        <v>2.1123486999999998E-7</v>
      </c>
      <c r="O320" s="101">
        <f>$F320*'2. Emissions Units &amp; Activities'!$M$40*(1-$E320)</f>
        <v>7.0961538461538464E-7</v>
      </c>
    </row>
    <row r="321" spans="1:15" x14ac:dyDescent="0.25">
      <c r="A321" s="97" t="s">
        <v>1432</v>
      </c>
      <c r="B321" s="118" t="s">
        <v>512</v>
      </c>
      <c r="C321" s="99" t="str">
        <f>IFERROR(IF(B321="No CAS","",INDEX('DEQ Pollutant List'!$C$7:$C$611,MATCH('3. Pollutant Emissions - EF'!B321,'DEQ Pollutant List'!$B$7:$B$611,0))),"")</f>
        <v>Lead and compounds</v>
      </c>
      <c r="D321" s="133"/>
      <c r="E321" s="119"/>
      <c r="F321" s="239">
        <v>2.88E-8</v>
      </c>
      <c r="G321" s="121"/>
      <c r="H321" s="101" t="s">
        <v>1133</v>
      </c>
      <c r="I321" s="122" t="s">
        <v>1685</v>
      </c>
      <c r="J321" s="120">
        <f>$F321*'2. Emissions Units &amp; Activities'!$H$40*(1-$E321)</f>
        <v>2.136672E-4</v>
      </c>
      <c r="K321" s="123">
        <f>$F321*'2. Emissions Units &amp; Activities'!$I$40*(1-$E321)</f>
        <v>2.5719133439999997E-4</v>
      </c>
      <c r="L321" s="101">
        <f>$F321*'2. Emissions Units &amp; Activities'!$J$40*(1-$E321)</f>
        <v>8.6399999999999997E-4</v>
      </c>
      <c r="M321" s="120">
        <f>$F321*'2. Emissions Units &amp; Activities'!$K$40*(1-$E321)</f>
        <v>8.2179692307692305E-7</v>
      </c>
      <c r="N321" s="123">
        <f>$F321*'2. Emissions Units &amp; Activities'!$L$40*(1-$E321)</f>
        <v>9.8919744000000002E-7</v>
      </c>
      <c r="O321" s="101">
        <f>$F321*'2. Emissions Units &amp; Activities'!$M$40*(1-$E321)</f>
        <v>3.3230769230769231E-6</v>
      </c>
    </row>
    <row r="322" spans="1:15" x14ac:dyDescent="0.25">
      <c r="A322" s="97" t="s">
        <v>1432</v>
      </c>
      <c r="B322" s="118" t="s">
        <v>518</v>
      </c>
      <c r="C322" s="99" t="str">
        <f>IFERROR(IF(B322="No CAS","",INDEX('DEQ Pollutant List'!$C$7:$C$611,MATCH('3. Pollutant Emissions - EF'!B322,'DEQ Pollutant List'!$B$7:$B$611,0))),"")</f>
        <v>Manganese and compounds</v>
      </c>
      <c r="D322" s="133"/>
      <c r="E322" s="119"/>
      <c r="F322" s="239">
        <v>2.5599999999999999E-4</v>
      </c>
      <c r="G322" s="121"/>
      <c r="H322" s="101" t="s">
        <v>1133</v>
      </c>
      <c r="I322" s="122" t="s">
        <v>1685</v>
      </c>
      <c r="J322" s="120">
        <f>$F322*'2. Emissions Units &amp; Activities'!$H$40*(1-$E322)</f>
        <v>1.8992639999999998</v>
      </c>
      <c r="K322" s="123">
        <f>$F322*'2. Emissions Units &amp; Activities'!$I$40*(1-$E322)</f>
        <v>2.2861451946666662</v>
      </c>
      <c r="L322" s="101">
        <f>$F322*'2. Emissions Units &amp; Activities'!$J$40*(1-$E322)</f>
        <v>7.68</v>
      </c>
      <c r="M322" s="120">
        <f>$F322*'2. Emissions Units &amp; Activities'!$K$40*(1-$E322)</f>
        <v>7.3048615384615385E-3</v>
      </c>
      <c r="N322" s="123">
        <f>$F322*'2. Emissions Units &amp; Activities'!$L$40*(1-$E322)</f>
        <v>8.7928661333333321E-3</v>
      </c>
      <c r="O322" s="101">
        <f>$F322*'2. Emissions Units &amp; Activities'!$M$40*(1-$E322)</f>
        <v>2.9538461538461538E-2</v>
      </c>
    </row>
    <row r="323" spans="1:15" x14ac:dyDescent="0.25">
      <c r="A323" s="97" t="s">
        <v>1432</v>
      </c>
      <c r="B323" s="118" t="s">
        <v>524</v>
      </c>
      <c r="C323" s="99" t="str">
        <f>IFERROR(IF(B323="No CAS","",INDEX('DEQ Pollutant List'!$C$7:$C$611,MATCH('3. Pollutant Emissions - EF'!B323,'DEQ Pollutant List'!$B$7:$B$611,0))),"")</f>
        <v>Mercury and compounds</v>
      </c>
      <c r="D323" s="133"/>
      <c r="E323" s="119"/>
      <c r="F323" s="239">
        <v>0</v>
      </c>
      <c r="G323" s="121"/>
      <c r="H323" s="101" t="s">
        <v>1133</v>
      </c>
      <c r="I323" s="122" t="s">
        <v>1686</v>
      </c>
      <c r="J323" s="120">
        <f>$F323*'2. Emissions Units &amp; Activities'!$H$40*(1-$E323)</f>
        <v>0</v>
      </c>
      <c r="K323" s="123">
        <f>$F323*'2. Emissions Units &amp; Activities'!$I$40*(1-$E323)</f>
        <v>0</v>
      </c>
      <c r="L323" s="101">
        <f>$F323*'2. Emissions Units &amp; Activities'!$J$40*(1-$E323)</f>
        <v>0</v>
      </c>
      <c r="M323" s="120">
        <f>$F323*'2. Emissions Units &amp; Activities'!$K$40*(1-$E323)</f>
        <v>0</v>
      </c>
      <c r="N323" s="123">
        <f>$F323*'2. Emissions Units &amp; Activities'!$L$40*(1-$E323)</f>
        <v>0</v>
      </c>
      <c r="O323" s="101">
        <f>$F323*'2. Emissions Units &amp; Activities'!$M$40*(1-$E323)</f>
        <v>0</v>
      </c>
    </row>
    <row r="324" spans="1:15" x14ac:dyDescent="0.25">
      <c r="A324" s="97" t="s">
        <v>1432</v>
      </c>
      <c r="B324" s="118">
        <v>365</v>
      </c>
      <c r="C324" s="99" t="str">
        <f>IFERROR(IF(B324="No CAS","",INDEX('DEQ Pollutant List'!$C$7:$C$611,MATCH('3. Pollutant Emissions - EF'!B324,'DEQ Pollutant List'!$B$7:$B$611,0))),"")</f>
        <v>Nickel compounds, insoluble</v>
      </c>
      <c r="D324" s="133"/>
      <c r="E324" s="119"/>
      <c r="F324" s="239">
        <v>4.35E-5</v>
      </c>
      <c r="G324" s="121"/>
      <c r="H324" s="101" t="s">
        <v>1133</v>
      </c>
      <c r="I324" s="122" t="s">
        <v>1685</v>
      </c>
      <c r="J324" s="120">
        <f>$F324*'2. Emissions Units &amp; Activities'!$H$40*(1-$E324)</f>
        <v>0.32272650000000003</v>
      </c>
      <c r="K324" s="123">
        <f>$F324*'2. Emissions Units &amp; Activities'!$I$40*(1-$E324)</f>
        <v>0.38846607799999994</v>
      </c>
      <c r="L324" s="101">
        <f>$F324*'2. Emissions Units &amp; Activities'!$J$40*(1-$E324)</f>
        <v>1.3049999999999999</v>
      </c>
      <c r="M324" s="120">
        <f>$F324*'2. Emissions Units &amp; Activities'!$K$40*(1-$E324)</f>
        <v>1.2412557692307693E-3</v>
      </c>
      <c r="N324" s="123">
        <f>$F324*'2. Emissions Units &amp; Activities'!$L$40*(1-$E324)</f>
        <v>1.4941003E-3</v>
      </c>
      <c r="O324" s="101">
        <f>$F324*'2. Emissions Units &amp; Activities'!$M$40*(1-$E324)</f>
        <v>5.0192307692307698E-3</v>
      </c>
    </row>
    <row r="325" spans="1:15" x14ac:dyDescent="0.25">
      <c r="A325" s="97" t="s">
        <v>1432</v>
      </c>
      <c r="B325" s="118" t="s">
        <v>945</v>
      </c>
      <c r="C325" s="99" t="str">
        <f>IFERROR(IF(B325="No CAS","",INDEX('DEQ Pollutant List'!$C$7:$C$611,MATCH('3. Pollutant Emissions - EF'!B325,'DEQ Pollutant List'!$B$7:$B$611,0))),"")</f>
        <v>Selenium and compounds</v>
      </c>
      <c r="D325" s="133"/>
      <c r="E325" s="119"/>
      <c r="F325" s="239">
        <v>0</v>
      </c>
      <c r="G325" s="121"/>
      <c r="H325" s="101" t="s">
        <v>1133</v>
      </c>
      <c r="I325" s="122" t="s">
        <v>1686</v>
      </c>
      <c r="J325" s="120">
        <f>$F325*'2. Emissions Units &amp; Activities'!$H$40*(1-$E325)</f>
        <v>0</v>
      </c>
      <c r="K325" s="123">
        <f>$F325*'2. Emissions Units &amp; Activities'!$I$40*(1-$E325)</f>
        <v>0</v>
      </c>
      <c r="L325" s="101">
        <f>$F325*'2. Emissions Units &amp; Activities'!$J$40*(1-$E325)</f>
        <v>0</v>
      </c>
      <c r="M325" s="120">
        <f>$F325*'2. Emissions Units &amp; Activities'!$K$40*(1-$E325)</f>
        <v>0</v>
      </c>
      <c r="N325" s="123">
        <f>$F325*'2. Emissions Units &amp; Activities'!$L$40*(1-$E325)</f>
        <v>0</v>
      </c>
      <c r="O325" s="101">
        <f>$F325*'2. Emissions Units &amp; Activities'!$M$40*(1-$E325)</f>
        <v>0</v>
      </c>
    </row>
    <row r="326" spans="1:15" x14ac:dyDescent="0.25">
      <c r="A326" s="97" t="s">
        <v>1432</v>
      </c>
      <c r="B326" s="118" t="s">
        <v>951</v>
      </c>
      <c r="C326" s="99" t="str">
        <f>IFERROR(IF(B326="No CAS","",INDEX('DEQ Pollutant List'!$C$7:$C$611,MATCH('3. Pollutant Emissions - EF'!B326,'DEQ Pollutant List'!$B$7:$B$611,0))),"")</f>
        <v>Silver and compounds</v>
      </c>
      <c r="D326" s="133"/>
      <c r="E326" s="119"/>
      <c r="F326" s="239">
        <v>0</v>
      </c>
      <c r="G326" s="121"/>
      <c r="H326" s="101" t="s">
        <v>1133</v>
      </c>
      <c r="I326" s="122" t="s">
        <v>1686</v>
      </c>
      <c r="J326" s="120">
        <f>$F326*'2. Emissions Units &amp; Activities'!$H$40*(1-$E326)</f>
        <v>0</v>
      </c>
      <c r="K326" s="123">
        <f>$F326*'2. Emissions Units &amp; Activities'!$I$40*(1-$E326)</f>
        <v>0</v>
      </c>
      <c r="L326" s="101">
        <f>$F326*'2. Emissions Units &amp; Activities'!$J$40*(1-$E326)</f>
        <v>0</v>
      </c>
      <c r="M326" s="120">
        <f>$F326*'2. Emissions Units &amp; Activities'!$K$40*(1-$E326)</f>
        <v>0</v>
      </c>
      <c r="N326" s="123">
        <f>$F326*'2. Emissions Units &amp; Activities'!$L$40*(1-$E326)</f>
        <v>0</v>
      </c>
      <c r="O326" s="101">
        <f>$F326*'2. Emissions Units &amp; Activities'!$M$40*(1-$E326)</f>
        <v>0</v>
      </c>
    </row>
    <row r="327" spans="1:15" x14ac:dyDescent="0.25">
      <c r="A327" s="97" t="s">
        <v>1435</v>
      </c>
      <c r="B327" s="118" t="s">
        <v>81</v>
      </c>
      <c r="C327" s="99" t="str">
        <f>IFERROR(IF(B327="No CAS","",INDEX('DEQ Pollutant List'!$C$7:$C$611,MATCH('3. Pollutant Emissions - EF'!B327,'DEQ Pollutant List'!$B$7:$B$611,0))),"")</f>
        <v>Arsenic and compounds</v>
      </c>
      <c r="D327" s="133"/>
      <c r="E327" s="119"/>
      <c r="F327" s="239">
        <v>1.7966666666666667E-6</v>
      </c>
      <c r="G327" s="121"/>
      <c r="H327" s="101" t="s">
        <v>1133</v>
      </c>
      <c r="I327" s="122" t="s">
        <v>1667</v>
      </c>
      <c r="J327" s="120">
        <f>$F327*'2. Emissions Units &amp; Activities'!$H$41*(1-$E327)</f>
        <v>1.3288146666666667E-2</v>
      </c>
      <c r="K327" s="123">
        <f>$F327*'2. Emissions Units &amp; Activities'!$I$41*(1-$E327)</f>
        <v>1.6044690884444442E-2</v>
      </c>
      <c r="L327" s="101">
        <f>$F327*'2. Emissions Units &amp; Activities'!$J$41*(1-$E327)</f>
        <v>5.3900000000000003E-2</v>
      </c>
      <c r="M327" s="120">
        <f>$F327*'2. Emissions Units &amp; Activities'!$K$41*(1-$E327)</f>
        <v>5.110825641025641E-5</v>
      </c>
      <c r="N327" s="123">
        <f>$F327*'2. Emissions Units &amp; Activities'!$L$41*(1-$E327)</f>
        <v>6.1710349555555552E-5</v>
      </c>
      <c r="O327" s="101">
        <f>$F327*'2. Emissions Units &amp; Activities'!$M$41*(1-$E327)</f>
        <v>2.0730769230769232E-4</v>
      </c>
    </row>
    <row r="328" spans="1:15" x14ac:dyDescent="0.25">
      <c r="A328" s="97" t="s">
        <v>1435</v>
      </c>
      <c r="B328" s="118" t="s">
        <v>96</v>
      </c>
      <c r="C328" s="99" t="str">
        <f>IFERROR(IF(B328="No CAS","",INDEX('DEQ Pollutant List'!$C$7:$C$611,MATCH('3. Pollutant Emissions - EF'!B328,'DEQ Pollutant List'!$B$7:$B$611,0))),"")</f>
        <v>Barium and compounds</v>
      </c>
      <c r="D328" s="133"/>
      <c r="E328" s="119"/>
      <c r="F328" s="239">
        <v>2.9500059146438595E-8</v>
      </c>
      <c r="G328" s="121"/>
      <c r="H328" s="101" t="s">
        <v>1133</v>
      </c>
      <c r="I328" s="122" t="s">
        <v>1686</v>
      </c>
      <c r="J328" s="120">
        <f>$F328*'2. Emissions Units &amp; Activities'!$H$41*(1-$E328)</f>
        <v>2.1818243744705984E-4</v>
      </c>
      <c r="K328" s="123">
        <f>$F328*'2. Emissions Units &amp; Activities'!$I$41*(1-$E328)</f>
        <v>2.634430408594259E-4</v>
      </c>
      <c r="L328" s="101">
        <f>$F328*'2. Emissions Units &amp; Activities'!$J$41*(1-$E328)</f>
        <v>8.8500177439315784E-4</v>
      </c>
      <c r="M328" s="120">
        <f>$F328*'2. Emissions Units &amp; Activities'!$K$41*(1-$E328)</f>
        <v>8.3916322095023008E-7</v>
      </c>
      <c r="N328" s="123">
        <f>$F328*'2. Emissions Units &amp; Activities'!$L$41*(1-$E328)</f>
        <v>1.0132424648439459E-6</v>
      </c>
      <c r="O328" s="101">
        <f>$F328*'2. Emissions Units &amp; Activities'!$M$41*(1-$E328)</f>
        <v>3.4038529784352225E-6</v>
      </c>
    </row>
    <row r="329" spans="1:15" x14ac:dyDescent="0.25">
      <c r="A329" s="97" t="s">
        <v>1435</v>
      </c>
      <c r="B329" s="118" t="s">
        <v>154</v>
      </c>
      <c r="C329" s="99" t="str">
        <f>IFERROR(IF(B329="No CAS","",INDEX('DEQ Pollutant List'!$C$7:$C$611,MATCH('3. Pollutant Emissions - EF'!B329,'DEQ Pollutant List'!$B$7:$B$611,0))),"")</f>
        <v>Cadmium and compounds</v>
      </c>
      <c r="D329" s="133"/>
      <c r="E329" s="119"/>
      <c r="F329" s="239">
        <v>0</v>
      </c>
      <c r="G329" s="121"/>
      <c r="H329" s="101" t="s">
        <v>1133</v>
      </c>
      <c r="I329" s="122" t="s">
        <v>1686</v>
      </c>
      <c r="J329" s="120">
        <f>$F329*'2. Emissions Units &amp; Activities'!$H$41*(1-$E329)</f>
        <v>0</v>
      </c>
      <c r="K329" s="123">
        <f>$F329*'2. Emissions Units &amp; Activities'!$I$41*(1-$E329)</f>
        <v>0</v>
      </c>
      <c r="L329" s="101">
        <f>$F329*'2. Emissions Units &amp; Activities'!$J$41*(1-$E329)</f>
        <v>0</v>
      </c>
      <c r="M329" s="120">
        <f>$F329*'2. Emissions Units &amp; Activities'!$K$41*(1-$E329)</f>
        <v>0</v>
      </c>
      <c r="N329" s="123">
        <f>$F329*'2. Emissions Units &amp; Activities'!$L$41*(1-$E329)</f>
        <v>0</v>
      </c>
      <c r="O329" s="101">
        <f>$F329*'2. Emissions Units &amp; Activities'!$M$41*(1-$E329)</f>
        <v>0</v>
      </c>
    </row>
    <row r="330" spans="1:15" x14ac:dyDescent="0.25">
      <c r="A330" s="97" t="s">
        <v>1435</v>
      </c>
      <c r="B330" s="118" t="s">
        <v>230</v>
      </c>
      <c r="C330" s="99" t="str">
        <f>IFERROR(IF(B330="No CAS","",INDEX('DEQ Pollutant List'!$C$7:$C$611,MATCH('3. Pollutant Emissions - EF'!B330,'DEQ Pollutant List'!$B$7:$B$611,0))),"")</f>
        <v>Chromium VI, chromate and dichromate particulate</v>
      </c>
      <c r="D330" s="133"/>
      <c r="E330" s="119"/>
      <c r="F330" s="239">
        <v>3.2800000000000003E-7</v>
      </c>
      <c r="G330" s="121"/>
      <c r="H330" s="101" t="s">
        <v>1133</v>
      </c>
      <c r="I330" s="122" t="s">
        <v>1667</v>
      </c>
      <c r="J330" s="120">
        <f>$F330*'2. Emissions Units &amp; Activities'!$H$41*(1-$E330)</f>
        <v>2.4258880000000002E-3</v>
      </c>
      <c r="K330" s="123">
        <f>$F330*'2. Emissions Units &amp; Activities'!$I$41*(1-$E330)</f>
        <v>2.9291235306666665E-3</v>
      </c>
      <c r="L330" s="101">
        <f>$F330*'2. Emissions Units &amp; Activities'!$J$41*(1-$E330)</f>
        <v>9.8400000000000015E-3</v>
      </c>
      <c r="M330" s="120">
        <f>$F330*'2. Emissions Units &amp; Activities'!$K$41*(1-$E330)</f>
        <v>9.3303384615384613E-6</v>
      </c>
      <c r="N330" s="123">
        <f>$F330*'2. Emissions Units &amp; Activities'!$L$41*(1-$E330)</f>
        <v>1.1265859733333334E-5</v>
      </c>
      <c r="O330" s="101">
        <f>$F330*'2. Emissions Units &amp; Activities'!$M$41*(1-$E330)</f>
        <v>3.7846153846153851E-5</v>
      </c>
    </row>
    <row r="331" spans="1:15" x14ac:dyDescent="0.25">
      <c r="A331" s="97" t="s">
        <v>1435</v>
      </c>
      <c r="B331" s="118" t="s">
        <v>512</v>
      </c>
      <c r="C331" s="99" t="str">
        <f>IFERROR(IF(B331="No CAS","",INDEX('DEQ Pollutant List'!$C$7:$C$611,MATCH('3. Pollutant Emissions - EF'!B331,'DEQ Pollutant List'!$B$7:$B$611,0))),"")</f>
        <v>Lead and compounds</v>
      </c>
      <c r="D331" s="133"/>
      <c r="E331" s="119"/>
      <c r="F331" s="239">
        <v>6.3776666666666674E-6</v>
      </c>
      <c r="G331" s="121"/>
      <c r="H331" s="101" t="s">
        <v>1133</v>
      </c>
      <c r="I331" s="122" t="s">
        <v>1667</v>
      </c>
      <c r="J331" s="120">
        <f>$F331*'2. Emissions Units &amp; Activities'!$H$41*(1-$E331)</f>
        <v>4.716922266666667E-2</v>
      </c>
      <c r="K331" s="123">
        <f>$F331*'2. Emissions Units &amp; Activities'!$I$41*(1-$E331)</f>
        <v>5.6954187512444444E-2</v>
      </c>
      <c r="L331" s="101">
        <f>$F331*'2. Emissions Units &amp; Activities'!$J$41*(1-$E331)</f>
        <v>0.19133000000000003</v>
      </c>
      <c r="M331" s="120">
        <f>$F331*'2. Emissions Units &amp; Activities'!$K$41*(1-$E331)</f>
        <v>1.8142008717948719E-4</v>
      </c>
      <c r="N331" s="123">
        <f>$F331*'2. Emissions Units &amp; Activities'!$L$41*(1-$E331)</f>
        <v>2.1905456735555557E-4</v>
      </c>
      <c r="O331" s="101">
        <f>$F331*'2. Emissions Units &amp; Activities'!$M$41*(1-$E331)</f>
        <v>7.3588461538461546E-4</v>
      </c>
    </row>
    <row r="332" spans="1:15" x14ac:dyDescent="0.25">
      <c r="A332" s="97" t="s">
        <v>1435</v>
      </c>
      <c r="B332" s="118" t="s">
        <v>518</v>
      </c>
      <c r="C332" s="99" t="str">
        <f>IFERROR(IF(B332="No CAS","",INDEX('DEQ Pollutant List'!$C$7:$C$611,MATCH('3. Pollutant Emissions - EF'!B332,'DEQ Pollutant List'!$B$7:$B$611,0))),"")</f>
        <v>Manganese and compounds</v>
      </c>
      <c r="D332" s="133"/>
      <c r="E332" s="119"/>
      <c r="F332" s="239">
        <v>6.3000000000000003E-4</v>
      </c>
      <c r="G332" s="121"/>
      <c r="H332" s="101" t="s">
        <v>1133</v>
      </c>
      <c r="I332" s="122" t="s">
        <v>1667</v>
      </c>
      <c r="J332" s="120">
        <f>$F332*'2. Emissions Units &amp; Activities'!$H$41*(1-$E332)</f>
        <v>4.6594800000000003</v>
      </c>
      <c r="K332" s="123">
        <f>$F332*'2. Emissions Units &amp; Activities'!$I$41*(1-$E332)</f>
        <v>5.6260604399999998</v>
      </c>
      <c r="L332" s="101">
        <f>$F332*'2. Emissions Units &amp; Activities'!$J$41*(1-$E332)</f>
        <v>18.900000000000002</v>
      </c>
      <c r="M332" s="120">
        <f>$F332*'2. Emissions Units &amp; Activities'!$K$41*(1-$E332)</f>
        <v>1.7921076923076922E-2</v>
      </c>
      <c r="N332" s="123">
        <f>$F332*'2. Emissions Units &amp; Activities'!$L$41*(1-$E332)</f>
        <v>2.1638694E-2</v>
      </c>
      <c r="O332" s="101">
        <f>$F332*'2. Emissions Units &amp; Activities'!$M$41*(1-$E332)</f>
        <v>7.2692307692307695E-2</v>
      </c>
    </row>
    <row r="333" spans="1:15" x14ac:dyDescent="0.25">
      <c r="A333" s="97" t="s">
        <v>1435</v>
      </c>
      <c r="B333" s="118" t="s">
        <v>524</v>
      </c>
      <c r="C333" s="99" t="str">
        <f>IFERROR(IF(B333="No CAS","",INDEX('DEQ Pollutant List'!$C$7:$C$611,MATCH('3. Pollutant Emissions - EF'!B333,'DEQ Pollutant List'!$B$7:$B$611,0))),"")</f>
        <v>Mercury and compounds</v>
      </c>
      <c r="D333" s="133"/>
      <c r="E333" s="119"/>
      <c r="F333" s="239">
        <v>0</v>
      </c>
      <c r="G333" s="121"/>
      <c r="H333" s="101" t="s">
        <v>1133</v>
      </c>
      <c r="I333" s="122" t="s">
        <v>1686</v>
      </c>
      <c r="J333" s="120">
        <f>$F333*'2. Emissions Units &amp; Activities'!$H$41*(1-$E333)</f>
        <v>0</v>
      </c>
      <c r="K333" s="123">
        <f>$F333*'2. Emissions Units &amp; Activities'!$I$41*(1-$E333)</f>
        <v>0</v>
      </c>
      <c r="L333" s="101">
        <f>$F333*'2. Emissions Units &amp; Activities'!$J$41*(1-$E333)</f>
        <v>0</v>
      </c>
      <c r="M333" s="120">
        <f>$F333*'2. Emissions Units &amp; Activities'!$K$41*(1-$E333)</f>
        <v>0</v>
      </c>
      <c r="N333" s="123">
        <f>$F333*'2. Emissions Units &amp; Activities'!$L$41*(1-$E333)</f>
        <v>0</v>
      </c>
      <c r="O333" s="101">
        <f>$F333*'2. Emissions Units &amp; Activities'!$M$41*(1-$E333)</f>
        <v>0</v>
      </c>
    </row>
    <row r="334" spans="1:15" x14ac:dyDescent="0.25">
      <c r="A334" s="97" t="s">
        <v>1435</v>
      </c>
      <c r="B334" s="118">
        <v>365</v>
      </c>
      <c r="C334" s="99" t="str">
        <f>IFERROR(IF(B334="No CAS","",INDEX('DEQ Pollutant List'!$C$7:$C$611,MATCH('3. Pollutant Emissions - EF'!B334,'DEQ Pollutant List'!$B$7:$B$611,0))),"")</f>
        <v>Nickel compounds, insoluble</v>
      </c>
      <c r="D334" s="133"/>
      <c r="E334" s="119"/>
      <c r="F334" s="239">
        <v>1.1924666666666666E-5</v>
      </c>
      <c r="G334" s="121"/>
      <c r="H334" s="101" t="s">
        <v>1133</v>
      </c>
      <c r="I334" s="122" t="s">
        <v>1667</v>
      </c>
      <c r="J334" s="120">
        <f>$F334*'2. Emissions Units &amp; Activities'!$H$41*(1-$E334)</f>
        <v>8.8194834666666666E-2</v>
      </c>
      <c r="K334" s="123">
        <f>$F334*'2. Emissions Units &amp; Activities'!$I$41*(1-$E334)</f>
        <v>0.10649031014844443</v>
      </c>
      <c r="L334" s="101">
        <f>$F334*'2. Emissions Units &amp; Activities'!$J$41*(1-$E334)</f>
        <v>0.35774</v>
      </c>
      <c r="M334" s="120">
        <f>$F334*'2. Emissions Units &amp; Activities'!$K$41*(1-$E334)</f>
        <v>3.392109025641025E-4</v>
      </c>
      <c r="N334" s="123">
        <f>$F334*'2. Emissions Units &amp; Activities'!$L$41*(1-$E334)</f>
        <v>4.095781159555555E-4</v>
      </c>
      <c r="O334" s="101">
        <f>$F334*'2. Emissions Units &amp; Activities'!$M$41*(1-$E334)</f>
        <v>1.3759230769230769E-3</v>
      </c>
    </row>
    <row r="335" spans="1:15" x14ac:dyDescent="0.25">
      <c r="A335" s="97" t="s">
        <v>1435</v>
      </c>
      <c r="B335" s="118" t="s">
        <v>945</v>
      </c>
      <c r="C335" s="99" t="str">
        <f>IFERROR(IF(B335="No CAS","",INDEX('DEQ Pollutant List'!$C$7:$C$611,MATCH('3. Pollutant Emissions - EF'!B335,'DEQ Pollutant List'!$B$7:$B$611,0))),"")</f>
        <v>Selenium and compounds</v>
      </c>
      <c r="D335" s="133"/>
      <c r="E335" s="119"/>
      <c r="F335" s="239">
        <v>0</v>
      </c>
      <c r="G335" s="121"/>
      <c r="H335" s="101" t="s">
        <v>1133</v>
      </c>
      <c r="I335" s="122" t="s">
        <v>1686</v>
      </c>
      <c r="J335" s="120">
        <f>$F335*'2. Emissions Units &amp; Activities'!$H$41*(1-$E335)</f>
        <v>0</v>
      </c>
      <c r="K335" s="123">
        <f>$F335*'2. Emissions Units &amp; Activities'!$I$41*(1-$E335)</f>
        <v>0</v>
      </c>
      <c r="L335" s="101">
        <f>$F335*'2. Emissions Units &amp; Activities'!$J$41*(1-$E335)</f>
        <v>0</v>
      </c>
      <c r="M335" s="120">
        <f>$F335*'2. Emissions Units &amp; Activities'!$K$41*(1-$E335)</f>
        <v>0</v>
      </c>
      <c r="N335" s="123">
        <f>$F335*'2. Emissions Units &amp; Activities'!$L$41*(1-$E335)</f>
        <v>0</v>
      </c>
      <c r="O335" s="101">
        <f>$F335*'2. Emissions Units &amp; Activities'!$M$41*(1-$E335)</f>
        <v>0</v>
      </c>
    </row>
    <row r="336" spans="1:15" x14ac:dyDescent="0.25">
      <c r="A336" s="97" t="s">
        <v>1435</v>
      </c>
      <c r="B336" s="118" t="s">
        <v>951</v>
      </c>
      <c r="C336" s="99" t="str">
        <f>IFERROR(IF(B336="No CAS","",INDEX('DEQ Pollutant List'!$C$7:$C$611,MATCH('3. Pollutant Emissions - EF'!B336,'DEQ Pollutant List'!$B$7:$B$611,0))),"")</f>
        <v>Silver and compounds</v>
      </c>
      <c r="D336" s="133"/>
      <c r="E336" s="119"/>
      <c r="F336" s="239">
        <v>0</v>
      </c>
      <c r="G336" s="121"/>
      <c r="H336" s="101" t="s">
        <v>1133</v>
      </c>
      <c r="I336" s="122" t="s">
        <v>1686</v>
      </c>
      <c r="J336" s="120">
        <f>$F336*'2. Emissions Units &amp; Activities'!$H$41*(1-$E336)</f>
        <v>0</v>
      </c>
      <c r="K336" s="123">
        <f>$F336*'2. Emissions Units &amp; Activities'!$I$41*(1-$E336)</f>
        <v>0</v>
      </c>
      <c r="L336" s="101">
        <f>$F336*'2. Emissions Units &amp; Activities'!$J$41*(1-$E336)</f>
        <v>0</v>
      </c>
      <c r="M336" s="120">
        <f>$F336*'2. Emissions Units &amp; Activities'!$K$41*(1-$E336)</f>
        <v>0</v>
      </c>
      <c r="N336" s="123">
        <f>$F336*'2. Emissions Units &amp; Activities'!$L$41*(1-$E336)</f>
        <v>0</v>
      </c>
      <c r="O336" s="101">
        <f>$F336*'2. Emissions Units &amp; Activities'!$M$41*(1-$E336)</f>
        <v>0</v>
      </c>
    </row>
    <row r="337" spans="1:15" x14ac:dyDescent="0.25">
      <c r="A337" s="97" t="s">
        <v>1438</v>
      </c>
      <c r="B337" s="118" t="s">
        <v>81</v>
      </c>
      <c r="C337" s="99" t="str">
        <f>IFERROR(IF(B337="No CAS","",INDEX('DEQ Pollutant List'!$C$7:$C$611,MATCH('3. Pollutant Emissions - EF'!B337,'DEQ Pollutant List'!$B$7:$B$611,0))),"")</f>
        <v>Arsenic and compounds</v>
      </c>
      <c r="D337" s="133"/>
      <c r="E337" s="119"/>
      <c r="F337" s="239">
        <v>1.5600031277438712E-6</v>
      </c>
      <c r="G337" s="121"/>
      <c r="H337" s="101" t="s">
        <v>1133</v>
      </c>
      <c r="I337" s="122" t="s">
        <v>1686</v>
      </c>
      <c r="J337" s="120">
        <f>$F337*'2. Emissions Units &amp; Activities'!$H$42*(1-$E337)</f>
        <v>1.5022830120173479E-3</v>
      </c>
      <c r="K337" s="123">
        <f>$F337*'2. Emissions Units &amp; Activities'!$I$42*(1-$E337)</f>
        <v>2.32187086859155E-3</v>
      </c>
      <c r="L337" s="101">
        <f>$F337*'2. Emissions Units &amp; Activities'!$J$42*(1-$E337)</f>
        <v>7.8000156387193565E-3</v>
      </c>
      <c r="M337" s="120">
        <f>$F337*'2. Emissions Units &amp; Activities'!$K$42*(1-$E337)</f>
        <v>5.7780115846821081E-6</v>
      </c>
      <c r="N337" s="123">
        <f>$F337*'2. Emissions Units &amp; Activities'!$L$42*(1-$E337)</f>
        <v>8.930272571505962E-6</v>
      </c>
      <c r="O337" s="101">
        <f>$F337*'2. Emissions Units &amp; Activities'!$M$42*(1-$E337)</f>
        <v>3.0000060148920598E-5</v>
      </c>
    </row>
    <row r="338" spans="1:15" x14ac:dyDescent="0.25">
      <c r="A338" s="97" t="s">
        <v>1438</v>
      </c>
      <c r="B338" s="118" t="s">
        <v>96</v>
      </c>
      <c r="C338" s="99" t="str">
        <f>IFERROR(IF(B338="No CAS","",INDEX('DEQ Pollutant List'!$C$7:$C$611,MATCH('3. Pollutant Emissions - EF'!B338,'DEQ Pollutant List'!$B$7:$B$611,0))),"")</f>
        <v>Barium and compounds</v>
      </c>
      <c r="D338" s="133"/>
      <c r="E338" s="119"/>
      <c r="F338" s="239">
        <v>0</v>
      </c>
      <c r="G338" s="121"/>
      <c r="H338" s="101" t="s">
        <v>1133</v>
      </c>
      <c r="I338" s="122" t="s">
        <v>1686</v>
      </c>
      <c r="J338" s="120">
        <f>$F338*'2. Emissions Units &amp; Activities'!$H$42*(1-$E338)</f>
        <v>0</v>
      </c>
      <c r="K338" s="123">
        <f>$F338*'2. Emissions Units &amp; Activities'!$I$42*(1-$E338)</f>
        <v>0</v>
      </c>
      <c r="L338" s="101">
        <f>$F338*'2. Emissions Units &amp; Activities'!$J$42*(1-$E338)</f>
        <v>0</v>
      </c>
      <c r="M338" s="120">
        <f>$F338*'2. Emissions Units &amp; Activities'!$K$42*(1-$E338)</f>
        <v>0</v>
      </c>
      <c r="N338" s="123">
        <f>$F338*'2. Emissions Units &amp; Activities'!$L$42*(1-$E338)</f>
        <v>0</v>
      </c>
      <c r="O338" s="101">
        <f>$F338*'2. Emissions Units &amp; Activities'!$M$42*(1-$E338)</f>
        <v>0</v>
      </c>
    </row>
    <row r="339" spans="1:15" x14ac:dyDescent="0.25">
      <c r="A339" s="97" t="s">
        <v>1438</v>
      </c>
      <c r="B339" s="118" t="s">
        <v>154</v>
      </c>
      <c r="C339" s="99" t="str">
        <f>IFERROR(IF(B339="No CAS","",INDEX('DEQ Pollutant List'!$C$7:$C$611,MATCH('3. Pollutant Emissions - EF'!B339,'DEQ Pollutant List'!$B$7:$B$611,0))),"")</f>
        <v>Cadmium and compounds</v>
      </c>
      <c r="D339" s="133"/>
      <c r="E339" s="119"/>
      <c r="F339" s="239">
        <v>0</v>
      </c>
      <c r="G339" s="121"/>
      <c r="H339" s="101" t="s">
        <v>1133</v>
      </c>
      <c r="I339" s="122" t="s">
        <v>1686</v>
      </c>
      <c r="J339" s="120">
        <f>$F339*'2. Emissions Units &amp; Activities'!$H$42*(1-$E339)</f>
        <v>0</v>
      </c>
      <c r="K339" s="123">
        <f>$F339*'2. Emissions Units &amp; Activities'!$I$42*(1-$E339)</f>
        <v>0</v>
      </c>
      <c r="L339" s="101">
        <f>$F339*'2. Emissions Units &amp; Activities'!$J$42*(1-$E339)</f>
        <v>0</v>
      </c>
      <c r="M339" s="120">
        <f>$F339*'2. Emissions Units &amp; Activities'!$K$42*(1-$E339)</f>
        <v>0</v>
      </c>
      <c r="N339" s="123">
        <f>$F339*'2. Emissions Units &amp; Activities'!$L$42*(1-$E339)</f>
        <v>0</v>
      </c>
      <c r="O339" s="101">
        <f>$F339*'2. Emissions Units &amp; Activities'!$M$42*(1-$E339)</f>
        <v>0</v>
      </c>
    </row>
    <row r="340" spans="1:15" x14ac:dyDescent="0.25">
      <c r="A340" s="97" t="s">
        <v>1438</v>
      </c>
      <c r="B340" s="118" t="s">
        <v>230</v>
      </c>
      <c r="C340" s="99" t="str">
        <f>IFERROR(IF(B340="No CAS","",INDEX('DEQ Pollutant List'!$C$7:$C$611,MATCH('3. Pollutant Emissions - EF'!B340,'DEQ Pollutant List'!$B$7:$B$611,0))),"")</f>
        <v>Chromium VI, chromate and dichromate particulate</v>
      </c>
      <c r="D340" s="133"/>
      <c r="E340" s="119"/>
      <c r="F340" s="239">
        <v>7.2442811911606842E-6</v>
      </c>
      <c r="G340" s="121"/>
      <c r="H340" s="101" t="s">
        <v>1133</v>
      </c>
      <c r="I340" s="122" t="s">
        <v>1687</v>
      </c>
      <c r="J340" s="120">
        <f>$F340*'2. Emissions Units &amp; Activities'!$H$42*(1-$E340)</f>
        <v>6.9762427870877384E-3</v>
      </c>
      <c r="K340" s="123">
        <f>$F340*'2. Emissions Units &amp; Activities'!$I$42*(1-$E340)</f>
        <v>1.0782212652334708E-2</v>
      </c>
      <c r="L340" s="101">
        <f>$F340*'2. Emissions Units &amp; Activities'!$J$42*(1-$E340)</f>
        <v>3.6221405955803421E-2</v>
      </c>
      <c r="M340" s="120">
        <f>$F340*'2. Emissions Units &amp; Activities'!$K$42*(1-$E340)</f>
        <v>2.6831703027260537E-5</v>
      </c>
      <c r="N340" s="123">
        <f>$F340*'2. Emissions Units &amp; Activities'!$L$42*(1-$E340)</f>
        <v>4.1470048662825798E-5</v>
      </c>
      <c r="O340" s="101">
        <f>$F340*'2. Emissions Units &amp; Activities'!$M$42*(1-$E340)</f>
        <v>1.3931309983001314E-4</v>
      </c>
    </row>
    <row r="341" spans="1:15" x14ac:dyDescent="0.25">
      <c r="A341" s="97" t="s">
        <v>1438</v>
      </c>
      <c r="B341" s="118" t="s">
        <v>512</v>
      </c>
      <c r="C341" s="99" t="str">
        <f>IFERROR(IF(B341="No CAS","",INDEX('DEQ Pollutant List'!$C$7:$C$611,MATCH('3. Pollutant Emissions - EF'!B341,'DEQ Pollutant List'!$B$7:$B$611,0))),"")</f>
        <v>Lead and compounds</v>
      </c>
      <c r="D341" s="133"/>
      <c r="E341" s="119"/>
      <c r="F341" s="239">
        <v>9.6800194080517124E-7</v>
      </c>
      <c r="G341" s="121"/>
      <c r="H341" s="101" t="s">
        <v>1133</v>
      </c>
      <c r="I341" s="122" t="s">
        <v>1686</v>
      </c>
      <c r="J341" s="120">
        <f>$F341*'2. Emissions Units &amp; Activities'!$H$42*(1-$E341)</f>
        <v>9.3218586899537987E-4</v>
      </c>
      <c r="K341" s="123">
        <f>$F341*'2. Emissions Units &amp; Activities'!$I$42*(1-$E341)</f>
        <v>1.440750641536295E-3</v>
      </c>
      <c r="L341" s="101">
        <f>$F341*'2. Emissions Units &amp; Activities'!$J$42*(1-$E341)</f>
        <v>4.840009704025856E-3</v>
      </c>
      <c r="M341" s="120">
        <f>$F341*'2. Emissions Units &amp; Activities'!$K$42*(1-$E341)</f>
        <v>3.5853302653668459E-6</v>
      </c>
      <c r="N341" s="123">
        <f>$F341*'2. Emissions Units &amp; Activities'!$L$42*(1-$E341)</f>
        <v>5.5413486212934417E-6</v>
      </c>
      <c r="O341" s="101">
        <f>$F341*'2. Emissions Units &amp; Activities'!$M$42*(1-$E341)</f>
        <v>1.8615421938560985E-5</v>
      </c>
    </row>
    <row r="342" spans="1:15" x14ac:dyDescent="0.25">
      <c r="A342" s="97" t="s">
        <v>1438</v>
      </c>
      <c r="B342" s="118" t="s">
        <v>524</v>
      </c>
      <c r="C342" s="99" t="str">
        <f>IFERROR(IF(B342="No CAS","",INDEX('DEQ Pollutant List'!$C$7:$C$611,MATCH('3. Pollutant Emissions - EF'!B342,'DEQ Pollutant List'!$B$7:$B$611,0))),"")</f>
        <v>Mercury and compounds</v>
      </c>
      <c r="D342" s="133"/>
      <c r="E342" s="119"/>
      <c r="F342" s="239">
        <v>0</v>
      </c>
      <c r="G342" s="121"/>
      <c r="H342" s="101" t="s">
        <v>1133</v>
      </c>
      <c r="I342" s="122" t="s">
        <v>1686</v>
      </c>
      <c r="J342" s="120">
        <f>$F342*'2. Emissions Units &amp; Activities'!$H$42*(1-$E342)</f>
        <v>0</v>
      </c>
      <c r="K342" s="123">
        <f>$F342*'2. Emissions Units &amp; Activities'!$I$42*(1-$E342)</f>
        <v>0</v>
      </c>
      <c r="L342" s="101">
        <f>$F342*'2. Emissions Units &amp; Activities'!$J$42*(1-$E342)</f>
        <v>0</v>
      </c>
      <c r="M342" s="120">
        <f>$F342*'2. Emissions Units &amp; Activities'!$K$42*(1-$E342)</f>
        <v>0</v>
      </c>
      <c r="N342" s="123">
        <f>$F342*'2. Emissions Units &amp; Activities'!$L$42*(1-$E342)</f>
        <v>0</v>
      </c>
      <c r="O342" s="101">
        <f>$F342*'2. Emissions Units &amp; Activities'!$M$42*(1-$E342)</f>
        <v>0</v>
      </c>
    </row>
    <row r="343" spans="1:15" x14ac:dyDescent="0.25">
      <c r="A343" s="97" t="s">
        <v>1438</v>
      </c>
      <c r="B343" s="118" t="s">
        <v>945</v>
      </c>
      <c r="C343" s="99" t="str">
        <f>IFERROR(IF(B343="No CAS","",INDEX('DEQ Pollutant List'!$C$7:$C$611,MATCH('3. Pollutant Emissions - EF'!B343,'DEQ Pollutant List'!$B$7:$B$611,0))),"")</f>
        <v>Selenium and compounds</v>
      </c>
      <c r="D343" s="133"/>
      <c r="E343" s="119"/>
      <c r="F343" s="239">
        <v>0</v>
      </c>
      <c r="G343" s="121"/>
      <c r="H343" s="101" t="s">
        <v>1133</v>
      </c>
      <c r="I343" s="122" t="s">
        <v>1686</v>
      </c>
      <c r="J343" s="120">
        <f>$F343*'2. Emissions Units &amp; Activities'!$H$42*(1-$E343)</f>
        <v>0</v>
      </c>
      <c r="K343" s="123">
        <f>$F343*'2. Emissions Units &amp; Activities'!$I$42*(1-$E343)</f>
        <v>0</v>
      </c>
      <c r="L343" s="101">
        <f>$F343*'2. Emissions Units &amp; Activities'!$J$42*(1-$E343)</f>
        <v>0</v>
      </c>
      <c r="M343" s="120">
        <f>$F343*'2. Emissions Units &amp; Activities'!$K$42*(1-$E343)</f>
        <v>0</v>
      </c>
      <c r="N343" s="123">
        <f>$F343*'2. Emissions Units &amp; Activities'!$L$42*(1-$E343)</f>
        <v>0</v>
      </c>
      <c r="O343" s="101">
        <f>$F343*'2. Emissions Units &amp; Activities'!$M$42*(1-$E343)</f>
        <v>0</v>
      </c>
    </row>
    <row r="344" spans="1:15" x14ac:dyDescent="0.25">
      <c r="A344" s="97" t="s">
        <v>1438</v>
      </c>
      <c r="B344" s="118" t="s">
        <v>951</v>
      </c>
      <c r="C344" s="99" t="str">
        <f>IFERROR(IF(B344="No CAS","",INDEX('DEQ Pollutant List'!$C$7:$C$611,MATCH('3. Pollutant Emissions - EF'!B344,'DEQ Pollutant List'!$B$7:$B$611,0))),"")</f>
        <v>Silver and compounds</v>
      </c>
      <c r="D344" s="133"/>
      <c r="E344" s="119"/>
      <c r="F344" s="239">
        <v>0</v>
      </c>
      <c r="G344" s="121"/>
      <c r="H344" s="101" t="s">
        <v>1133</v>
      </c>
      <c r="I344" s="122" t="s">
        <v>1686</v>
      </c>
      <c r="J344" s="120">
        <f>$F344*'2. Emissions Units &amp; Activities'!$H$42*(1-$E344)</f>
        <v>0</v>
      </c>
      <c r="K344" s="123">
        <f>$F344*'2. Emissions Units &amp; Activities'!$I$42*(1-$E344)</f>
        <v>0</v>
      </c>
      <c r="L344" s="101">
        <f>$F344*'2. Emissions Units &amp; Activities'!$J$42*(1-$E344)</f>
        <v>0</v>
      </c>
      <c r="M344" s="120">
        <f>$F344*'2. Emissions Units &amp; Activities'!$K$42*(1-$E344)</f>
        <v>0</v>
      </c>
      <c r="N344" s="123">
        <f>$F344*'2. Emissions Units &amp; Activities'!$L$42*(1-$E344)</f>
        <v>0</v>
      </c>
      <c r="O344" s="101">
        <f>$F344*'2. Emissions Units &amp; Activities'!$M$42*(1-$E344)</f>
        <v>0</v>
      </c>
    </row>
    <row r="345" spans="1:15" x14ac:dyDescent="0.25">
      <c r="A345" s="97" t="s">
        <v>1441</v>
      </c>
      <c r="B345" s="118" t="s">
        <v>81</v>
      </c>
      <c r="C345" s="99" t="str">
        <f>IFERROR(IF(B345="No CAS","",INDEX('DEQ Pollutant List'!$C$7:$C$611,MATCH('3. Pollutant Emissions - EF'!B345,'DEQ Pollutant List'!$B$7:$B$611,0))),"")</f>
        <v>Arsenic and compounds</v>
      </c>
      <c r="D345" s="133"/>
      <c r="E345" s="119"/>
      <c r="F345" s="239">
        <v>1.5600031277438712E-6</v>
      </c>
      <c r="G345" s="121"/>
      <c r="H345" s="101" t="s">
        <v>1133</v>
      </c>
      <c r="I345" s="122" t="s">
        <v>1686</v>
      </c>
      <c r="J345" s="120">
        <f>$F345*'2. Emissions Units &amp; Activities'!$H$43*(1-$E345)</f>
        <v>8.3304167021522725E-4</v>
      </c>
      <c r="K345" s="123">
        <f>$F345*'2. Emissions Units &amp; Activities'!$I$43*(1-$E345)</f>
        <v>1.3931225211549301E-2</v>
      </c>
      <c r="L345" s="101">
        <f>$F345*'2. Emissions Units &amp; Activities'!$J$43*(1-$E345)</f>
        <v>4.6800093832316134E-2</v>
      </c>
      <c r="M345" s="120">
        <f>$F345*'2. Emissions Units &amp; Activities'!$K$43*(1-$E345)</f>
        <v>3.20400642390472E-6</v>
      </c>
      <c r="N345" s="123">
        <f>$F345*'2. Emissions Units &amp; Activities'!$L$43*(1-$E345)</f>
        <v>5.3581635429035772E-5</v>
      </c>
      <c r="O345" s="101">
        <f>$F345*'2. Emissions Units &amp; Activities'!$M$43*(1-$E345)</f>
        <v>1.800003608935236E-4</v>
      </c>
    </row>
    <row r="346" spans="1:15" x14ac:dyDescent="0.25">
      <c r="A346" s="97" t="s">
        <v>1441</v>
      </c>
      <c r="B346" s="118" t="s">
        <v>96</v>
      </c>
      <c r="C346" s="99" t="str">
        <f>IFERROR(IF(B346="No CAS","",INDEX('DEQ Pollutant List'!$C$7:$C$611,MATCH('3. Pollutant Emissions - EF'!B346,'DEQ Pollutant List'!$B$7:$B$611,0))),"")</f>
        <v>Barium and compounds</v>
      </c>
      <c r="D346" s="133"/>
      <c r="E346" s="119"/>
      <c r="F346" s="239">
        <v>0</v>
      </c>
      <c r="G346" s="121"/>
      <c r="H346" s="101" t="s">
        <v>1133</v>
      </c>
      <c r="I346" s="122" t="s">
        <v>1686</v>
      </c>
      <c r="J346" s="120">
        <f>$F346*'2. Emissions Units &amp; Activities'!$H$43*(1-$E346)</f>
        <v>0</v>
      </c>
      <c r="K346" s="123">
        <f>$F346*'2. Emissions Units &amp; Activities'!$I$43*(1-$E346)</f>
        <v>0</v>
      </c>
      <c r="L346" s="101">
        <f>$F346*'2. Emissions Units &amp; Activities'!$J$43*(1-$E346)</f>
        <v>0</v>
      </c>
      <c r="M346" s="120">
        <f>$F346*'2. Emissions Units &amp; Activities'!$K$43*(1-$E346)</f>
        <v>0</v>
      </c>
      <c r="N346" s="123">
        <f>$F346*'2. Emissions Units &amp; Activities'!$L$43*(1-$E346)</f>
        <v>0</v>
      </c>
      <c r="O346" s="101">
        <f>$F346*'2. Emissions Units &amp; Activities'!$M$43*(1-$E346)</f>
        <v>0</v>
      </c>
    </row>
    <row r="347" spans="1:15" x14ac:dyDescent="0.25">
      <c r="A347" s="97" t="s">
        <v>1441</v>
      </c>
      <c r="B347" s="118" t="s">
        <v>154</v>
      </c>
      <c r="C347" s="99" t="str">
        <f>IFERROR(IF(B347="No CAS","",INDEX('DEQ Pollutant List'!$C$7:$C$611,MATCH('3. Pollutant Emissions - EF'!B347,'DEQ Pollutant List'!$B$7:$B$611,0))),"")</f>
        <v>Cadmium and compounds</v>
      </c>
      <c r="D347" s="133"/>
      <c r="E347" s="119"/>
      <c r="F347" s="239">
        <v>0</v>
      </c>
      <c r="G347" s="121"/>
      <c r="H347" s="101" t="s">
        <v>1133</v>
      </c>
      <c r="I347" s="122" t="s">
        <v>1686</v>
      </c>
      <c r="J347" s="120">
        <f>$F347*'2. Emissions Units &amp; Activities'!$H$43*(1-$E347)</f>
        <v>0</v>
      </c>
      <c r="K347" s="123">
        <f>$F347*'2. Emissions Units &amp; Activities'!$I$43*(1-$E347)</f>
        <v>0</v>
      </c>
      <c r="L347" s="101">
        <f>$F347*'2. Emissions Units &amp; Activities'!$J$43*(1-$E347)</f>
        <v>0</v>
      </c>
      <c r="M347" s="120">
        <f>$F347*'2. Emissions Units &amp; Activities'!$K$43*(1-$E347)</f>
        <v>0</v>
      </c>
      <c r="N347" s="123">
        <f>$F347*'2. Emissions Units &amp; Activities'!$L$43*(1-$E347)</f>
        <v>0</v>
      </c>
      <c r="O347" s="101">
        <f>$F347*'2. Emissions Units &amp; Activities'!$M$43*(1-$E347)</f>
        <v>0</v>
      </c>
    </row>
    <row r="348" spans="1:15" x14ac:dyDescent="0.25">
      <c r="A348" s="97" t="s">
        <v>1441</v>
      </c>
      <c r="B348" s="118" t="s">
        <v>230</v>
      </c>
      <c r="C348" s="99" t="str">
        <f>IFERROR(IF(B348="No CAS","",INDEX('DEQ Pollutant List'!$C$7:$C$611,MATCH('3. Pollutant Emissions - EF'!B348,'DEQ Pollutant List'!$B$7:$B$611,0))),"")</f>
        <v>Chromium VI, chromate and dichromate particulate</v>
      </c>
      <c r="D348" s="133"/>
      <c r="E348" s="119"/>
      <c r="F348" s="239">
        <v>7.2442811911606842E-6</v>
      </c>
      <c r="G348" s="121"/>
      <c r="H348" s="101" t="s">
        <v>1133</v>
      </c>
      <c r="I348" s="122" t="s">
        <v>1687</v>
      </c>
      <c r="J348" s="120">
        <f>$F348*'2. Emissions Units &amp; Activities'!$H$43*(1-$E348)</f>
        <v>3.8684461560798055E-3</v>
      </c>
      <c r="K348" s="123">
        <f>$F348*'2. Emissions Units &amp; Activities'!$I$43*(1-$E348)</f>
        <v>6.4693275914008253E-2</v>
      </c>
      <c r="L348" s="101">
        <f>$F348*'2. Emissions Units &amp; Activities'!$J$43*(1-$E348)</f>
        <v>0.21732843573482052</v>
      </c>
      <c r="M348" s="120">
        <f>$F348*'2. Emissions Units &amp; Activities'!$K$43*(1-$E348)</f>
        <v>1.4878639061845404E-5</v>
      </c>
      <c r="N348" s="123">
        <f>$F348*'2. Emissions Units &amp; Activities'!$L$43*(1-$E348)</f>
        <v>2.4882029197695484E-4</v>
      </c>
      <c r="O348" s="101">
        <f>$F348*'2. Emissions Units &amp; Activities'!$M$43*(1-$E348)</f>
        <v>8.3587859898007894E-4</v>
      </c>
    </row>
    <row r="349" spans="1:15" x14ac:dyDescent="0.25">
      <c r="A349" s="97" t="s">
        <v>1441</v>
      </c>
      <c r="B349" s="118" t="s">
        <v>512</v>
      </c>
      <c r="C349" s="99" t="str">
        <f>IFERROR(IF(B349="No CAS","",INDEX('DEQ Pollutant List'!$C$7:$C$611,MATCH('3. Pollutant Emissions - EF'!B349,'DEQ Pollutant List'!$B$7:$B$611,0))),"")</f>
        <v>Lead and compounds</v>
      </c>
      <c r="D349" s="133"/>
      <c r="E349" s="119"/>
      <c r="F349" s="239">
        <v>9.6800194080517124E-7</v>
      </c>
      <c r="G349" s="121"/>
      <c r="H349" s="101" t="s">
        <v>1133</v>
      </c>
      <c r="I349" s="122" t="s">
        <v>1686</v>
      </c>
      <c r="J349" s="120">
        <f>$F349*'2. Emissions Units &amp; Activities'!$H$43*(1-$E349)</f>
        <v>5.1691303638996149E-4</v>
      </c>
      <c r="K349" s="123">
        <f>$F349*'2. Emissions Units &amp; Activities'!$I$43*(1-$E349)</f>
        <v>8.6445038492177703E-3</v>
      </c>
      <c r="L349" s="101">
        <f>$F349*'2. Emissions Units &amp; Activities'!$J$43*(1-$E349)</f>
        <v>2.9040058224155136E-2</v>
      </c>
      <c r="M349" s="120">
        <f>$F349*'2. Emissions Units &amp; Activities'!$K$43*(1-$E349)</f>
        <v>1.9881270630383131E-6</v>
      </c>
      <c r="N349" s="123">
        <f>$F349*'2. Emissions Units &amp; Activities'!$L$43*(1-$E349)</f>
        <v>3.3248091727760659E-5</v>
      </c>
      <c r="O349" s="101">
        <f>$F349*'2. Emissions Units &amp; Activities'!$M$43*(1-$E349)</f>
        <v>1.1169253163136591E-4</v>
      </c>
    </row>
    <row r="350" spans="1:15" x14ac:dyDescent="0.25">
      <c r="A350" s="97" t="s">
        <v>1441</v>
      </c>
      <c r="B350" s="118" t="s">
        <v>524</v>
      </c>
      <c r="C350" s="99" t="str">
        <f>IFERROR(IF(B350="No CAS","",INDEX('DEQ Pollutant List'!$C$7:$C$611,MATCH('3. Pollutant Emissions - EF'!B350,'DEQ Pollutant List'!$B$7:$B$611,0))),"")</f>
        <v>Mercury and compounds</v>
      </c>
      <c r="D350" s="133"/>
      <c r="E350" s="119"/>
      <c r="F350" s="239">
        <v>0</v>
      </c>
      <c r="G350" s="121"/>
      <c r="H350" s="101" t="s">
        <v>1133</v>
      </c>
      <c r="I350" s="122" t="s">
        <v>1686</v>
      </c>
      <c r="J350" s="120">
        <f>$F350*'2. Emissions Units &amp; Activities'!$H$43*(1-$E350)</f>
        <v>0</v>
      </c>
      <c r="K350" s="123">
        <f>$F350*'2. Emissions Units &amp; Activities'!$I$43*(1-$E350)</f>
        <v>0</v>
      </c>
      <c r="L350" s="101">
        <f>$F350*'2. Emissions Units &amp; Activities'!$J$43*(1-$E350)</f>
        <v>0</v>
      </c>
      <c r="M350" s="120">
        <f>$F350*'2. Emissions Units &amp; Activities'!$K$43*(1-$E350)</f>
        <v>0</v>
      </c>
      <c r="N350" s="123">
        <f>$F350*'2. Emissions Units &amp; Activities'!$L$43*(1-$E350)</f>
        <v>0</v>
      </c>
      <c r="O350" s="101">
        <f>$F350*'2. Emissions Units &amp; Activities'!$M$43*(1-$E350)</f>
        <v>0</v>
      </c>
    </row>
    <row r="351" spans="1:15" x14ac:dyDescent="0.25">
      <c r="A351" s="97" t="s">
        <v>1441</v>
      </c>
      <c r="B351" s="118" t="s">
        <v>945</v>
      </c>
      <c r="C351" s="99" t="str">
        <f>IFERROR(IF(B351="No CAS","",INDEX('DEQ Pollutant List'!$C$7:$C$611,MATCH('3. Pollutant Emissions - EF'!B351,'DEQ Pollutant List'!$B$7:$B$611,0))),"")</f>
        <v>Selenium and compounds</v>
      </c>
      <c r="D351" s="133"/>
      <c r="E351" s="119"/>
      <c r="F351" s="239">
        <v>0</v>
      </c>
      <c r="G351" s="121"/>
      <c r="H351" s="101" t="s">
        <v>1133</v>
      </c>
      <c r="I351" s="122" t="s">
        <v>1686</v>
      </c>
      <c r="J351" s="120">
        <f>$F351*'2. Emissions Units &amp; Activities'!$H$43*(1-$E351)</f>
        <v>0</v>
      </c>
      <c r="K351" s="123">
        <f>$F351*'2. Emissions Units &amp; Activities'!$I$43*(1-$E351)</f>
        <v>0</v>
      </c>
      <c r="L351" s="101">
        <f>$F351*'2. Emissions Units &amp; Activities'!$J$43*(1-$E351)</f>
        <v>0</v>
      </c>
      <c r="M351" s="120">
        <f>$F351*'2. Emissions Units &amp; Activities'!$K$43*(1-$E351)</f>
        <v>0</v>
      </c>
      <c r="N351" s="123">
        <f>$F351*'2. Emissions Units &amp; Activities'!$L$43*(1-$E351)</f>
        <v>0</v>
      </c>
      <c r="O351" s="101">
        <f>$F351*'2. Emissions Units &amp; Activities'!$M$43*(1-$E351)</f>
        <v>0</v>
      </c>
    </row>
    <row r="352" spans="1:15" x14ac:dyDescent="0.25">
      <c r="A352" s="97" t="s">
        <v>1441</v>
      </c>
      <c r="B352" s="118" t="s">
        <v>951</v>
      </c>
      <c r="C352" s="99" t="str">
        <f>IFERROR(IF(B352="No CAS","",INDEX('DEQ Pollutant List'!$C$7:$C$611,MATCH('3. Pollutant Emissions - EF'!B352,'DEQ Pollutant List'!$B$7:$B$611,0))),"")</f>
        <v>Silver and compounds</v>
      </c>
      <c r="D352" s="133"/>
      <c r="E352" s="119"/>
      <c r="F352" s="239">
        <v>0</v>
      </c>
      <c r="G352" s="121"/>
      <c r="H352" s="101" t="s">
        <v>1133</v>
      </c>
      <c r="I352" s="122" t="s">
        <v>1686</v>
      </c>
      <c r="J352" s="120">
        <f>$F352*'2. Emissions Units &amp; Activities'!$H$43*(1-$E352)</f>
        <v>0</v>
      </c>
      <c r="K352" s="123">
        <f>$F352*'2. Emissions Units &amp; Activities'!$I$43*(1-$E352)</f>
        <v>0</v>
      </c>
      <c r="L352" s="101">
        <f>$F352*'2. Emissions Units &amp; Activities'!$J$43*(1-$E352)</f>
        <v>0</v>
      </c>
      <c r="M352" s="120">
        <f>$F352*'2. Emissions Units &amp; Activities'!$K$43*(1-$E352)</f>
        <v>0</v>
      </c>
      <c r="N352" s="123">
        <f>$F352*'2. Emissions Units &amp; Activities'!$L$43*(1-$E352)</f>
        <v>0</v>
      </c>
      <c r="O352" s="101">
        <f>$F352*'2. Emissions Units &amp; Activities'!$M$43*(1-$E352)</f>
        <v>0</v>
      </c>
    </row>
    <row r="353" spans="1:15" x14ac:dyDescent="0.25">
      <c r="A353" s="97" t="s">
        <v>1444</v>
      </c>
      <c r="B353" s="118" t="s">
        <v>81</v>
      </c>
      <c r="C353" s="99" t="str">
        <f>IFERROR(IF(B353="No CAS","",INDEX('DEQ Pollutant List'!$C$7:$C$611,MATCH('3. Pollutant Emissions - EF'!B353,'DEQ Pollutant List'!$B$7:$B$611,0))),"")</f>
        <v>Arsenic and compounds</v>
      </c>
      <c r="D353" s="133"/>
      <c r="E353" s="119"/>
      <c r="F353" s="239">
        <v>3.9000078193596781E-7</v>
      </c>
      <c r="G353" s="121"/>
      <c r="H353" s="101" t="s">
        <v>1133</v>
      </c>
      <c r="I353" s="122" t="s">
        <v>1686</v>
      </c>
      <c r="J353" s="120">
        <f>$F353*'2. Emissions Units &amp; Activities'!$H$44*(1-$E353)</f>
        <v>1.9656039409572779E-4</v>
      </c>
      <c r="K353" s="123">
        <f>$F353*'2. Emissions Units &amp; Activities'!$I$44*(1-$E353)</f>
        <v>2.3218708685915503E-4</v>
      </c>
      <c r="L353" s="101">
        <f>$F353*'2. Emissions Units &amp; Activities'!$J$44*(1-$E353)</f>
        <v>7.8000156387193558E-4</v>
      </c>
      <c r="M353" s="120">
        <f>$F353*'2. Emissions Units &amp; Activities'!$K$44*(1-$E353)</f>
        <v>7.5600151575279909E-7</v>
      </c>
      <c r="N353" s="123">
        <f>$F353*'2. Emissions Units &amp; Activities'!$L$44*(1-$E353)</f>
        <v>8.9302725715059616E-7</v>
      </c>
      <c r="O353" s="101">
        <f>$F353*'2. Emissions Units &amp; Activities'!$M$44*(1-$E353)</f>
        <v>3.00000601489206E-6</v>
      </c>
    </row>
    <row r="354" spans="1:15" x14ac:dyDescent="0.25">
      <c r="A354" s="97" t="s">
        <v>1444</v>
      </c>
      <c r="B354" s="118" t="s">
        <v>96</v>
      </c>
      <c r="C354" s="99" t="str">
        <f>IFERROR(IF(B354="No CAS","",INDEX('DEQ Pollutant List'!$C$7:$C$611,MATCH('3. Pollutant Emissions - EF'!B354,'DEQ Pollutant List'!$B$7:$B$611,0))),"")</f>
        <v>Barium and compounds</v>
      </c>
      <c r="D354" s="133"/>
      <c r="E354" s="119"/>
      <c r="F354" s="239">
        <v>0</v>
      </c>
      <c r="G354" s="121"/>
      <c r="H354" s="101" t="s">
        <v>1133</v>
      </c>
      <c r="I354" s="122" t="s">
        <v>1686</v>
      </c>
      <c r="J354" s="120">
        <f>$F354*'2. Emissions Units &amp; Activities'!$H$44*(1-$E354)</f>
        <v>0</v>
      </c>
      <c r="K354" s="123">
        <f>$F354*'2. Emissions Units &amp; Activities'!$I$44*(1-$E354)</f>
        <v>0</v>
      </c>
      <c r="L354" s="101">
        <f>$F354*'2. Emissions Units &amp; Activities'!$J$44*(1-$E354)</f>
        <v>0</v>
      </c>
      <c r="M354" s="120">
        <f>$F354*'2. Emissions Units &amp; Activities'!$K$44*(1-$E354)</f>
        <v>0</v>
      </c>
      <c r="N354" s="123">
        <f>$F354*'2. Emissions Units &amp; Activities'!$L$44*(1-$E354)</f>
        <v>0</v>
      </c>
      <c r="O354" s="101">
        <f>$F354*'2. Emissions Units &amp; Activities'!$M$44*(1-$E354)</f>
        <v>0</v>
      </c>
    </row>
    <row r="355" spans="1:15" x14ac:dyDescent="0.25">
      <c r="A355" s="97" t="s">
        <v>1444</v>
      </c>
      <c r="B355" s="118" t="s">
        <v>154</v>
      </c>
      <c r="C355" s="99" t="str">
        <f>IFERROR(IF(B355="No CAS","",INDEX('DEQ Pollutant List'!$C$7:$C$611,MATCH('3. Pollutant Emissions - EF'!B355,'DEQ Pollutant List'!$B$7:$B$611,0))),"")</f>
        <v>Cadmium and compounds</v>
      </c>
      <c r="D355" s="133"/>
      <c r="E355" s="119"/>
      <c r="F355" s="239">
        <v>0</v>
      </c>
      <c r="G355" s="121"/>
      <c r="H355" s="101" t="s">
        <v>1133</v>
      </c>
      <c r="I355" s="122" t="s">
        <v>1686</v>
      </c>
      <c r="J355" s="120">
        <f>$F355*'2. Emissions Units &amp; Activities'!$H$44*(1-$E355)</f>
        <v>0</v>
      </c>
      <c r="K355" s="123">
        <f>$F355*'2. Emissions Units &amp; Activities'!$I$44*(1-$E355)</f>
        <v>0</v>
      </c>
      <c r="L355" s="101">
        <f>$F355*'2. Emissions Units &amp; Activities'!$J$44*(1-$E355)</f>
        <v>0</v>
      </c>
      <c r="M355" s="120">
        <f>$F355*'2. Emissions Units &amp; Activities'!$K$44*(1-$E355)</f>
        <v>0</v>
      </c>
      <c r="N355" s="123">
        <f>$F355*'2. Emissions Units &amp; Activities'!$L$44*(1-$E355)</f>
        <v>0</v>
      </c>
      <c r="O355" s="101">
        <f>$F355*'2. Emissions Units &amp; Activities'!$M$44*(1-$E355)</f>
        <v>0</v>
      </c>
    </row>
    <row r="356" spans="1:15" x14ac:dyDescent="0.25">
      <c r="A356" s="97" t="s">
        <v>1444</v>
      </c>
      <c r="B356" s="118" t="s">
        <v>230</v>
      </c>
      <c r="C356" s="99" t="str">
        <f>IFERROR(IF(B356="No CAS","",INDEX('DEQ Pollutant List'!$C$7:$C$611,MATCH('3. Pollutant Emissions - EF'!B356,'DEQ Pollutant List'!$B$7:$B$611,0))),"")</f>
        <v>Chromium VI, chromate and dichromate particulate</v>
      </c>
      <c r="D356" s="133"/>
      <c r="E356" s="119"/>
      <c r="F356" s="239">
        <v>1.811070297790171E-6</v>
      </c>
      <c r="G356" s="121"/>
      <c r="H356" s="101" t="s">
        <v>1133</v>
      </c>
      <c r="I356" s="122" t="s">
        <v>1687</v>
      </c>
      <c r="J356" s="120">
        <f>$F356*'2. Emissions Units &amp; Activities'!$H$44*(1-$E356)</f>
        <v>9.127794300862462E-4</v>
      </c>
      <c r="K356" s="123">
        <f>$F356*'2. Emissions Units &amp; Activities'!$I$44*(1-$E356)</f>
        <v>1.0782212652334709E-3</v>
      </c>
      <c r="L356" s="101">
        <f>$F356*'2. Emissions Units &amp; Activities'!$J$44*(1-$E356)</f>
        <v>3.6221405955803422E-3</v>
      </c>
      <c r="M356" s="120">
        <f>$F356*'2. Emissions Units &amp; Activities'!$K$44*(1-$E356)</f>
        <v>3.5106901157163315E-6</v>
      </c>
      <c r="N356" s="123">
        <f>$F356*'2. Emissions Units &amp; Activities'!$L$44*(1-$E356)</f>
        <v>4.1470048662825803E-6</v>
      </c>
      <c r="O356" s="101">
        <f>$F356*'2. Emissions Units &amp; Activities'!$M$44*(1-$E356)</f>
        <v>1.3931309983001317E-5</v>
      </c>
    </row>
    <row r="357" spans="1:15" x14ac:dyDescent="0.25">
      <c r="A357" s="97" t="s">
        <v>1444</v>
      </c>
      <c r="B357" s="118" t="s">
        <v>512</v>
      </c>
      <c r="C357" s="99" t="str">
        <f>IFERROR(IF(B357="No CAS","",INDEX('DEQ Pollutant List'!$C$7:$C$611,MATCH('3. Pollutant Emissions - EF'!B357,'DEQ Pollutant List'!$B$7:$B$611,0))),"")</f>
        <v>Lead and compounds</v>
      </c>
      <c r="D357" s="133"/>
      <c r="E357" s="119"/>
      <c r="F357" s="239">
        <v>2.4200048520129281E-7</v>
      </c>
      <c r="G357" s="121"/>
      <c r="H357" s="101" t="s">
        <v>1133</v>
      </c>
      <c r="I357" s="122" t="s">
        <v>1686</v>
      </c>
      <c r="J357" s="120">
        <f>$F357*'2. Emissions Units &amp; Activities'!$H$44*(1-$E357)</f>
        <v>1.2196824454145158E-4</v>
      </c>
      <c r="K357" s="123">
        <f>$F357*'2. Emissions Units &amp; Activities'!$I$44*(1-$E357)</f>
        <v>1.440750641536295E-4</v>
      </c>
      <c r="L357" s="101">
        <f>$F357*'2. Emissions Units &amp; Activities'!$J$44*(1-$E357)</f>
        <v>4.840009704025856E-4</v>
      </c>
      <c r="M357" s="120">
        <f>$F357*'2. Emissions Units &amp; Activities'!$K$44*(1-$E357)</f>
        <v>4.6910863285173685E-7</v>
      </c>
      <c r="N357" s="123">
        <f>$F357*'2. Emissions Units &amp; Activities'!$L$44*(1-$E357)</f>
        <v>5.5413486212934421E-7</v>
      </c>
      <c r="O357" s="101">
        <f>$F357*'2. Emissions Units &amp; Activities'!$M$44*(1-$E357)</f>
        <v>1.8615421938560987E-6</v>
      </c>
    </row>
    <row r="358" spans="1:15" x14ac:dyDescent="0.25">
      <c r="A358" s="97" t="s">
        <v>1444</v>
      </c>
      <c r="B358" s="118" t="s">
        <v>524</v>
      </c>
      <c r="C358" s="99" t="str">
        <f>IFERROR(IF(B358="No CAS","",INDEX('DEQ Pollutant List'!$C$7:$C$611,MATCH('3. Pollutant Emissions - EF'!B358,'DEQ Pollutant List'!$B$7:$B$611,0))),"")</f>
        <v>Mercury and compounds</v>
      </c>
      <c r="D358" s="133"/>
      <c r="E358" s="119"/>
      <c r="F358" s="239">
        <v>0</v>
      </c>
      <c r="G358" s="121"/>
      <c r="H358" s="101" t="s">
        <v>1133</v>
      </c>
      <c r="I358" s="122" t="s">
        <v>1686</v>
      </c>
      <c r="J358" s="120">
        <f>$F358*'2. Emissions Units &amp; Activities'!$H$44*(1-$E358)</f>
        <v>0</v>
      </c>
      <c r="K358" s="123">
        <f>$F358*'2. Emissions Units &amp; Activities'!$I$44*(1-$E358)</f>
        <v>0</v>
      </c>
      <c r="L358" s="101">
        <f>$F358*'2. Emissions Units &amp; Activities'!$J$44*(1-$E358)</f>
        <v>0</v>
      </c>
      <c r="M358" s="120">
        <f>$F358*'2. Emissions Units &amp; Activities'!$K$44*(1-$E358)</f>
        <v>0</v>
      </c>
      <c r="N358" s="123">
        <f>$F358*'2. Emissions Units &amp; Activities'!$L$44*(1-$E358)</f>
        <v>0</v>
      </c>
      <c r="O358" s="101">
        <f>$F358*'2. Emissions Units &amp; Activities'!$M$44*(1-$E358)</f>
        <v>0</v>
      </c>
    </row>
    <row r="359" spans="1:15" x14ac:dyDescent="0.25">
      <c r="A359" s="97" t="s">
        <v>1444</v>
      </c>
      <c r="B359" s="118" t="s">
        <v>945</v>
      </c>
      <c r="C359" s="99" t="str">
        <f>IFERROR(IF(B359="No CAS","",INDEX('DEQ Pollutant List'!$C$7:$C$611,MATCH('3. Pollutant Emissions - EF'!B359,'DEQ Pollutant List'!$B$7:$B$611,0))),"")</f>
        <v>Selenium and compounds</v>
      </c>
      <c r="D359" s="133"/>
      <c r="E359" s="119"/>
      <c r="F359" s="239">
        <v>0</v>
      </c>
      <c r="G359" s="121"/>
      <c r="H359" s="101" t="s">
        <v>1133</v>
      </c>
      <c r="I359" s="122" t="s">
        <v>1686</v>
      </c>
      <c r="J359" s="120">
        <f>$F359*'2. Emissions Units &amp; Activities'!$H$44*(1-$E359)</f>
        <v>0</v>
      </c>
      <c r="K359" s="123">
        <f>$F359*'2. Emissions Units &amp; Activities'!$I$44*(1-$E359)</f>
        <v>0</v>
      </c>
      <c r="L359" s="101">
        <f>$F359*'2. Emissions Units &amp; Activities'!$J$44*(1-$E359)</f>
        <v>0</v>
      </c>
      <c r="M359" s="120">
        <f>$F359*'2. Emissions Units &amp; Activities'!$K$44*(1-$E359)</f>
        <v>0</v>
      </c>
      <c r="N359" s="123">
        <f>$F359*'2. Emissions Units &amp; Activities'!$L$44*(1-$E359)</f>
        <v>0</v>
      </c>
      <c r="O359" s="101">
        <f>$F359*'2. Emissions Units &amp; Activities'!$M$44*(1-$E359)</f>
        <v>0</v>
      </c>
    </row>
    <row r="360" spans="1:15" x14ac:dyDescent="0.25">
      <c r="A360" s="97" t="s">
        <v>1444</v>
      </c>
      <c r="B360" s="118" t="s">
        <v>951</v>
      </c>
      <c r="C360" s="99" t="str">
        <f>IFERROR(IF(B360="No CAS","",INDEX('DEQ Pollutant List'!$C$7:$C$611,MATCH('3. Pollutant Emissions - EF'!B360,'DEQ Pollutant List'!$B$7:$B$611,0))),"")</f>
        <v>Silver and compounds</v>
      </c>
      <c r="D360" s="133"/>
      <c r="E360" s="119"/>
      <c r="F360" s="239">
        <v>0</v>
      </c>
      <c r="G360" s="121"/>
      <c r="H360" s="101" t="s">
        <v>1133</v>
      </c>
      <c r="I360" s="122" t="s">
        <v>1686</v>
      </c>
      <c r="J360" s="120">
        <f>$F360*'2. Emissions Units &amp; Activities'!$H$44*(1-$E360)</f>
        <v>0</v>
      </c>
      <c r="K360" s="123">
        <f>$F360*'2. Emissions Units &amp; Activities'!$I$44*(1-$E360)</f>
        <v>0</v>
      </c>
      <c r="L360" s="101">
        <f>$F360*'2. Emissions Units &amp; Activities'!$J$44*(1-$E360)</f>
        <v>0</v>
      </c>
      <c r="M360" s="120">
        <f>$F360*'2. Emissions Units &amp; Activities'!$K$44*(1-$E360)</f>
        <v>0</v>
      </c>
      <c r="N360" s="123">
        <f>$F360*'2. Emissions Units &amp; Activities'!$L$44*(1-$E360)</f>
        <v>0</v>
      </c>
      <c r="O360" s="101">
        <f>$F360*'2. Emissions Units &amp; Activities'!$M$44*(1-$E360)</f>
        <v>0</v>
      </c>
    </row>
    <row r="361" spans="1:15" x14ac:dyDescent="0.25">
      <c r="A361" s="97" t="s">
        <v>1447</v>
      </c>
      <c r="B361" s="118" t="s">
        <v>81</v>
      </c>
      <c r="C361" s="99" t="str">
        <f>IFERROR(IF(B361="No CAS","",INDEX('DEQ Pollutant List'!$C$7:$C$611,MATCH('3. Pollutant Emissions - EF'!B361,'DEQ Pollutant List'!$B$7:$B$611,0))),"")</f>
        <v>Arsenic and compounds</v>
      </c>
      <c r="D361" s="133"/>
      <c r="E361" s="119">
        <v>0.99</v>
      </c>
      <c r="F361" s="239">
        <v>2.7300054735517746E-6</v>
      </c>
      <c r="G361" s="121"/>
      <c r="H361" s="101" t="s">
        <v>1133</v>
      </c>
      <c r="I361" s="122" t="s">
        <v>1686</v>
      </c>
      <c r="J361" s="120">
        <f>$F361*'2. Emissions Units &amp; Activities'!$H$45*(1-$E361)</f>
        <v>1.3650027367758886E-6</v>
      </c>
      <c r="K361" s="123">
        <f>$F361*'2. Emissions Units &amp; Activities'!$I$45*(1-$E361)</f>
        <v>1.5237277575132062E-5</v>
      </c>
      <c r="L361" s="101">
        <f>$F361*'2. Emissions Units &amp; Activities'!$J$45*(1-$E361)</f>
        <v>5.1187602629095825E-5</v>
      </c>
      <c r="M361" s="120">
        <f>$F361*'2. Emissions Units &amp; Activities'!$K$45*(1-$E361)</f>
        <v>5.2500105260611101E-9</v>
      </c>
      <c r="N361" s="123">
        <f>$F361*'2. Emissions Units &amp; Activities'!$L$45*(1-$E361)</f>
        <v>5.8604913750507928E-8</v>
      </c>
      <c r="O361" s="101">
        <f>$F361*'2. Emissions Units &amp; Activities'!$M$45*(1-$E361)</f>
        <v>1.968753947272916E-7</v>
      </c>
    </row>
    <row r="362" spans="1:15" x14ac:dyDescent="0.25">
      <c r="A362" s="97" t="s">
        <v>1447</v>
      </c>
      <c r="B362" s="118" t="s">
        <v>96</v>
      </c>
      <c r="C362" s="99" t="str">
        <f>IFERROR(IF(B362="No CAS","",INDEX('DEQ Pollutant List'!$C$7:$C$611,MATCH('3. Pollutant Emissions - EF'!B362,'DEQ Pollutant List'!$B$7:$B$611,0))),"")</f>
        <v>Barium and compounds</v>
      </c>
      <c r="D362" s="133"/>
      <c r="E362" s="119">
        <v>0.99</v>
      </c>
      <c r="F362" s="239">
        <v>0</v>
      </c>
      <c r="G362" s="121"/>
      <c r="H362" s="101" t="s">
        <v>1133</v>
      </c>
      <c r="I362" s="122" t="s">
        <v>1686</v>
      </c>
      <c r="J362" s="120">
        <f>$F362*'2. Emissions Units &amp; Activities'!$H$45*(1-$E362)</f>
        <v>0</v>
      </c>
      <c r="K362" s="123">
        <f>$F362*'2. Emissions Units &amp; Activities'!$I$45*(1-$E362)</f>
        <v>0</v>
      </c>
      <c r="L362" s="101">
        <f>$F362*'2. Emissions Units &amp; Activities'!$J$45*(1-$E362)</f>
        <v>0</v>
      </c>
      <c r="M362" s="120">
        <f>$F362*'2. Emissions Units &amp; Activities'!$K$45*(1-$E362)</f>
        <v>0</v>
      </c>
      <c r="N362" s="123">
        <f>$F362*'2. Emissions Units &amp; Activities'!$L$45*(1-$E362)</f>
        <v>0</v>
      </c>
      <c r="O362" s="101">
        <f>$F362*'2. Emissions Units &amp; Activities'!$M$45*(1-$E362)</f>
        <v>0</v>
      </c>
    </row>
    <row r="363" spans="1:15" x14ac:dyDescent="0.25">
      <c r="A363" s="97" t="s">
        <v>1447</v>
      </c>
      <c r="B363" s="118" t="s">
        <v>154</v>
      </c>
      <c r="C363" s="99" t="str">
        <f>IFERROR(IF(B363="No CAS","",INDEX('DEQ Pollutant List'!$C$7:$C$611,MATCH('3. Pollutant Emissions - EF'!B363,'DEQ Pollutant List'!$B$7:$B$611,0))),"")</f>
        <v>Cadmium and compounds</v>
      </c>
      <c r="D363" s="133"/>
      <c r="E363" s="119">
        <v>0.99</v>
      </c>
      <c r="F363" s="239">
        <v>0</v>
      </c>
      <c r="G363" s="121"/>
      <c r="H363" s="101" t="s">
        <v>1133</v>
      </c>
      <c r="I363" s="122" t="s">
        <v>1686</v>
      </c>
      <c r="J363" s="120">
        <f>$F363*'2. Emissions Units &amp; Activities'!$H$45*(1-$E363)</f>
        <v>0</v>
      </c>
      <c r="K363" s="123">
        <f>$F363*'2. Emissions Units &amp; Activities'!$I$45*(1-$E363)</f>
        <v>0</v>
      </c>
      <c r="L363" s="101">
        <f>$F363*'2. Emissions Units &amp; Activities'!$J$45*(1-$E363)</f>
        <v>0</v>
      </c>
      <c r="M363" s="120">
        <f>$F363*'2. Emissions Units &amp; Activities'!$K$45*(1-$E363)</f>
        <v>0</v>
      </c>
      <c r="N363" s="123">
        <f>$F363*'2. Emissions Units &amp; Activities'!$L$45*(1-$E363)</f>
        <v>0</v>
      </c>
      <c r="O363" s="101">
        <f>$F363*'2. Emissions Units &amp; Activities'!$M$45*(1-$E363)</f>
        <v>0</v>
      </c>
    </row>
    <row r="364" spans="1:15" x14ac:dyDescent="0.25">
      <c r="A364" s="97" t="s">
        <v>1447</v>
      </c>
      <c r="B364" s="118" t="s">
        <v>230</v>
      </c>
      <c r="C364" s="99" t="str">
        <f>IFERROR(IF(B364="No CAS","",INDEX('DEQ Pollutant List'!$C$7:$C$611,MATCH('3. Pollutant Emissions - EF'!B364,'DEQ Pollutant List'!$B$7:$B$611,0))),"")</f>
        <v>Chromium VI, chromate and dichromate particulate</v>
      </c>
      <c r="D364" s="133"/>
      <c r="E364" s="119">
        <v>0.99</v>
      </c>
      <c r="F364" s="239">
        <v>1.2677492084531198E-5</v>
      </c>
      <c r="G364" s="121"/>
      <c r="H364" s="101" t="s">
        <v>1133</v>
      </c>
      <c r="I364" s="122" t="s">
        <v>1687</v>
      </c>
      <c r="J364" s="120">
        <f>$F364*'2. Emissions Units &amp; Activities'!$H$45*(1-$E364)</f>
        <v>6.3387460422656049E-6</v>
      </c>
      <c r="K364" s="123">
        <f>$F364*'2. Emissions Units &amp; Activities'!$I$45*(1-$E364)</f>
        <v>7.0758270530946592E-5</v>
      </c>
      <c r="L364" s="101">
        <f>$F364*'2. Emissions Units &amp; Activities'!$J$45*(1-$E364)</f>
        <v>2.3770297658496018E-4</v>
      </c>
      <c r="M364" s="120">
        <f>$F364*'2. Emissions Units &amp; Activities'!$K$45*(1-$E364)</f>
        <v>2.4379792470252328E-8</v>
      </c>
      <c r="N364" s="123">
        <f>$F364*'2. Emissions Units &amp; Activities'!$L$45*(1-$E364)</f>
        <v>2.7214719434979459E-7</v>
      </c>
      <c r="O364" s="101">
        <f>$F364*'2. Emissions Units &amp; Activities'!$M$45*(1-$E364)</f>
        <v>9.1424221763446231E-7</v>
      </c>
    </row>
    <row r="365" spans="1:15" x14ac:dyDescent="0.25">
      <c r="A365" s="97" t="s">
        <v>1447</v>
      </c>
      <c r="B365" s="118" t="s">
        <v>512</v>
      </c>
      <c r="C365" s="99" t="str">
        <f>IFERROR(IF(B365="No CAS","",INDEX('DEQ Pollutant List'!$C$7:$C$611,MATCH('3. Pollutant Emissions - EF'!B365,'DEQ Pollutant List'!$B$7:$B$611,0))),"")</f>
        <v>Lead and compounds</v>
      </c>
      <c r="D365" s="133"/>
      <c r="E365" s="119">
        <v>0.99</v>
      </c>
      <c r="F365" s="239">
        <v>1.6940033964090498E-6</v>
      </c>
      <c r="G365" s="121"/>
      <c r="H365" s="101" t="s">
        <v>1133</v>
      </c>
      <c r="I365" s="122" t="s">
        <v>1686</v>
      </c>
      <c r="J365" s="120">
        <f>$F365*'2. Emissions Units &amp; Activities'!$H$45*(1-$E365)</f>
        <v>8.4700169820452565E-7</v>
      </c>
      <c r="K365" s="123">
        <f>$F365*'2. Emissions Units &amp; Activities'!$I$45*(1-$E365)</f>
        <v>9.4549260850819466E-6</v>
      </c>
      <c r="L365" s="101">
        <f>$F365*'2. Emissions Units &amp; Activities'!$J$45*(1-$E365)</f>
        <v>3.1762563682669712E-5</v>
      </c>
      <c r="M365" s="120">
        <f>$F365*'2. Emissions Units &amp; Activities'!$K$45*(1-$E365)</f>
        <v>3.2576988392481758E-9</v>
      </c>
      <c r="N365" s="123">
        <f>$F365*'2. Emissions Units &amp; Activities'!$L$45*(1-$E365)</f>
        <v>3.6365100327238256E-8</v>
      </c>
      <c r="O365" s="101">
        <f>$F365*'2. Emissions Units &amp; Activities'!$M$45*(1-$E365)</f>
        <v>1.2216370647180659E-7</v>
      </c>
    </row>
    <row r="366" spans="1:15" x14ac:dyDescent="0.25">
      <c r="A366" s="97" t="s">
        <v>1447</v>
      </c>
      <c r="B366" s="118" t="s">
        <v>524</v>
      </c>
      <c r="C366" s="99" t="str">
        <f>IFERROR(IF(B366="No CAS","",INDEX('DEQ Pollutant List'!$C$7:$C$611,MATCH('3. Pollutant Emissions - EF'!B366,'DEQ Pollutant List'!$B$7:$B$611,0))),"")</f>
        <v>Mercury and compounds</v>
      </c>
      <c r="D366" s="133"/>
      <c r="E366" s="119">
        <v>0.99</v>
      </c>
      <c r="F366" s="239">
        <v>0</v>
      </c>
      <c r="G366" s="121"/>
      <c r="H366" s="101" t="s">
        <v>1133</v>
      </c>
      <c r="I366" s="122" t="s">
        <v>1686</v>
      </c>
      <c r="J366" s="120">
        <f>$F366*'2. Emissions Units &amp; Activities'!$H$45*(1-$E366)</f>
        <v>0</v>
      </c>
      <c r="K366" s="123">
        <f>$F366*'2. Emissions Units &amp; Activities'!$I$45*(1-$E366)</f>
        <v>0</v>
      </c>
      <c r="L366" s="101">
        <f>$F366*'2. Emissions Units &amp; Activities'!$J$45*(1-$E366)</f>
        <v>0</v>
      </c>
      <c r="M366" s="120">
        <f>$F366*'2. Emissions Units &amp; Activities'!$K$45*(1-$E366)</f>
        <v>0</v>
      </c>
      <c r="N366" s="123">
        <f>$F366*'2. Emissions Units &amp; Activities'!$L$45*(1-$E366)</f>
        <v>0</v>
      </c>
      <c r="O366" s="101">
        <f>$F366*'2. Emissions Units &amp; Activities'!$M$45*(1-$E366)</f>
        <v>0</v>
      </c>
    </row>
    <row r="367" spans="1:15" x14ac:dyDescent="0.25">
      <c r="A367" s="97" t="s">
        <v>1447</v>
      </c>
      <c r="B367" s="118" t="s">
        <v>945</v>
      </c>
      <c r="C367" s="99" t="str">
        <f>IFERROR(IF(B367="No CAS","",INDEX('DEQ Pollutant List'!$C$7:$C$611,MATCH('3. Pollutant Emissions - EF'!B367,'DEQ Pollutant List'!$B$7:$B$611,0))),"")</f>
        <v>Selenium and compounds</v>
      </c>
      <c r="D367" s="133"/>
      <c r="E367" s="119">
        <v>0.99</v>
      </c>
      <c r="F367" s="239">
        <v>0</v>
      </c>
      <c r="G367" s="121"/>
      <c r="H367" s="101" t="s">
        <v>1133</v>
      </c>
      <c r="I367" s="122" t="s">
        <v>1686</v>
      </c>
      <c r="J367" s="120">
        <f>$F367*'2. Emissions Units &amp; Activities'!$H$45*(1-$E367)</f>
        <v>0</v>
      </c>
      <c r="K367" s="123">
        <f>$F367*'2. Emissions Units &amp; Activities'!$I$45*(1-$E367)</f>
        <v>0</v>
      </c>
      <c r="L367" s="101">
        <f>$F367*'2. Emissions Units &amp; Activities'!$J$45*(1-$E367)</f>
        <v>0</v>
      </c>
      <c r="M367" s="120">
        <f>$F367*'2. Emissions Units &amp; Activities'!$K$45*(1-$E367)</f>
        <v>0</v>
      </c>
      <c r="N367" s="123">
        <f>$F367*'2. Emissions Units &amp; Activities'!$L$45*(1-$E367)</f>
        <v>0</v>
      </c>
      <c r="O367" s="101">
        <f>$F367*'2. Emissions Units &amp; Activities'!$M$45*(1-$E367)</f>
        <v>0</v>
      </c>
    </row>
    <row r="368" spans="1:15" x14ac:dyDescent="0.25">
      <c r="A368" s="97" t="s">
        <v>1447</v>
      </c>
      <c r="B368" s="118" t="s">
        <v>951</v>
      </c>
      <c r="C368" s="99" t="str">
        <f>IFERROR(IF(B368="No CAS","",INDEX('DEQ Pollutant List'!$C$7:$C$611,MATCH('3. Pollutant Emissions - EF'!B368,'DEQ Pollutant List'!$B$7:$B$611,0))),"")</f>
        <v>Silver and compounds</v>
      </c>
      <c r="D368" s="133"/>
      <c r="E368" s="119">
        <v>0.99</v>
      </c>
      <c r="F368" s="239">
        <v>0</v>
      </c>
      <c r="G368" s="121"/>
      <c r="H368" s="101" t="s">
        <v>1133</v>
      </c>
      <c r="I368" s="122" t="s">
        <v>1686</v>
      </c>
      <c r="J368" s="120">
        <f>$F368*'2. Emissions Units &amp; Activities'!$H$45*(1-$E368)</f>
        <v>0</v>
      </c>
      <c r="K368" s="123">
        <f>$F368*'2. Emissions Units &amp; Activities'!$I$45*(1-$E368)</f>
        <v>0</v>
      </c>
      <c r="L368" s="101">
        <f>$F368*'2. Emissions Units &amp; Activities'!$J$45*(1-$E368)</f>
        <v>0</v>
      </c>
      <c r="M368" s="120">
        <f>$F368*'2. Emissions Units &amp; Activities'!$K$45*(1-$E368)</f>
        <v>0</v>
      </c>
      <c r="N368" s="123">
        <f>$F368*'2. Emissions Units &amp; Activities'!$L$45*(1-$E368)</f>
        <v>0</v>
      </c>
      <c r="O368" s="101">
        <f>$F368*'2. Emissions Units &amp; Activities'!$M$45*(1-$E368)</f>
        <v>0</v>
      </c>
    </row>
    <row r="369" spans="1:15" x14ac:dyDescent="0.25">
      <c r="A369" s="97" t="s">
        <v>1450</v>
      </c>
      <c r="B369" s="118" t="s">
        <v>81</v>
      </c>
      <c r="C369" s="99" t="str">
        <f>IFERROR(IF(B369="No CAS","",INDEX('DEQ Pollutant List'!$C$7:$C$611,MATCH('3. Pollutant Emissions - EF'!B369,'DEQ Pollutant List'!$B$7:$B$611,0))),"")</f>
        <v>Arsenic and compounds</v>
      </c>
      <c r="D369" s="133"/>
      <c r="E369" s="119"/>
      <c r="F369" s="239">
        <v>1.4310028691035126E-6</v>
      </c>
      <c r="G369" s="121"/>
      <c r="H369" s="101" t="s">
        <v>1133</v>
      </c>
      <c r="I369" s="122" t="s">
        <v>1686</v>
      </c>
      <c r="J369" s="120">
        <f>$F369*'2. Emissions Units &amp; Activities'!$H$46*(1-$E369)</f>
        <v>2.618735250459428E-3</v>
      </c>
      <c r="K369" s="123">
        <f>$F369*'2. Emissions Units &amp; Activities'!$I$46*(1-$E369)</f>
        <v>3.6662293506431994E-3</v>
      </c>
      <c r="L369" s="101">
        <f>$F369*'2. Emissions Units &amp; Activities'!$J$46*(1-$E369)</f>
        <v>1.3114075925959746E-2</v>
      </c>
      <c r="M369" s="120">
        <f>$F369*'2. Emissions Units &amp; Activities'!$K$46*(1-$E369)</f>
        <v>1.0072058655613184E-5</v>
      </c>
      <c r="N369" s="123">
        <f>$F369*'2. Emissions Units &amp; Activities'!$L$46*(1-$E369)</f>
        <v>1.410088211785846E-5</v>
      </c>
      <c r="O369" s="101">
        <f>$F369*'2. Emissions Units &amp; Activities'!$M$46*(1-$E369)</f>
        <v>5.0438753561383636E-5</v>
      </c>
    </row>
    <row r="370" spans="1:15" x14ac:dyDescent="0.25">
      <c r="A370" s="97" t="s">
        <v>1450</v>
      </c>
      <c r="B370" s="118" t="s">
        <v>96</v>
      </c>
      <c r="C370" s="99" t="str">
        <f>IFERROR(IF(B370="No CAS","",INDEX('DEQ Pollutant List'!$C$7:$C$611,MATCH('3. Pollutant Emissions - EF'!B370,'DEQ Pollutant List'!$B$7:$B$611,0))),"")</f>
        <v>Barium and compounds</v>
      </c>
      <c r="D370" s="133"/>
      <c r="E370" s="119"/>
      <c r="F370" s="239">
        <v>7.9650159695384199E-7</v>
      </c>
      <c r="G370" s="121"/>
      <c r="H370" s="101" t="s">
        <v>1133</v>
      </c>
      <c r="I370" s="122" t="s">
        <v>1686</v>
      </c>
      <c r="J370" s="120">
        <f>$F370*'2. Emissions Units &amp; Activities'!$H$46*(1-$E370)</f>
        <v>1.4575979224255309E-3</v>
      </c>
      <c r="K370" s="123">
        <f>$F370*'2. Emissions Units &amp; Activities'!$I$46*(1-$E370)</f>
        <v>2.0406370913957431E-3</v>
      </c>
      <c r="L370" s="101">
        <f>$F370*'2. Emissions Units &amp; Activities'!$J$46*(1-$E370)</f>
        <v>7.2993441474681602E-3</v>
      </c>
      <c r="M370" s="120">
        <f>$F370*'2. Emissions Units &amp; Activities'!$K$46*(1-$E370)</f>
        <v>5.6061458554828109E-6</v>
      </c>
      <c r="N370" s="123">
        <f>$F370*'2. Emissions Units &amp; Activities'!$L$46*(1-$E370)</f>
        <v>7.8486041976759353E-6</v>
      </c>
      <c r="O370" s="101">
        <f>$F370*'2. Emissions Units &amp; Activities'!$M$46*(1-$E370)</f>
        <v>2.8074400567185235E-5</v>
      </c>
    </row>
    <row r="371" spans="1:15" x14ac:dyDescent="0.25">
      <c r="A371" s="97" t="s">
        <v>1450</v>
      </c>
      <c r="B371" s="118" t="s">
        <v>154</v>
      </c>
      <c r="C371" s="99" t="str">
        <f>IFERROR(IF(B371="No CAS","",INDEX('DEQ Pollutant List'!$C$7:$C$611,MATCH('3. Pollutant Emissions - EF'!B371,'DEQ Pollutant List'!$B$7:$B$611,0))),"")</f>
        <v>Cadmium and compounds</v>
      </c>
      <c r="D371" s="133"/>
      <c r="E371" s="119"/>
      <c r="F371" s="239">
        <v>0</v>
      </c>
      <c r="G371" s="121"/>
      <c r="H371" s="101" t="s">
        <v>1133</v>
      </c>
      <c r="I371" s="122" t="s">
        <v>1686</v>
      </c>
      <c r="J371" s="120">
        <f>$F371*'2. Emissions Units &amp; Activities'!$H$46*(1-$E371)</f>
        <v>0</v>
      </c>
      <c r="K371" s="123">
        <f>$F371*'2. Emissions Units &amp; Activities'!$I$46*(1-$E371)</f>
        <v>0</v>
      </c>
      <c r="L371" s="101">
        <f>$F371*'2. Emissions Units &amp; Activities'!$J$46*(1-$E371)</f>
        <v>0</v>
      </c>
      <c r="M371" s="120">
        <f>$F371*'2. Emissions Units &amp; Activities'!$K$46*(1-$E371)</f>
        <v>0</v>
      </c>
      <c r="N371" s="123">
        <f>$F371*'2. Emissions Units &amp; Activities'!$L$46*(1-$E371)</f>
        <v>0</v>
      </c>
      <c r="O371" s="101">
        <f>$F371*'2. Emissions Units &amp; Activities'!$M$46*(1-$E371)</f>
        <v>0</v>
      </c>
    </row>
    <row r="372" spans="1:15" x14ac:dyDescent="0.25">
      <c r="A372" s="97" t="s">
        <v>1450</v>
      </c>
      <c r="B372" s="118" t="s">
        <v>230</v>
      </c>
      <c r="C372" s="99" t="str">
        <f>IFERROR(IF(B372="No CAS","",INDEX('DEQ Pollutant List'!$C$7:$C$611,MATCH('3. Pollutant Emissions - EF'!B372,'DEQ Pollutant List'!$B$7:$B$611,0))),"")</f>
        <v>Chromium VI, chromate and dichromate particulate</v>
      </c>
      <c r="D372" s="133"/>
      <c r="E372" s="119"/>
      <c r="F372" s="239">
        <v>2.2757445627768183E-6</v>
      </c>
      <c r="G372" s="121"/>
      <c r="H372" s="101" t="s">
        <v>1133</v>
      </c>
      <c r="I372" s="122" t="s">
        <v>1687</v>
      </c>
      <c r="J372" s="120">
        <f>$F372*'2. Emissions Units &amp; Activities'!$H$46*(1-$E372)</f>
        <v>4.1646125498815776E-3</v>
      </c>
      <c r="K372" s="123">
        <f>$F372*'2. Emissions Units &amp; Activities'!$I$46*(1-$E372)</f>
        <v>5.8304575698342083E-3</v>
      </c>
      <c r="L372" s="101">
        <f>$F372*'2. Emissions Units &amp; Activities'!$J$46*(1-$E372)</f>
        <v>2.0855504645523146E-2</v>
      </c>
      <c r="M372" s="120">
        <f>$F372*'2. Emissions Units &amp; Activities'!$K$46*(1-$E372)</f>
        <v>1.6017740576467605E-5</v>
      </c>
      <c r="N372" s="123">
        <f>$F372*'2. Emissions Units &amp; Activities'!$L$46*(1-$E372)</f>
        <v>2.242483680705465E-5</v>
      </c>
      <c r="O372" s="101">
        <f>$F372*'2. Emissions Units &amp; Activities'!$M$46*(1-$E372)</f>
        <v>8.0213479405858259E-5</v>
      </c>
    </row>
    <row r="373" spans="1:15" x14ac:dyDescent="0.25">
      <c r="A373" s="97" t="s">
        <v>1450</v>
      </c>
      <c r="B373" s="118" t="s">
        <v>512</v>
      </c>
      <c r="C373" s="99" t="str">
        <f>IFERROR(IF(B373="No CAS","",INDEX('DEQ Pollutant List'!$C$7:$C$611,MATCH('3. Pollutant Emissions - EF'!B373,'DEQ Pollutant List'!$B$7:$B$611,0))),"")</f>
        <v>Lead and compounds</v>
      </c>
      <c r="D373" s="133"/>
      <c r="E373" s="119"/>
      <c r="F373" s="239">
        <v>1.3338026742210095E-6</v>
      </c>
      <c r="G373" s="121"/>
      <c r="H373" s="101" t="s">
        <v>1133</v>
      </c>
      <c r="I373" s="122" t="s">
        <v>1686</v>
      </c>
      <c r="J373" s="120">
        <f>$F373*'2. Emissions Units &amp; Activities'!$H$46*(1-$E373)</f>
        <v>2.4408588938244474E-3</v>
      </c>
      <c r="K373" s="123">
        <f>$F373*'2. Emissions Units &amp; Activities'!$I$46*(1-$E373)</f>
        <v>3.4172024513542264E-3</v>
      </c>
      <c r="L373" s="101">
        <f>$F373*'2. Emissions Units &amp; Activities'!$J$46*(1-$E373)</f>
        <v>1.2223308504573796E-2</v>
      </c>
      <c r="M373" s="120">
        <f>$F373*'2. Emissions Units &amp; Activities'!$K$46*(1-$E373)</f>
        <v>9.38791882240172E-6</v>
      </c>
      <c r="N373" s="123">
        <f>$F373*'2. Emissions Units &amp; Activities'!$L$46*(1-$E373)</f>
        <v>1.314308635136241E-5</v>
      </c>
      <c r="O373" s="101">
        <f>$F373*'2. Emissions Units &amp; Activities'!$M$46*(1-$E373)</f>
        <v>4.7012725017591532E-5</v>
      </c>
    </row>
    <row r="374" spans="1:15" x14ac:dyDescent="0.25">
      <c r="A374" s="97" t="s">
        <v>1450</v>
      </c>
      <c r="B374" s="118" t="s">
        <v>524</v>
      </c>
      <c r="C374" s="99" t="str">
        <f>IFERROR(IF(B374="No CAS","",INDEX('DEQ Pollutant List'!$C$7:$C$611,MATCH('3. Pollutant Emissions - EF'!B374,'DEQ Pollutant List'!$B$7:$B$611,0))),"")</f>
        <v>Mercury and compounds</v>
      </c>
      <c r="D374" s="133"/>
      <c r="E374" s="119"/>
      <c r="F374" s="239">
        <v>0</v>
      </c>
      <c r="G374" s="121"/>
      <c r="H374" s="101" t="s">
        <v>1133</v>
      </c>
      <c r="I374" s="122" t="s">
        <v>1686</v>
      </c>
      <c r="J374" s="120">
        <f>$F374*'2. Emissions Units &amp; Activities'!$H$46*(1-$E374)</f>
        <v>0</v>
      </c>
      <c r="K374" s="123">
        <f>$F374*'2. Emissions Units &amp; Activities'!$I$46*(1-$E374)</f>
        <v>0</v>
      </c>
      <c r="L374" s="101">
        <f>$F374*'2. Emissions Units &amp; Activities'!$J$46*(1-$E374)</f>
        <v>0</v>
      </c>
      <c r="M374" s="120">
        <f>$F374*'2. Emissions Units &amp; Activities'!$K$46*(1-$E374)</f>
        <v>0</v>
      </c>
      <c r="N374" s="123">
        <f>$F374*'2. Emissions Units &amp; Activities'!$L$46*(1-$E374)</f>
        <v>0</v>
      </c>
      <c r="O374" s="101">
        <f>$F374*'2. Emissions Units &amp; Activities'!$M$46*(1-$E374)</f>
        <v>0</v>
      </c>
    </row>
    <row r="375" spans="1:15" x14ac:dyDescent="0.25">
      <c r="A375" s="97" t="s">
        <v>1450</v>
      </c>
      <c r="B375" s="118" t="s">
        <v>945</v>
      </c>
      <c r="C375" s="99" t="str">
        <f>IFERROR(IF(B375="No CAS","",INDEX('DEQ Pollutant List'!$C$7:$C$611,MATCH('3. Pollutant Emissions - EF'!B375,'DEQ Pollutant List'!$B$7:$B$611,0))),"")</f>
        <v>Selenium and compounds</v>
      </c>
      <c r="D375" s="133"/>
      <c r="E375" s="119"/>
      <c r="F375" s="239">
        <v>0</v>
      </c>
      <c r="G375" s="121"/>
      <c r="H375" s="101" t="s">
        <v>1133</v>
      </c>
      <c r="I375" s="122" t="s">
        <v>1686</v>
      </c>
      <c r="J375" s="120">
        <f>$F375*'2. Emissions Units &amp; Activities'!$H$46*(1-$E375)</f>
        <v>0</v>
      </c>
      <c r="K375" s="123">
        <f>$F375*'2. Emissions Units &amp; Activities'!$I$46*(1-$E375)</f>
        <v>0</v>
      </c>
      <c r="L375" s="101">
        <f>$F375*'2. Emissions Units &amp; Activities'!$J$46*(1-$E375)</f>
        <v>0</v>
      </c>
      <c r="M375" s="120">
        <f>$F375*'2. Emissions Units &amp; Activities'!$K$46*(1-$E375)</f>
        <v>0</v>
      </c>
      <c r="N375" s="123">
        <f>$F375*'2. Emissions Units &amp; Activities'!$L$46*(1-$E375)</f>
        <v>0</v>
      </c>
      <c r="O375" s="101">
        <f>$F375*'2. Emissions Units &amp; Activities'!$M$46*(1-$E375)</f>
        <v>0</v>
      </c>
    </row>
    <row r="376" spans="1:15" x14ac:dyDescent="0.25">
      <c r="A376" s="97" t="s">
        <v>1450</v>
      </c>
      <c r="B376" s="118" t="s">
        <v>951</v>
      </c>
      <c r="C376" s="99" t="str">
        <f>IFERROR(IF(B376="No CAS","",INDEX('DEQ Pollutant List'!$C$7:$C$611,MATCH('3. Pollutant Emissions - EF'!B376,'DEQ Pollutant List'!$B$7:$B$611,0))),"")</f>
        <v>Silver and compounds</v>
      </c>
      <c r="D376" s="133"/>
      <c r="E376" s="119"/>
      <c r="F376" s="239">
        <v>0</v>
      </c>
      <c r="G376" s="121"/>
      <c r="H376" s="101" t="s">
        <v>1133</v>
      </c>
      <c r="I376" s="122" t="s">
        <v>1686</v>
      </c>
      <c r="J376" s="120">
        <f>$F376*'2. Emissions Units &amp; Activities'!$H$46*(1-$E376)</f>
        <v>0</v>
      </c>
      <c r="K376" s="123">
        <f>$F376*'2. Emissions Units &amp; Activities'!$I$46*(1-$E376)</f>
        <v>0</v>
      </c>
      <c r="L376" s="101">
        <f>$F376*'2. Emissions Units &amp; Activities'!$J$46*(1-$E376)</f>
        <v>0</v>
      </c>
      <c r="M376" s="120">
        <f>$F376*'2. Emissions Units &amp; Activities'!$K$46*(1-$E376)</f>
        <v>0</v>
      </c>
      <c r="N376" s="123">
        <f>$F376*'2. Emissions Units &amp; Activities'!$L$46*(1-$E376)</f>
        <v>0</v>
      </c>
      <c r="O376" s="101">
        <f>$F376*'2. Emissions Units &amp; Activities'!$M$46*(1-$E376)</f>
        <v>0</v>
      </c>
    </row>
    <row r="377" spans="1:15" x14ac:dyDescent="0.25">
      <c r="A377" s="97" t="s">
        <v>1453</v>
      </c>
      <c r="B377" s="118" t="s">
        <v>81</v>
      </c>
      <c r="C377" s="99" t="str">
        <f>IFERROR(IF(B377="No CAS","",INDEX('DEQ Pollutant List'!$C$7:$C$611,MATCH('3. Pollutant Emissions - EF'!B377,'DEQ Pollutant List'!$B$7:$B$611,0))),"")</f>
        <v>Arsenic and compounds</v>
      </c>
      <c r="D377" s="133"/>
      <c r="E377" s="119">
        <v>0.99</v>
      </c>
      <c r="F377" s="239">
        <v>9.7500195483991944E-7</v>
      </c>
      <c r="G377" s="121"/>
      <c r="H377" s="101" t="s">
        <v>1676</v>
      </c>
      <c r="I377" s="122" t="s">
        <v>1686</v>
      </c>
      <c r="J377" s="120">
        <f>$F377*'2. Emissions Units &amp; Activities'!$H$47*(1-$E377)</f>
        <v>3.5782571742625078E-6</v>
      </c>
      <c r="K377" s="123">
        <f>$F377*'2. Emissions Units &amp; Activities'!$I$47*(1-$E377)</f>
        <v>5.0095600439675101E-6</v>
      </c>
      <c r="L377" s="101">
        <f>$F377*'2. Emissions Units &amp; Activities'!$J$47*(1-$E377)</f>
        <v>1.7919160120388698E-5</v>
      </c>
      <c r="M377" s="120">
        <f>$F377*'2. Emissions Units &amp; Activities'!$K$47*(1-$E377)</f>
        <v>1.3762527593317337E-8</v>
      </c>
      <c r="N377" s="123">
        <f>$F377*'2. Emissions Units &amp; Activities'!$L$47*(1-$E377)</f>
        <v>1.9267538630644268E-8</v>
      </c>
      <c r="O377" s="101">
        <f>$F377*'2. Emissions Units &amp; Activities'!$M$47*(1-$E377)</f>
        <v>6.8919846616879611E-8</v>
      </c>
    </row>
    <row r="378" spans="1:15" x14ac:dyDescent="0.25">
      <c r="A378" s="97" t="s">
        <v>1453</v>
      </c>
      <c r="B378" s="118" t="s">
        <v>96</v>
      </c>
      <c r="C378" s="99" t="str">
        <f>IFERROR(IF(B378="No CAS","",INDEX('DEQ Pollutant List'!$C$7:$C$611,MATCH('3. Pollutant Emissions - EF'!B378,'DEQ Pollutant List'!$B$7:$B$611,0))),"")</f>
        <v>Barium and compounds</v>
      </c>
      <c r="D378" s="133"/>
      <c r="E378" s="119">
        <v>0.99</v>
      </c>
      <c r="F378" s="239">
        <v>0</v>
      </c>
      <c r="G378" s="121"/>
      <c r="H378" s="101" t="s">
        <v>1676</v>
      </c>
      <c r="I378" s="122" t="s">
        <v>1686</v>
      </c>
      <c r="J378" s="120">
        <f>$F378*'2. Emissions Units &amp; Activities'!$H$47*(1-$E378)</f>
        <v>0</v>
      </c>
      <c r="K378" s="123">
        <f>$F378*'2. Emissions Units &amp; Activities'!$I$47*(1-$E378)</f>
        <v>0</v>
      </c>
      <c r="L378" s="101">
        <f>$F378*'2. Emissions Units &amp; Activities'!$J$47*(1-$E378)</f>
        <v>0</v>
      </c>
      <c r="M378" s="120">
        <f>$F378*'2. Emissions Units &amp; Activities'!$K$47*(1-$E378)</f>
        <v>0</v>
      </c>
      <c r="N378" s="123">
        <f>$F378*'2. Emissions Units &amp; Activities'!$L$47*(1-$E378)</f>
        <v>0</v>
      </c>
      <c r="O378" s="101">
        <f>$F378*'2. Emissions Units &amp; Activities'!$M$47*(1-$E378)</f>
        <v>0</v>
      </c>
    </row>
    <row r="379" spans="1:15" x14ac:dyDescent="0.25">
      <c r="A379" s="97" t="s">
        <v>1453</v>
      </c>
      <c r="B379" s="118" t="s">
        <v>154</v>
      </c>
      <c r="C379" s="99" t="str">
        <f>IFERROR(IF(B379="No CAS","",INDEX('DEQ Pollutant List'!$C$7:$C$611,MATCH('3. Pollutant Emissions - EF'!B379,'DEQ Pollutant List'!$B$7:$B$611,0))),"")</f>
        <v>Cadmium and compounds</v>
      </c>
      <c r="D379" s="133"/>
      <c r="E379" s="119">
        <v>0.99</v>
      </c>
      <c r="F379" s="239">
        <v>0</v>
      </c>
      <c r="G379" s="121"/>
      <c r="H379" s="101" t="s">
        <v>1676</v>
      </c>
      <c r="I379" s="122" t="s">
        <v>1686</v>
      </c>
      <c r="J379" s="120">
        <f>$F379*'2. Emissions Units &amp; Activities'!$H$47*(1-$E379)</f>
        <v>0</v>
      </c>
      <c r="K379" s="123">
        <f>$F379*'2. Emissions Units &amp; Activities'!$I$47*(1-$E379)</f>
        <v>0</v>
      </c>
      <c r="L379" s="101">
        <f>$F379*'2. Emissions Units &amp; Activities'!$J$47*(1-$E379)</f>
        <v>0</v>
      </c>
      <c r="M379" s="120">
        <f>$F379*'2. Emissions Units &amp; Activities'!$K$47*(1-$E379)</f>
        <v>0</v>
      </c>
      <c r="N379" s="123">
        <f>$F379*'2. Emissions Units &amp; Activities'!$L$47*(1-$E379)</f>
        <v>0</v>
      </c>
      <c r="O379" s="101">
        <f>$F379*'2. Emissions Units &amp; Activities'!$M$47*(1-$E379)</f>
        <v>0</v>
      </c>
    </row>
    <row r="380" spans="1:15" x14ac:dyDescent="0.25">
      <c r="A380" s="97" t="s">
        <v>1453</v>
      </c>
      <c r="B380" s="118" t="s">
        <v>230</v>
      </c>
      <c r="C380" s="99" t="str">
        <f>IFERROR(IF(B380="No CAS","",INDEX('DEQ Pollutant List'!$C$7:$C$611,MATCH('3. Pollutant Emissions - EF'!B380,'DEQ Pollutant List'!$B$7:$B$611,0))),"")</f>
        <v>Chromium VI, chromate and dichromate particulate</v>
      </c>
      <c r="D380" s="133"/>
      <c r="E380" s="119">
        <v>0.99</v>
      </c>
      <c r="F380" s="239">
        <v>4.5276757444754277E-6</v>
      </c>
      <c r="G380" s="121"/>
      <c r="H380" s="101" t="s">
        <v>1676</v>
      </c>
      <c r="I380" s="122" t="s">
        <v>1687</v>
      </c>
      <c r="J380" s="120">
        <f>$F380*'2. Emissions Units &amp; Activities'!$H$47*(1-$E380)</f>
        <v>1.6616569982224835E-5</v>
      </c>
      <c r="K380" s="123">
        <f>$F380*'2. Emissions Units &amp; Activities'!$I$47*(1-$E380)</f>
        <v>2.3263197975114767E-5</v>
      </c>
      <c r="L380" s="101">
        <f>$F380*'2. Emissions Units &amp; Activities'!$J$47*(1-$E380)</f>
        <v>8.3212291253073405E-5</v>
      </c>
      <c r="M380" s="120">
        <f>$F380*'2. Emissions Units &amp; Activities'!$K$47*(1-$E380)</f>
        <v>6.3909884547018599E-8</v>
      </c>
      <c r="N380" s="123">
        <f>$F380*'2. Emissions Units &amp; Activities'!$L$47*(1-$E380)</f>
        <v>8.9473838365826018E-8</v>
      </c>
      <c r="O380" s="101">
        <f>$F380*'2. Emissions Units &amp; Activities'!$M$47*(1-$E380)</f>
        <v>3.2004727405028233E-7</v>
      </c>
    </row>
    <row r="381" spans="1:15" x14ac:dyDescent="0.25">
      <c r="A381" s="97" t="s">
        <v>1453</v>
      </c>
      <c r="B381" s="118" t="s">
        <v>512</v>
      </c>
      <c r="C381" s="99" t="str">
        <f>IFERROR(IF(B381="No CAS","",INDEX('DEQ Pollutant List'!$C$7:$C$611,MATCH('3. Pollutant Emissions - EF'!B381,'DEQ Pollutant List'!$B$7:$B$611,0))),"")</f>
        <v>Lead and compounds</v>
      </c>
      <c r="D381" s="133"/>
      <c r="E381" s="119">
        <v>0.99</v>
      </c>
      <c r="F381" s="239">
        <v>6.0500121300323205E-7</v>
      </c>
      <c r="G381" s="121"/>
      <c r="H381" s="101" t="s">
        <v>1676</v>
      </c>
      <c r="I381" s="122" t="s">
        <v>1686</v>
      </c>
      <c r="J381" s="120">
        <f>$F381*'2. Emissions Units &amp; Activities'!$H$47*(1-$E381)</f>
        <v>2.2203544517218635E-6</v>
      </c>
      <c r="K381" s="123">
        <f>$F381*'2. Emissions Units &amp; Activities'!$I$47*(1-$E381)</f>
        <v>3.1084962324106088E-6</v>
      </c>
      <c r="L381" s="101">
        <f>$F381*'2. Emissions Units &amp; Activities'!$J$47*(1-$E381)</f>
        <v>1.1119068587523244E-5</v>
      </c>
      <c r="M381" s="120">
        <f>$F381*'2. Emissions Units &amp; Activities'!$K$47*(1-$E381)</f>
        <v>8.5398248143148612E-9</v>
      </c>
      <c r="N381" s="123">
        <f>$F381*'2. Emissions Units &amp; Activities'!$L$47*(1-$E381)</f>
        <v>1.1955754740040802E-8</v>
      </c>
      <c r="O381" s="101">
        <f>$F381*'2. Emissions Units &amp; Activities'!$M$47*(1-$E381)</f>
        <v>4.276564841355094E-8</v>
      </c>
    </row>
    <row r="382" spans="1:15" x14ac:dyDescent="0.25">
      <c r="A382" s="97" t="s">
        <v>1453</v>
      </c>
      <c r="B382" s="118" t="s">
        <v>524</v>
      </c>
      <c r="C382" s="99" t="str">
        <f>IFERROR(IF(B382="No CAS","",INDEX('DEQ Pollutant List'!$C$7:$C$611,MATCH('3. Pollutant Emissions - EF'!B382,'DEQ Pollutant List'!$B$7:$B$611,0))),"")</f>
        <v>Mercury and compounds</v>
      </c>
      <c r="D382" s="133"/>
      <c r="E382" s="119">
        <v>0.99</v>
      </c>
      <c r="F382" s="239">
        <v>0</v>
      </c>
      <c r="G382" s="121"/>
      <c r="H382" s="101" t="s">
        <v>1676</v>
      </c>
      <c r="I382" s="122" t="s">
        <v>1686</v>
      </c>
      <c r="J382" s="120">
        <f>$F382*'2. Emissions Units &amp; Activities'!$H$47*(1-$E382)</f>
        <v>0</v>
      </c>
      <c r="K382" s="123">
        <f>$F382*'2. Emissions Units &amp; Activities'!$I$47*(1-$E382)</f>
        <v>0</v>
      </c>
      <c r="L382" s="101">
        <f>$F382*'2. Emissions Units &amp; Activities'!$J$47*(1-$E382)</f>
        <v>0</v>
      </c>
      <c r="M382" s="120">
        <f>$F382*'2. Emissions Units &amp; Activities'!$K$47*(1-$E382)</f>
        <v>0</v>
      </c>
      <c r="N382" s="123">
        <f>$F382*'2. Emissions Units &amp; Activities'!$L$47*(1-$E382)</f>
        <v>0</v>
      </c>
      <c r="O382" s="101">
        <f>$F382*'2. Emissions Units &amp; Activities'!$M$47*(1-$E382)</f>
        <v>0</v>
      </c>
    </row>
    <row r="383" spans="1:15" x14ac:dyDescent="0.25">
      <c r="A383" s="97" t="s">
        <v>1453</v>
      </c>
      <c r="B383" s="118" t="s">
        <v>945</v>
      </c>
      <c r="C383" s="99" t="str">
        <f>IFERROR(IF(B383="No CAS","",INDEX('DEQ Pollutant List'!$C$7:$C$611,MATCH('3. Pollutant Emissions - EF'!B383,'DEQ Pollutant List'!$B$7:$B$611,0))),"")</f>
        <v>Selenium and compounds</v>
      </c>
      <c r="D383" s="133"/>
      <c r="E383" s="119">
        <v>0.99</v>
      </c>
      <c r="F383" s="239">
        <v>0</v>
      </c>
      <c r="G383" s="121"/>
      <c r="H383" s="101" t="s">
        <v>1676</v>
      </c>
      <c r="I383" s="122" t="s">
        <v>1686</v>
      </c>
      <c r="J383" s="120">
        <f>$F383*'2. Emissions Units &amp; Activities'!$H$47*(1-$E383)</f>
        <v>0</v>
      </c>
      <c r="K383" s="123">
        <f>$F383*'2. Emissions Units &amp; Activities'!$I$47*(1-$E383)</f>
        <v>0</v>
      </c>
      <c r="L383" s="101">
        <f>$F383*'2. Emissions Units &amp; Activities'!$J$47*(1-$E383)</f>
        <v>0</v>
      </c>
      <c r="M383" s="120">
        <f>$F383*'2. Emissions Units &amp; Activities'!$K$47*(1-$E383)</f>
        <v>0</v>
      </c>
      <c r="N383" s="123">
        <f>$F383*'2. Emissions Units &amp; Activities'!$L$47*(1-$E383)</f>
        <v>0</v>
      </c>
      <c r="O383" s="101">
        <f>$F383*'2. Emissions Units &amp; Activities'!$M$47*(1-$E383)</f>
        <v>0</v>
      </c>
    </row>
    <row r="384" spans="1:15" x14ac:dyDescent="0.25">
      <c r="A384" s="97" t="s">
        <v>1453</v>
      </c>
      <c r="B384" s="118" t="s">
        <v>951</v>
      </c>
      <c r="C384" s="99" t="str">
        <f>IFERROR(IF(B384="No CAS","",INDEX('DEQ Pollutant List'!$C$7:$C$611,MATCH('3. Pollutant Emissions - EF'!B384,'DEQ Pollutant List'!$B$7:$B$611,0))),"")</f>
        <v>Silver and compounds</v>
      </c>
      <c r="D384" s="133"/>
      <c r="E384" s="119">
        <v>0.99</v>
      </c>
      <c r="F384" s="239">
        <v>0</v>
      </c>
      <c r="G384" s="121"/>
      <c r="H384" s="101" t="s">
        <v>1676</v>
      </c>
      <c r="I384" s="122" t="s">
        <v>1686</v>
      </c>
      <c r="J384" s="120">
        <f>$F384*'2. Emissions Units &amp; Activities'!$H$47*(1-$E384)</f>
        <v>0</v>
      </c>
      <c r="K384" s="123">
        <f>$F384*'2. Emissions Units &amp; Activities'!$I$47*(1-$E384)</f>
        <v>0</v>
      </c>
      <c r="L384" s="101">
        <f>$F384*'2. Emissions Units &amp; Activities'!$J$47*(1-$E384)</f>
        <v>0</v>
      </c>
      <c r="M384" s="120">
        <f>$F384*'2. Emissions Units &amp; Activities'!$K$47*(1-$E384)</f>
        <v>0</v>
      </c>
      <c r="N384" s="123">
        <f>$F384*'2. Emissions Units &amp; Activities'!$L$47*(1-$E384)</f>
        <v>0</v>
      </c>
      <c r="O384" s="101">
        <f>$F384*'2. Emissions Units &amp; Activities'!$M$47*(1-$E384)</f>
        <v>0</v>
      </c>
    </row>
    <row r="385" spans="1:15" x14ac:dyDescent="0.25">
      <c r="A385" s="97" t="s">
        <v>1458</v>
      </c>
      <c r="B385" s="118" t="s">
        <v>18</v>
      </c>
      <c r="C385" s="99" t="str">
        <f>IFERROR(IF(B385="No CAS","",INDEX('DEQ Pollutant List'!$C$7:$C$611,MATCH('3. Pollutant Emissions - EF'!B385,'DEQ Pollutant List'!$B$7:$B$611,0))),"")</f>
        <v>Acetone</v>
      </c>
      <c r="D385" s="133"/>
      <c r="E385" s="119"/>
      <c r="F385" s="241">
        <v>3.8019999999999998E-2</v>
      </c>
      <c r="G385" s="121"/>
      <c r="H385" s="101" t="s">
        <v>1668</v>
      </c>
      <c r="I385" s="122" t="s">
        <v>1669</v>
      </c>
      <c r="J385" s="120">
        <f>$F385*'2. Emissions Units &amp; Activities'!$H$48*(1-$E385)</f>
        <v>1641.77964</v>
      </c>
      <c r="K385" s="123">
        <f>$F385*'2. Emissions Units &amp; Activities'!$I$48*(1-$E385)</f>
        <v>2298.4914959999996</v>
      </c>
      <c r="L385" s="101">
        <f>$F385*'2. Emissions Units &amp; Activities'!$J$48*(1-$E385)</f>
        <v>8221.6874916536835</v>
      </c>
      <c r="M385" s="120">
        <f>$F385*'2. Emissions Units &amp; Activities'!$K$48*(1-$E385)</f>
        <v>6.3145370769230764</v>
      </c>
      <c r="N385" s="123">
        <f>$F385*'2. Emissions Units &amp; Activities'!$L$48*(1-$E385)</f>
        <v>8.8403519076923054</v>
      </c>
      <c r="O385" s="101">
        <f>$F385*'2. Emissions Units &amp; Activities'!$M$48*(1-$E385)</f>
        <v>31.621874967898783</v>
      </c>
    </row>
    <row r="386" spans="1:15" x14ac:dyDescent="0.25">
      <c r="A386" s="97" t="s">
        <v>1458</v>
      </c>
      <c r="B386" s="118" t="s">
        <v>61</v>
      </c>
      <c r="C386" s="99" t="str">
        <f>IFERROR(IF(B386="No CAS","",INDEX('DEQ Pollutant List'!$C$7:$C$611,MATCH('3. Pollutant Emissions - EF'!B386,'DEQ Pollutant List'!$B$7:$B$611,0))),"")</f>
        <v>Ammonia</v>
      </c>
      <c r="D386" s="133"/>
      <c r="E386" s="119"/>
      <c r="F386" s="241">
        <v>3.003E-3</v>
      </c>
      <c r="G386" s="121"/>
      <c r="H386" s="101" t="s">
        <v>1668</v>
      </c>
      <c r="I386" s="122" t="s">
        <v>1669</v>
      </c>
      <c r="J386" s="120">
        <f>$F386*'2. Emissions Units &amp; Activities'!$H$48*(1-$E386)</f>
        <v>129.675546</v>
      </c>
      <c r="K386" s="123">
        <f>$F386*'2. Emissions Units &amp; Activities'!$I$48*(1-$E386)</f>
        <v>181.5457644</v>
      </c>
      <c r="L386" s="101">
        <f>$F386*'2. Emissions Units &amp; Activities'!$J$48*(1-$E386)</f>
        <v>649.38788893834862</v>
      </c>
      <c r="M386" s="120">
        <f>$F386*'2. Emissions Units &amp; Activities'!$K$48*(1-$E386)</f>
        <v>0.49875209999999998</v>
      </c>
      <c r="N386" s="123">
        <f>$F386*'2. Emissions Units &amp; Activities'!$L$48*(1-$E386)</f>
        <v>0.69825293999999993</v>
      </c>
      <c r="O386" s="101">
        <f>$F386*'2. Emissions Units &amp; Activities'!$M$48*(1-$E386)</f>
        <v>2.4976457266859562</v>
      </c>
    </row>
    <row r="387" spans="1:15" x14ac:dyDescent="0.25">
      <c r="A387" s="97" t="s">
        <v>1458</v>
      </c>
      <c r="B387" s="118" t="s">
        <v>98</v>
      </c>
      <c r="C387" s="99" t="str">
        <f>IFERROR(IF(B387="No CAS","",INDEX('DEQ Pollutant List'!$C$7:$C$611,MATCH('3. Pollutant Emissions - EF'!B387,'DEQ Pollutant List'!$B$7:$B$611,0))),"")</f>
        <v>Benzene</v>
      </c>
      <c r="D387" s="133"/>
      <c r="E387" s="119"/>
      <c r="F387" s="241">
        <v>7.9000000000000001E-4</v>
      </c>
      <c r="G387" s="121"/>
      <c r="H387" s="101" t="s">
        <v>1668</v>
      </c>
      <c r="I387" s="122" t="s">
        <v>1669</v>
      </c>
      <c r="J387" s="120">
        <f>$F387*'2. Emissions Units &amp; Activities'!$H$48*(1-$E387)</f>
        <v>34.113779999999998</v>
      </c>
      <c r="K387" s="123">
        <f>$F387*'2. Emissions Units &amp; Activities'!$I$48*(1-$E387)</f>
        <v>47.759291999999995</v>
      </c>
      <c r="L387" s="101">
        <f>$F387*'2. Emissions Units &amp; Activities'!$J$48*(1-$E387)</f>
        <v>170.83464277765415</v>
      </c>
      <c r="M387" s="120">
        <f>$F387*'2. Emissions Units &amp; Activities'!$K$48*(1-$E387)</f>
        <v>0.13120684615384615</v>
      </c>
      <c r="N387" s="123">
        <f>$F387*'2. Emissions Units &amp; Activities'!$L$48*(1-$E387)</f>
        <v>0.18368958461538459</v>
      </c>
      <c r="O387" s="101">
        <f>$F387*'2. Emissions Units &amp; Activities'!$M$48*(1-$E387)</f>
        <v>0.65705631837559286</v>
      </c>
    </row>
    <row r="388" spans="1:15" x14ac:dyDescent="0.25">
      <c r="A388" s="97" t="s">
        <v>1458</v>
      </c>
      <c r="B388" s="118" t="s">
        <v>135</v>
      </c>
      <c r="C388" s="99" t="str">
        <f>IFERROR(IF(B388="No CAS","",INDEX('DEQ Pollutant List'!$C$7:$C$611,MATCH('3. Pollutant Emissions - EF'!B388,'DEQ Pollutant List'!$B$7:$B$611,0))),"")</f>
        <v>1,3-Butadiene</v>
      </c>
      <c r="D388" s="133"/>
      <c r="E388" s="119"/>
      <c r="F388" s="241">
        <v>3.6999999999999999E-4</v>
      </c>
      <c r="G388" s="121"/>
      <c r="H388" s="101" t="s">
        <v>1668</v>
      </c>
      <c r="I388" s="122" t="s">
        <v>1669</v>
      </c>
      <c r="J388" s="120">
        <f>$F388*'2. Emissions Units &amp; Activities'!$H$48*(1-$E388)</f>
        <v>15.97734</v>
      </c>
      <c r="K388" s="123">
        <f>$F388*'2. Emissions Units &amp; Activities'!$I$48*(1-$E388)</f>
        <v>22.368275999999998</v>
      </c>
      <c r="L388" s="101">
        <f>$F388*'2. Emissions Units &amp; Activities'!$J$48*(1-$E388)</f>
        <v>80.011161807255732</v>
      </c>
      <c r="M388" s="120">
        <f>$F388*'2. Emissions Units &amp; Activities'!$K$48*(1-$E388)</f>
        <v>6.1451307692307687E-2</v>
      </c>
      <c r="N388" s="123">
        <f>$F388*'2. Emissions Units &amp; Activities'!$L$48*(1-$E388)</f>
        <v>8.6031830769230752E-2</v>
      </c>
      <c r="O388" s="101">
        <f>$F388*'2. Emissions Units &amp; Activities'!$M$48*(1-$E388)</f>
        <v>0.30773523772021438</v>
      </c>
    </row>
    <row r="389" spans="1:15" x14ac:dyDescent="0.25">
      <c r="A389" s="97" t="s">
        <v>1458</v>
      </c>
      <c r="B389" s="118" t="s">
        <v>254</v>
      </c>
      <c r="C389" s="99" t="str">
        <f>IFERROR(IF(B389="No CAS","",INDEX('DEQ Pollutant List'!$C$7:$C$611,MATCH('3. Pollutant Emissions - EF'!B389,'DEQ Pollutant List'!$B$7:$B$611,0))),"")</f>
        <v>Cyclohexane</v>
      </c>
      <c r="D389" s="133"/>
      <c r="E389" s="119"/>
      <c r="F389" s="241">
        <v>5.5000000000000003E-4</v>
      </c>
      <c r="G389" s="121"/>
      <c r="H389" s="101" t="s">
        <v>1668</v>
      </c>
      <c r="I389" s="122" t="s">
        <v>1669</v>
      </c>
      <c r="J389" s="120">
        <f>$F389*'2. Emissions Units &amp; Activities'!$H$48*(1-$E389)</f>
        <v>23.7501</v>
      </c>
      <c r="K389" s="123">
        <f>$F389*'2. Emissions Units &amp; Activities'!$I$48*(1-$E389)</f>
        <v>33.250140000000002</v>
      </c>
      <c r="L389" s="101">
        <f>$F389*'2. Emissions Units &amp; Activities'!$J$48*(1-$E389)</f>
        <v>118.93551079456934</v>
      </c>
      <c r="M389" s="120">
        <f>$F389*'2. Emissions Units &amp; Activities'!$K$48*(1-$E389)</f>
        <v>9.1346538461538465E-2</v>
      </c>
      <c r="N389" s="123">
        <f>$F389*'2. Emissions Units &amp; Activities'!$L$48*(1-$E389)</f>
        <v>0.12788515384615384</v>
      </c>
      <c r="O389" s="101">
        <f>$F389*'2. Emissions Units &amp; Activities'!$M$48*(1-$E389)</f>
        <v>0.45744427228680518</v>
      </c>
    </row>
    <row r="390" spans="1:15" x14ac:dyDescent="0.25">
      <c r="A390" s="97" t="s">
        <v>1458</v>
      </c>
      <c r="B390" s="118" t="s">
        <v>443</v>
      </c>
      <c r="C390" s="99" t="str">
        <f>IFERROR(IF(B390="No CAS","",INDEX('DEQ Pollutant List'!$C$7:$C$611,MATCH('3. Pollutant Emissions - EF'!B390,'DEQ Pollutant List'!$B$7:$B$611,0))),"")</f>
        <v>Formaldehyde</v>
      </c>
      <c r="D390" s="133"/>
      <c r="E390" s="119"/>
      <c r="F390" s="241">
        <v>5.5999999999999995E-4</v>
      </c>
      <c r="G390" s="121"/>
      <c r="H390" s="101" t="s">
        <v>1668</v>
      </c>
      <c r="I390" s="122" t="s">
        <v>1669</v>
      </c>
      <c r="J390" s="120">
        <f>$F390*'2. Emissions Units &amp; Activities'!$H$48*(1-$E390)</f>
        <v>24.181919999999998</v>
      </c>
      <c r="K390" s="123">
        <f>$F390*'2. Emissions Units &amp; Activities'!$I$48*(1-$E390)</f>
        <v>33.854687999999996</v>
      </c>
      <c r="L390" s="101">
        <f>$F390*'2. Emissions Units &amp; Activities'!$J$48*(1-$E390)</f>
        <v>121.09797462719786</v>
      </c>
      <c r="M390" s="120">
        <f>$F390*'2. Emissions Units &amp; Activities'!$K$48*(1-$E390)</f>
        <v>9.3007384615384603E-2</v>
      </c>
      <c r="N390" s="123">
        <f>$F390*'2. Emissions Units &amp; Activities'!$L$48*(1-$E390)</f>
        <v>0.13021033846153843</v>
      </c>
      <c r="O390" s="101">
        <f>$F390*'2. Emissions Units &amp; Activities'!$M$48*(1-$E390)</f>
        <v>0.46576144087383797</v>
      </c>
    </row>
    <row r="391" spans="1:15" x14ac:dyDescent="0.25">
      <c r="A391" s="97" t="s">
        <v>1458</v>
      </c>
      <c r="B391" s="118" t="s">
        <v>483</v>
      </c>
      <c r="C391" s="99" t="str">
        <f>IFERROR(IF(B391="No CAS","",INDEX('DEQ Pollutant List'!$C$7:$C$611,MATCH('3. Pollutant Emissions - EF'!B391,'DEQ Pollutant List'!$B$7:$B$611,0))),"")</f>
        <v>Hexane</v>
      </c>
      <c r="D391" s="133"/>
      <c r="E391" s="119"/>
      <c r="F391" s="241">
        <v>1.48E-3</v>
      </c>
      <c r="G391" s="121"/>
      <c r="H391" s="101" t="s">
        <v>1668</v>
      </c>
      <c r="I391" s="122" t="s">
        <v>1669</v>
      </c>
      <c r="J391" s="120">
        <f>$F391*'2. Emissions Units &amp; Activities'!$H$48*(1-$E391)</f>
        <v>63.90936</v>
      </c>
      <c r="K391" s="123">
        <f>$F391*'2. Emissions Units &amp; Activities'!$I$48*(1-$E391)</f>
        <v>89.473103999999992</v>
      </c>
      <c r="L391" s="101">
        <f>$F391*'2. Emissions Units &amp; Activities'!$J$48*(1-$E391)</f>
        <v>320.04464722902293</v>
      </c>
      <c r="M391" s="120">
        <f>$F391*'2. Emissions Units &amp; Activities'!$K$48*(1-$E391)</f>
        <v>0.24580523076923075</v>
      </c>
      <c r="N391" s="123">
        <f>$F391*'2. Emissions Units &amp; Activities'!$L$48*(1-$E391)</f>
        <v>0.34412732307692301</v>
      </c>
      <c r="O391" s="101">
        <f>$F391*'2. Emissions Units &amp; Activities'!$M$48*(1-$E391)</f>
        <v>1.2309409508808575</v>
      </c>
    </row>
    <row r="392" spans="1:15" x14ac:dyDescent="0.25">
      <c r="A392" s="97" t="s">
        <v>1458</v>
      </c>
      <c r="B392" s="118" t="s">
        <v>317</v>
      </c>
      <c r="C392" s="99" t="str">
        <f>IFERROR(IF(B392="No CAS","",INDEX('DEQ Pollutant List'!$C$7:$C$611,MATCH('3. Pollutant Emissions - EF'!B392,'DEQ Pollutant List'!$B$7:$B$611,0))),"")</f>
        <v>Dichloromethane (methylene chloride)</v>
      </c>
      <c r="D392" s="133"/>
      <c r="E392" s="119"/>
      <c r="F392" s="241">
        <v>2.5300000000000001E-3</v>
      </c>
      <c r="G392" s="121"/>
      <c r="H392" s="101" t="s">
        <v>1668</v>
      </c>
      <c r="I392" s="122" t="s">
        <v>1669</v>
      </c>
      <c r="J392" s="120">
        <f>$F392*'2. Emissions Units &amp; Activities'!$H$48*(1-$E392)</f>
        <v>109.25046</v>
      </c>
      <c r="K392" s="123">
        <f>$F392*'2. Emissions Units &amp; Activities'!$I$48*(1-$E392)</f>
        <v>152.95064399999998</v>
      </c>
      <c r="L392" s="101">
        <f>$F392*'2. Emissions Units &amp; Activities'!$J$48*(1-$E392)</f>
        <v>547.10334965501897</v>
      </c>
      <c r="M392" s="120">
        <f>$F392*'2. Emissions Units &amp; Activities'!$K$48*(1-$E392)</f>
        <v>0.42019407692307692</v>
      </c>
      <c r="N392" s="123">
        <f>$F392*'2. Emissions Units &amp; Activities'!$L$48*(1-$E392)</f>
        <v>0.58827170769230763</v>
      </c>
      <c r="O392" s="101">
        <f>$F392*'2. Emissions Units &amp; Activities'!$M$48*(1-$E392)</f>
        <v>2.1042436525193038</v>
      </c>
    </row>
    <row r="393" spans="1:15" x14ac:dyDescent="0.25">
      <c r="A393" s="97" t="s">
        <v>1458</v>
      </c>
      <c r="B393" s="118" t="s">
        <v>693</v>
      </c>
      <c r="C393" s="99" t="str">
        <f>IFERROR(IF(B393="No CAS","",INDEX('DEQ Pollutant List'!$C$7:$C$611,MATCH('3. Pollutant Emissions - EF'!B393,'DEQ Pollutant List'!$B$7:$B$611,0))),"")</f>
        <v>Phenol</v>
      </c>
      <c r="D393" s="133"/>
      <c r="E393" s="119"/>
      <c r="F393" s="241">
        <v>2.2901999999999999E-2</v>
      </c>
      <c r="G393" s="121"/>
      <c r="H393" s="101" t="s">
        <v>1668</v>
      </c>
      <c r="I393" s="122" t="s">
        <v>1669</v>
      </c>
      <c r="J393" s="120">
        <f>$F393*'2. Emissions Units &amp; Activities'!$H$48*(1-$E393)</f>
        <v>988.95416399999999</v>
      </c>
      <c r="K393" s="123">
        <f>$F393*'2. Emissions Units &amp; Activities'!$I$48*(1-$E393)</f>
        <v>1384.5358295999997</v>
      </c>
      <c r="L393" s="101">
        <f>$F393*'2. Emissions Units &amp; Activities'!$J$48*(1-$E393)</f>
        <v>4952.4746694858668</v>
      </c>
      <c r="M393" s="120">
        <f>$F393*'2. Emissions Units &amp; Activities'!$K$48*(1-$E393)</f>
        <v>3.8036698615384612</v>
      </c>
      <c r="N393" s="123">
        <f>$F393*'2. Emissions Units &amp; Activities'!$L$48*(1-$E393)</f>
        <v>5.3251378061538448</v>
      </c>
      <c r="O393" s="101">
        <f>$F393*'2. Emissions Units &amp; Activities'!$M$48*(1-$E393)</f>
        <v>19.047979498022567</v>
      </c>
    </row>
    <row r="394" spans="1:15" x14ac:dyDescent="0.25">
      <c r="A394" s="97" t="s">
        <v>1458</v>
      </c>
      <c r="B394" s="118" t="s">
        <v>960</v>
      </c>
      <c r="C394" s="99" t="str">
        <f>IFERROR(IF(B394="No CAS","",INDEX('DEQ Pollutant List'!$C$7:$C$611,MATCH('3. Pollutant Emissions - EF'!B394,'DEQ Pollutant List'!$B$7:$B$611,0))),"")</f>
        <v>Styrene</v>
      </c>
      <c r="D394" s="133"/>
      <c r="E394" s="119"/>
      <c r="F394" s="241">
        <v>1.2700000000000001E-3</v>
      </c>
      <c r="G394" s="121"/>
      <c r="H394" s="101" t="s">
        <v>1668</v>
      </c>
      <c r="I394" s="122" t="s">
        <v>1669</v>
      </c>
      <c r="J394" s="120">
        <f>$F394*'2. Emissions Units &amp; Activities'!$H$48*(1-$E394)</f>
        <v>54.841140000000003</v>
      </c>
      <c r="K394" s="123">
        <f>$F394*'2. Emissions Units &amp; Activities'!$I$48*(1-$E394)</f>
        <v>76.777596000000003</v>
      </c>
      <c r="L394" s="101">
        <f>$F394*'2. Emissions Units &amp; Activities'!$J$48*(1-$E394)</f>
        <v>274.63290674382375</v>
      </c>
      <c r="M394" s="120">
        <f>$F394*'2. Emissions Units &amp; Activities'!$K$48*(1-$E394)</f>
        <v>0.21092746153846154</v>
      </c>
      <c r="N394" s="123">
        <f>$F394*'2. Emissions Units &amp; Activities'!$L$48*(1-$E394)</f>
        <v>0.29529844615384615</v>
      </c>
      <c r="O394" s="101">
        <f>$F394*'2. Emissions Units &amp; Activities'!$M$48*(1-$E394)</f>
        <v>1.0562804105531685</v>
      </c>
    </row>
    <row r="395" spans="1:15" x14ac:dyDescent="0.25">
      <c r="A395" s="97" t="s">
        <v>1458</v>
      </c>
      <c r="B395" s="118" t="s">
        <v>994</v>
      </c>
      <c r="C395" s="99" t="str">
        <f>IFERROR(IF(B395="No CAS","",INDEX('DEQ Pollutant List'!$C$7:$C$611,MATCH('3. Pollutant Emissions - EF'!B395,'DEQ Pollutant List'!$B$7:$B$611,0))),"")</f>
        <v>Toluene</v>
      </c>
      <c r="D395" s="133"/>
      <c r="E395" s="119"/>
      <c r="F395" s="241">
        <v>8.7000000000000001E-4</v>
      </c>
      <c r="G395" s="121"/>
      <c r="H395" s="101" t="s">
        <v>1668</v>
      </c>
      <c r="I395" s="122" t="s">
        <v>1669</v>
      </c>
      <c r="J395" s="120">
        <f>$F395*'2. Emissions Units &amp; Activities'!$H$48*(1-$E395)</f>
        <v>37.568339999999999</v>
      </c>
      <c r="K395" s="123">
        <f>$F395*'2. Emissions Units &amp; Activities'!$I$48*(1-$E395)</f>
        <v>52.595675999999997</v>
      </c>
      <c r="L395" s="101">
        <f>$F395*'2. Emissions Units &amp; Activities'!$J$48*(1-$E395)</f>
        <v>188.13435343868241</v>
      </c>
      <c r="M395" s="120">
        <f>$F395*'2. Emissions Units &amp; Activities'!$K$48*(1-$E395)</f>
        <v>0.14449361538461539</v>
      </c>
      <c r="N395" s="123">
        <f>$F395*'2. Emissions Units &amp; Activities'!$L$48*(1-$E395)</f>
        <v>0.20229106153846152</v>
      </c>
      <c r="O395" s="101">
        <f>$F395*'2. Emissions Units &amp; Activities'!$M$48*(1-$E395)</f>
        <v>0.72359366707185546</v>
      </c>
    </row>
    <row r="396" spans="1:15" x14ac:dyDescent="0.25">
      <c r="A396" s="97" t="s">
        <v>1458</v>
      </c>
      <c r="B396" s="118" t="s">
        <v>1044</v>
      </c>
      <c r="C396" s="99" t="str">
        <f>IFERROR(IF(B396="No CAS","",INDEX('DEQ Pollutant List'!$C$7:$C$611,MATCH('3. Pollutant Emissions - EF'!B396,'DEQ Pollutant List'!$B$7:$B$611,0))),"")</f>
        <v>1,2,4-Trimethylbenzene</v>
      </c>
      <c r="D396" s="133"/>
      <c r="E396" s="119"/>
      <c r="F396" s="241">
        <v>5.9000000000000003E-4</v>
      </c>
      <c r="G396" s="121"/>
      <c r="H396" s="101" t="s">
        <v>1668</v>
      </c>
      <c r="I396" s="122" t="s">
        <v>1669</v>
      </c>
      <c r="J396" s="120">
        <f>$F396*'2. Emissions Units &amp; Activities'!$H$48*(1-$E396)</f>
        <v>25.47738</v>
      </c>
      <c r="K396" s="123">
        <f>$F396*'2. Emissions Units &amp; Activities'!$I$48*(1-$E396)</f>
        <v>35.668331999999999</v>
      </c>
      <c r="L396" s="101">
        <f>$F396*'2. Emissions Units &amp; Activities'!$J$48*(1-$E396)</f>
        <v>127.58536612508348</v>
      </c>
      <c r="M396" s="120">
        <f>$F396*'2. Emissions Units &amp; Activities'!$K$48*(1-$E396)</f>
        <v>9.7989923076923072E-2</v>
      </c>
      <c r="N396" s="123">
        <f>$F396*'2. Emissions Units &amp; Activities'!$L$48*(1-$E396)</f>
        <v>0.13718589230769229</v>
      </c>
      <c r="O396" s="101">
        <f>$F396*'2. Emissions Units &amp; Activities'!$M$48*(1-$E396)</f>
        <v>0.49071294663493648</v>
      </c>
    </row>
    <row r="397" spans="1:15" x14ac:dyDescent="0.25">
      <c r="A397" s="97" t="s">
        <v>1458</v>
      </c>
      <c r="B397" s="118" t="s">
        <v>1071</v>
      </c>
      <c r="C397" s="99" t="str">
        <f>IFERROR(IF(B397="No CAS","",INDEX('DEQ Pollutant List'!$C$7:$C$611,MATCH('3. Pollutant Emissions - EF'!B397,'DEQ Pollutant List'!$B$7:$B$611,0))),"")</f>
        <v>Xylene (mixture), including m-xylene, o-xylene, p-xylene</v>
      </c>
      <c r="D397" s="133"/>
      <c r="E397" s="119"/>
      <c r="F397" s="241">
        <v>7.9000000000000001E-4</v>
      </c>
      <c r="G397" s="121"/>
      <c r="H397" s="101" t="s">
        <v>1668</v>
      </c>
      <c r="I397" s="122" t="s">
        <v>1669</v>
      </c>
      <c r="J397" s="120">
        <f>$F397*'2. Emissions Units &amp; Activities'!$H$48*(1-$E397)</f>
        <v>34.113779999999998</v>
      </c>
      <c r="K397" s="123">
        <f>$F397*'2. Emissions Units &amp; Activities'!$I$48*(1-$E397)</f>
        <v>47.759291999999995</v>
      </c>
      <c r="L397" s="101">
        <f>$F397*'2. Emissions Units &amp; Activities'!$J$48*(1-$E397)</f>
        <v>170.83464277765415</v>
      </c>
      <c r="M397" s="120">
        <f>$F397*'2. Emissions Units &amp; Activities'!$K$48*(1-$E397)</f>
        <v>0.13120684615384615</v>
      </c>
      <c r="N397" s="123">
        <f>$F397*'2. Emissions Units &amp; Activities'!$L$48*(1-$E397)</f>
        <v>0.18368958461538459</v>
      </c>
      <c r="O397" s="101">
        <f>$F397*'2. Emissions Units &amp; Activities'!$M$48*(1-$E397)</f>
        <v>0.65705631837559286</v>
      </c>
    </row>
    <row r="398" spans="1:15" x14ac:dyDescent="0.25">
      <c r="A398" s="97" t="s">
        <v>1392</v>
      </c>
      <c r="B398" s="118" t="s">
        <v>14</v>
      </c>
      <c r="C398" s="99" t="str">
        <f>IFERROR(IF(B398="No CAS","",INDEX('DEQ Pollutant List'!$C$7:$C$611,MATCH('3. Pollutant Emissions - EF'!B398,'DEQ Pollutant List'!$B$7:$B$611,0))),"")</f>
        <v>Acetaldehyde</v>
      </c>
      <c r="D398" s="133"/>
      <c r="E398" s="119"/>
      <c r="F398" s="241">
        <v>3.4499999999999999E-3</v>
      </c>
      <c r="G398" s="121"/>
      <c r="H398" s="101" t="s">
        <v>1670</v>
      </c>
      <c r="I398" s="122" t="s">
        <v>1669</v>
      </c>
      <c r="J398" s="120">
        <f>$F398*'2. Emissions Units &amp; Activities'!$H$49*(1-$E398)</f>
        <v>31.0017</v>
      </c>
      <c r="K398" s="123">
        <f>$F398*'2. Emissions Units &amp; Activities'!$I$49*(1-$E398)</f>
        <v>46.214067899999989</v>
      </c>
      <c r="L398" s="101">
        <f>$F398*'2. Emissions Units &amp; Activities'!$J$49*(1-$E398)</f>
        <v>155.25</v>
      </c>
      <c r="M398" s="120">
        <f>$F398*'2. Emissions Units &amp; Activities'!$K$49*(1-$E398)</f>
        <v>0.11923730769230768</v>
      </c>
      <c r="N398" s="123">
        <f>$F398*'2. Emissions Units &amp; Activities'!$L$49*(1-$E398)</f>
        <v>0.17774641499999996</v>
      </c>
      <c r="O398" s="101">
        <f>$F398*'2. Emissions Units &amp; Activities'!$M$49*(1-$E398)</f>
        <v>0.5971153846153846</v>
      </c>
    </row>
    <row r="399" spans="1:15" x14ac:dyDescent="0.25">
      <c r="A399" s="97" t="s">
        <v>1392</v>
      </c>
      <c r="B399" s="118" t="s">
        <v>98</v>
      </c>
      <c r="C399" s="99" t="str">
        <f>IFERROR(IF(B399="No CAS","",INDEX('DEQ Pollutant List'!$C$7:$C$611,MATCH('3. Pollutant Emissions - EF'!B399,'DEQ Pollutant List'!$B$7:$B$611,0))),"")</f>
        <v>Benzene</v>
      </c>
      <c r="D399" s="133"/>
      <c r="E399" s="119"/>
      <c r="F399" s="241">
        <v>4.8666666666666667E-3</v>
      </c>
      <c r="G399" s="121"/>
      <c r="H399" s="101" t="s">
        <v>1670</v>
      </c>
      <c r="I399" s="122" t="s">
        <v>1669</v>
      </c>
      <c r="J399" s="120">
        <f>$F399*'2. Emissions Units &amp; Activities'!$H$49*(1-$E399)</f>
        <v>43.731866666666669</v>
      </c>
      <c r="K399" s="123">
        <f>$F399*'2. Emissions Units &amp; Activities'!$I$49*(1-$E399)</f>
        <v>65.190859066666661</v>
      </c>
      <c r="L399" s="101">
        <f>$F399*'2. Emissions Units &amp; Activities'!$J$49*(1-$E399)</f>
        <v>219</v>
      </c>
      <c r="M399" s="120">
        <f>$F399*'2. Emissions Units &amp; Activities'!$K$49*(1-$E399)</f>
        <v>0.16819948717948718</v>
      </c>
      <c r="N399" s="123">
        <f>$F399*'2. Emissions Units &amp; Activities'!$L$49*(1-$E399)</f>
        <v>0.25073407333333331</v>
      </c>
      <c r="O399" s="101">
        <f>$F399*'2. Emissions Units &amp; Activities'!$M$49*(1-$E399)</f>
        <v>0.84230769230769231</v>
      </c>
    </row>
    <row r="400" spans="1:15" x14ac:dyDescent="0.25">
      <c r="A400" s="97" t="s">
        <v>1392</v>
      </c>
      <c r="B400" s="118" t="s">
        <v>410</v>
      </c>
      <c r="C400" s="99" t="str">
        <f>IFERROR(IF(B400="No CAS","",INDEX('DEQ Pollutant List'!$C$7:$C$611,MATCH('3. Pollutant Emissions - EF'!B400,'DEQ Pollutant List'!$B$7:$B$611,0))),"")</f>
        <v>Ethyl benzene</v>
      </c>
      <c r="D400" s="133"/>
      <c r="E400" s="119"/>
      <c r="F400" s="241">
        <v>2.5000000000000001E-4</v>
      </c>
      <c r="G400" s="121"/>
      <c r="H400" s="101" t="s">
        <v>1670</v>
      </c>
      <c r="I400" s="122" t="s">
        <v>1669</v>
      </c>
      <c r="J400" s="120">
        <f>$F400*'2. Emissions Units &amp; Activities'!$H$49*(1-$E400)</f>
        <v>2.2465000000000002</v>
      </c>
      <c r="K400" s="123">
        <f>$F400*'2. Emissions Units &amp; Activities'!$I$49*(1-$E400)</f>
        <v>3.3488454999999995</v>
      </c>
      <c r="L400" s="101">
        <f>$F400*'2. Emissions Units &amp; Activities'!$J$49*(1-$E400)</f>
        <v>11.25</v>
      </c>
      <c r="M400" s="120">
        <f>$F400*'2. Emissions Units &amp; Activities'!$K$49*(1-$E400)</f>
        <v>8.6403846153846157E-3</v>
      </c>
      <c r="N400" s="123">
        <f>$F400*'2. Emissions Units &amp; Activities'!$L$49*(1-$E400)</f>
        <v>1.2880174999999997E-2</v>
      </c>
      <c r="O400" s="101">
        <f>$F400*'2. Emissions Units &amp; Activities'!$M$49*(1-$E400)</f>
        <v>4.3269230769230768E-2</v>
      </c>
    </row>
    <row r="401" spans="1:15" x14ac:dyDescent="0.25">
      <c r="A401" s="97" t="s">
        <v>1392</v>
      </c>
      <c r="B401" s="118" t="s">
        <v>443</v>
      </c>
      <c r="C401" s="99" t="str">
        <f>IFERROR(IF(B401="No CAS","",INDEX('DEQ Pollutant List'!$C$7:$C$611,MATCH('3. Pollutant Emissions - EF'!B401,'DEQ Pollutant List'!$B$7:$B$611,0))),"")</f>
        <v>Formaldehyde</v>
      </c>
      <c r="D401" s="133"/>
      <c r="E401" s="119"/>
      <c r="F401" s="241">
        <v>5.9999999999999995E-4</v>
      </c>
      <c r="G401" s="121"/>
      <c r="H401" s="101" t="s">
        <v>1670</v>
      </c>
      <c r="I401" s="122" t="s">
        <v>1669</v>
      </c>
      <c r="J401" s="120">
        <f>$F401*'2. Emissions Units &amp; Activities'!$H$49*(1-$E401)</f>
        <v>5.3915999999999995</v>
      </c>
      <c r="K401" s="123">
        <f>$F401*'2. Emissions Units &amp; Activities'!$I$49*(1-$E401)</f>
        <v>8.0372291999999987</v>
      </c>
      <c r="L401" s="101">
        <f>$F401*'2. Emissions Units &amp; Activities'!$J$49*(1-$E401)</f>
        <v>26.999999999999996</v>
      </c>
      <c r="M401" s="120">
        <f>$F401*'2. Emissions Units &amp; Activities'!$K$49*(1-$E401)</f>
        <v>2.0736923076923076E-2</v>
      </c>
      <c r="N401" s="123">
        <f>$F401*'2. Emissions Units &amp; Activities'!$L$49*(1-$E401)</f>
        <v>3.0912419999999993E-2</v>
      </c>
      <c r="O401" s="101">
        <f>$F401*'2. Emissions Units &amp; Activities'!$M$49*(1-$E401)</f>
        <v>0.10384615384615382</v>
      </c>
    </row>
    <row r="402" spans="1:15" x14ac:dyDescent="0.25">
      <c r="A402" s="97" t="s">
        <v>1392</v>
      </c>
      <c r="B402" s="118" t="s">
        <v>483</v>
      </c>
      <c r="C402" s="99" t="str">
        <f>IFERROR(IF(B402="No CAS","",INDEX('DEQ Pollutant List'!$C$7:$C$611,MATCH('3. Pollutant Emissions - EF'!B402,'DEQ Pollutant List'!$B$7:$B$611,0))),"")</f>
        <v>Hexane</v>
      </c>
      <c r="D402" s="133"/>
      <c r="E402" s="119"/>
      <c r="F402" s="241">
        <v>3.5E-4</v>
      </c>
      <c r="G402" s="121"/>
      <c r="H402" s="101" t="s">
        <v>1670</v>
      </c>
      <c r="I402" s="122" t="s">
        <v>1669</v>
      </c>
      <c r="J402" s="120">
        <f>$F402*'2. Emissions Units &amp; Activities'!$H$49*(1-$E402)</f>
        <v>3.1450999999999998</v>
      </c>
      <c r="K402" s="123">
        <f>$F402*'2. Emissions Units &amp; Activities'!$I$49*(1-$E402)</f>
        <v>4.6883836999999993</v>
      </c>
      <c r="L402" s="101">
        <f>$F402*'2. Emissions Units &amp; Activities'!$J$49*(1-$E402)</f>
        <v>15.75</v>
      </c>
      <c r="M402" s="120">
        <f>$F402*'2. Emissions Units &amp; Activities'!$K$49*(1-$E402)</f>
        <v>1.2096538461538461E-2</v>
      </c>
      <c r="N402" s="123">
        <f>$F402*'2. Emissions Units &amp; Activities'!$L$49*(1-$E402)</f>
        <v>1.8032244999999995E-2</v>
      </c>
      <c r="O402" s="101">
        <f>$F402*'2. Emissions Units &amp; Activities'!$M$49*(1-$E402)</f>
        <v>6.057692307692307E-2</v>
      </c>
    </row>
    <row r="403" spans="1:15" x14ac:dyDescent="0.25">
      <c r="A403" s="97" t="s">
        <v>1392</v>
      </c>
      <c r="B403" s="118" t="s">
        <v>581</v>
      </c>
      <c r="C403" s="99" t="str">
        <f>IFERROR(IF(B403="No CAS","",INDEX('DEQ Pollutant List'!$C$7:$C$611,MATCH('3. Pollutant Emissions - EF'!B403,'DEQ Pollutant List'!$B$7:$B$611,0))),"")</f>
        <v>Naphthalene</v>
      </c>
      <c r="D403" s="133"/>
      <c r="E403" s="119"/>
      <c r="F403" s="241">
        <v>3.1666666666666665E-4</v>
      </c>
      <c r="G403" s="121"/>
      <c r="H403" s="101" t="s">
        <v>1670</v>
      </c>
      <c r="I403" s="122" t="s">
        <v>1669</v>
      </c>
      <c r="J403" s="120">
        <f>$F403*'2. Emissions Units &amp; Activities'!$H$49*(1-$E403)</f>
        <v>2.8455666666666666</v>
      </c>
      <c r="K403" s="123">
        <f>$F403*'2. Emissions Units &amp; Activities'!$I$49*(1-$E403)</f>
        <v>4.2418709666666654</v>
      </c>
      <c r="L403" s="101">
        <f>$F403*'2. Emissions Units &amp; Activities'!$J$49*(1-$E403)</f>
        <v>14.25</v>
      </c>
      <c r="M403" s="120">
        <f>$F403*'2. Emissions Units &amp; Activities'!$K$49*(1-$E403)</f>
        <v>1.094448717948718E-2</v>
      </c>
      <c r="N403" s="123">
        <f>$F403*'2. Emissions Units &amp; Activities'!$L$49*(1-$E403)</f>
        <v>1.6314888333333329E-2</v>
      </c>
      <c r="O403" s="101">
        <f>$F403*'2. Emissions Units &amp; Activities'!$M$49*(1-$E403)</f>
        <v>5.48076923076923E-2</v>
      </c>
    </row>
    <row r="404" spans="1:15" x14ac:dyDescent="0.25">
      <c r="A404" s="97" t="s">
        <v>1392</v>
      </c>
      <c r="B404" s="118" t="s">
        <v>693</v>
      </c>
      <c r="C404" s="99" t="str">
        <f>IFERROR(IF(B404="No CAS","",INDEX('DEQ Pollutant List'!$C$7:$C$611,MATCH('3. Pollutant Emissions - EF'!B404,'DEQ Pollutant List'!$B$7:$B$611,0))),"")</f>
        <v>Phenol</v>
      </c>
      <c r="D404" s="133"/>
      <c r="E404" s="119"/>
      <c r="F404" s="241">
        <v>3.9999999999999996E-4</v>
      </c>
      <c r="G404" s="121"/>
      <c r="H404" s="101" t="s">
        <v>1670</v>
      </c>
      <c r="I404" s="122" t="s">
        <v>1669</v>
      </c>
      <c r="J404" s="120">
        <f>$F404*'2. Emissions Units &amp; Activities'!$H$49*(1-$E404)</f>
        <v>3.5943999999999998</v>
      </c>
      <c r="K404" s="123">
        <f>$F404*'2. Emissions Units &amp; Activities'!$I$49*(1-$E404)</f>
        <v>5.3581527999999983</v>
      </c>
      <c r="L404" s="101">
        <f>$F404*'2. Emissions Units &amp; Activities'!$J$49*(1-$E404)</f>
        <v>18</v>
      </c>
      <c r="M404" s="120">
        <f>$F404*'2. Emissions Units &amp; Activities'!$K$49*(1-$E404)</f>
        <v>1.3824615384615383E-2</v>
      </c>
      <c r="N404" s="123">
        <f>$F404*'2. Emissions Units &amp; Activities'!$L$49*(1-$E404)</f>
        <v>2.0608279999999996E-2</v>
      </c>
      <c r="O404" s="101">
        <f>$F404*'2. Emissions Units &amp; Activities'!$M$49*(1-$E404)</f>
        <v>6.9230769230769221E-2</v>
      </c>
    </row>
    <row r="405" spans="1:15" x14ac:dyDescent="0.25">
      <c r="A405" s="97" t="s">
        <v>1392</v>
      </c>
      <c r="B405" s="118" t="s">
        <v>994</v>
      </c>
      <c r="C405" s="99" t="str">
        <f>IFERROR(IF(B405="No CAS","",INDEX('DEQ Pollutant List'!$C$7:$C$611,MATCH('3. Pollutant Emissions - EF'!B405,'DEQ Pollutant List'!$B$7:$B$611,0))),"")</f>
        <v>Toluene</v>
      </c>
      <c r="D405" s="133"/>
      <c r="E405" s="119"/>
      <c r="F405" s="241">
        <v>2.0166666666666666E-3</v>
      </c>
      <c r="G405" s="121"/>
      <c r="H405" s="101" t="s">
        <v>1670</v>
      </c>
      <c r="I405" s="122" t="s">
        <v>1669</v>
      </c>
      <c r="J405" s="120">
        <f>$F405*'2. Emissions Units &amp; Activities'!$H$49*(1-$E405)</f>
        <v>18.121766666666666</v>
      </c>
      <c r="K405" s="123">
        <f>$F405*'2. Emissions Units &amp; Activities'!$I$49*(1-$E405)</f>
        <v>27.01402036666666</v>
      </c>
      <c r="L405" s="101">
        <f>$F405*'2. Emissions Units &amp; Activities'!$J$49*(1-$E405)</f>
        <v>90.75</v>
      </c>
      <c r="M405" s="120">
        <f>$F405*'2. Emissions Units &amp; Activities'!$K$49*(1-$E405)</f>
        <v>6.9699102564102555E-2</v>
      </c>
      <c r="N405" s="123">
        <f>$F405*'2. Emissions Units &amp; Activities'!$L$49*(1-$E405)</f>
        <v>0.10390007833333331</v>
      </c>
      <c r="O405" s="101">
        <f>$F405*'2. Emissions Units &amp; Activities'!$M$49*(1-$E405)</f>
        <v>0.34903846153846152</v>
      </c>
    </row>
    <row r="406" spans="1:15" x14ac:dyDescent="0.25">
      <c r="A406" s="97" t="s">
        <v>1392</v>
      </c>
      <c r="B406" s="118" t="s">
        <v>1071</v>
      </c>
      <c r="C406" s="99" t="str">
        <f>IFERROR(IF(B406="No CAS","",INDEX('DEQ Pollutant List'!$C$7:$C$611,MATCH('3. Pollutant Emissions - EF'!B406,'DEQ Pollutant List'!$B$7:$B$611,0))),"")</f>
        <v>Xylene (mixture), including m-xylene, o-xylene, p-xylene</v>
      </c>
      <c r="D406" s="133"/>
      <c r="E406" s="119"/>
      <c r="F406" s="241">
        <v>1.5166666666666668E-3</v>
      </c>
      <c r="G406" s="121"/>
      <c r="H406" s="101" t="s">
        <v>1670</v>
      </c>
      <c r="I406" s="122" t="s">
        <v>1669</v>
      </c>
      <c r="J406" s="120">
        <f>$F406*'2. Emissions Units &amp; Activities'!$H$49*(1-$E406)</f>
        <v>13.628766666666667</v>
      </c>
      <c r="K406" s="123">
        <f>$F406*'2. Emissions Units &amp; Activities'!$I$49*(1-$E406)</f>
        <v>20.316329366666665</v>
      </c>
      <c r="L406" s="101">
        <f>$F406*'2. Emissions Units &amp; Activities'!$J$49*(1-$E406)</f>
        <v>68.25</v>
      </c>
      <c r="M406" s="120">
        <f>$F406*'2. Emissions Units &amp; Activities'!$K$49*(1-$E406)</f>
        <v>5.2418333333333338E-2</v>
      </c>
      <c r="N406" s="123">
        <f>$F406*'2. Emissions Units &amp; Activities'!$L$49*(1-$E406)</f>
        <v>7.8139728333333325E-2</v>
      </c>
      <c r="O406" s="101">
        <f>$F406*'2. Emissions Units &amp; Activities'!$M$49*(1-$E406)</f>
        <v>0.26250000000000001</v>
      </c>
    </row>
    <row r="407" spans="1:15" x14ac:dyDescent="0.25">
      <c r="A407" s="97" t="s">
        <v>1394</v>
      </c>
      <c r="B407" s="118" t="s">
        <v>14</v>
      </c>
      <c r="C407" s="99" t="str">
        <f>IFERROR(IF(B407="No CAS","",INDEX('DEQ Pollutant List'!$C$7:$C$611,MATCH('3. Pollutant Emissions - EF'!B407,'DEQ Pollutant List'!$B$7:$B$611,0))),"")</f>
        <v>Acetaldehyde</v>
      </c>
      <c r="D407" s="133"/>
      <c r="E407" s="119"/>
      <c r="F407" s="241">
        <v>3.4499999999999999E-3</v>
      </c>
      <c r="G407" s="121"/>
      <c r="H407" s="101" t="s">
        <v>1670</v>
      </c>
      <c r="I407" s="122" t="s">
        <v>1669</v>
      </c>
      <c r="J407" s="120">
        <f>$F407*'2. Emissions Units &amp; Activities'!$H$50*(1-$E407)</f>
        <v>31.0017</v>
      </c>
      <c r="K407" s="123">
        <f>$F407*'2. Emissions Units &amp; Activities'!$I$50*(1-$E407)</f>
        <v>46.214067899999989</v>
      </c>
      <c r="L407" s="101">
        <f>$F407*'2. Emissions Units &amp; Activities'!$J$50*(1-$E407)</f>
        <v>155.25</v>
      </c>
      <c r="M407" s="120">
        <f>$F407*'2. Emissions Units &amp; Activities'!$K$50*(1-$E407)</f>
        <v>0.11923730769230768</v>
      </c>
      <c r="N407" s="123">
        <f>$F407*'2. Emissions Units &amp; Activities'!$L$50*(1-$E407)</f>
        <v>0.17774641499999996</v>
      </c>
      <c r="O407" s="101">
        <f>$F407*'2. Emissions Units &amp; Activities'!$M$50*(1-$E407)</f>
        <v>0.5971153846153846</v>
      </c>
    </row>
    <row r="408" spans="1:15" x14ac:dyDescent="0.25">
      <c r="A408" s="97" t="s">
        <v>1394</v>
      </c>
      <c r="B408" s="118" t="s">
        <v>98</v>
      </c>
      <c r="C408" s="99" t="str">
        <f>IFERROR(IF(B408="No CAS","",INDEX('DEQ Pollutant List'!$C$7:$C$611,MATCH('3. Pollutant Emissions - EF'!B408,'DEQ Pollutant List'!$B$7:$B$611,0))),"")</f>
        <v>Benzene</v>
      </c>
      <c r="D408" s="133"/>
      <c r="E408" s="119"/>
      <c r="F408" s="241">
        <v>4.8666666666666667E-3</v>
      </c>
      <c r="G408" s="121"/>
      <c r="H408" s="101" t="s">
        <v>1670</v>
      </c>
      <c r="I408" s="122" t="s">
        <v>1669</v>
      </c>
      <c r="J408" s="120">
        <f>$F408*'2. Emissions Units &amp; Activities'!$H$50*(1-$E408)</f>
        <v>43.731866666666669</v>
      </c>
      <c r="K408" s="123">
        <f>$F408*'2. Emissions Units &amp; Activities'!$I$50*(1-$E408)</f>
        <v>65.190859066666661</v>
      </c>
      <c r="L408" s="101">
        <f>$F408*'2. Emissions Units &amp; Activities'!$J$50*(1-$E408)</f>
        <v>219</v>
      </c>
      <c r="M408" s="120">
        <f>$F408*'2. Emissions Units &amp; Activities'!$K$50*(1-$E408)</f>
        <v>0.16819948717948718</v>
      </c>
      <c r="N408" s="123">
        <f>$F408*'2. Emissions Units &amp; Activities'!$L$50*(1-$E408)</f>
        <v>0.25073407333333331</v>
      </c>
      <c r="O408" s="101">
        <f>$F408*'2. Emissions Units &amp; Activities'!$M$50*(1-$E408)</f>
        <v>0.84230769230769231</v>
      </c>
    </row>
    <row r="409" spans="1:15" x14ac:dyDescent="0.25">
      <c r="A409" s="97" t="s">
        <v>1394</v>
      </c>
      <c r="B409" s="118" t="s">
        <v>410</v>
      </c>
      <c r="C409" s="99" t="str">
        <f>IFERROR(IF(B409="No CAS","",INDEX('DEQ Pollutant List'!$C$7:$C$611,MATCH('3. Pollutant Emissions - EF'!B409,'DEQ Pollutant List'!$B$7:$B$611,0))),"")</f>
        <v>Ethyl benzene</v>
      </c>
      <c r="D409" s="133"/>
      <c r="E409" s="119"/>
      <c r="F409" s="241">
        <v>2.5000000000000001E-4</v>
      </c>
      <c r="G409" s="121"/>
      <c r="H409" s="101" t="s">
        <v>1670</v>
      </c>
      <c r="I409" s="122" t="s">
        <v>1669</v>
      </c>
      <c r="J409" s="120">
        <f>$F409*'2. Emissions Units &amp; Activities'!$H$50*(1-$E409)</f>
        <v>2.2465000000000002</v>
      </c>
      <c r="K409" s="123">
        <f>$F409*'2. Emissions Units &amp; Activities'!$I$50*(1-$E409)</f>
        <v>3.3488454999999995</v>
      </c>
      <c r="L409" s="101">
        <f>$F409*'2. Emissions Units &amp; Activities'!$J$50*(1-$E409)</f>
        <v>11.25</v>
      </c>
      <c r="M409" s="120">
        <f>$F409*'2. Emissions Units &amp; Activities'!$K$50*(1-$E409)</f>
        <v>8.6403846153846157E-3</v>
      </c>
      <c r="N409" s="123">
        <f>$F409*'2. Emissions Units &amp; Activities'!$L$50*(1-$E409)</f>
        <v>1.2880174999999997E-2</v>
      </c>
      <c r="O409" s="101">
        <f>$F409*'2. Emissions Units &amp; Activities'!$M$50*(1-$E409)</f>
        <v>4.3269230769230768E-2</v>
      </c>
    </row>
    <row r="410" spans="1:15" x14ac:dyDescent="0.25">
      <c r="A410" s="97" t="s">
        <v>1394</v>
      </c>
      <c r="B410" s="118" t="s">
        <v>443</v>
      </c>
      <c r="C410" s="99" t="str">
        <f>IFERROR(IF(B410="No CAS","",INDEX('DEQ Pollutant List'!$C$7:$C$611,MATCH('3. Pollutant Emissions - EF'!B410,'DEQ Pollutant List'!$B$7:$B$611,0))),"")</f>
        <v>Formaldehyde</v>
      </c>
      <c r="D410" s="133"/>
      <c r="E410" s="119"/>
      <c r="F410" s="241">
        <v>5.9999999999999995E-4</v>
      </c>
      <c r="G410" s="121"/>
      <c r="H410" s="101" t="s">
        <v>1670</v>
      </c>
      <c r="I410" s="122" t="s">
        <v>1669</v>
      </c>
      <c r="J410" s="120">
        <f>$F410*'2. Emissions Units &amp; Activities'!$H$50*(1-$E410)</f>
        <v>5.3915999999999995</v>
      </c>
      <c r="K410" s="123">
        <f>$F410*'2. Emissions Units &amp; Activities'!$I$50*(1-$E410)</f>
        <v>8.0372291999999987</v>
      </c>
      <c r="L410" s="101">
        <f>$F410*'2. Emissions Units &amp; Activities'!$J$50*(1-$E410)</f>
        <v>26.999999999999996</v>
      </c>
      <c r="M410" s="120">
        <f>$F410*'2. Emissions Units &amp; Activities'!$K$50*(1-$E410)</f>
        <v>2.0736923076923076E-2</v>
      </c>
      <c r="N410" s="123">
        <f>$F410*'2. Emissions Units &amp; Activities'!$L$50*(1-$E410)</f>
        <v>3.0912419999999993E-2</v>
      </c>
      <c r="O410" s="101">
        <f>$F410*'2. Emissions Units &amp; Activities'!$M$50*(1-$E410)</f>
        <v>0.10384615384615382</v>
      </c>
    </row>
    <row r="411" spans="1:15" x14ac:dyDescent="0.25">
      <c r="A411" s="97" t="s">
        <v>1394</v>
      </c>
      <c r="B411" s="118" t="s">
        <v>483</v>
      </c>
      <c r="C411" s="99" t="str">
        <f>IFERROR(IF(B411="No CAS","",INDEX('DEQ Pollutant List'!$C$7:$C$611,MATCH('3. Pollutant Emissions - EF'!B411,'DEQ Pollutant List'!$B$7:$B$611,0))),"")</f>
        <v>Hexane</v>
      </c>
      <c r="D411" s="133"/>
      <c r="E411" s="119"/>
      <c r="F411" s="241">
        <v>3.5E-4</v>
      </c>
      <c r="G411" s="121"/>
      <c r="H411" s="101" t="s">
        <v>1670</v>
      </c>
      <c r="I411" s="122" t="s">
        <v>1669</v>
      </c>
      <c r="J411" s="120">
        <f>$F411*'2. Emissions Units &amp; Activities'!$H$50*(1-$E411)</f>
        <v>3.1450999999999998</v>
      </c>
      <c r="K411" s="123">
        <f>$F411*'2. Emissions Units &amp; Activities'!$I$50*(1-$E411)</f>
        <v>4.6883836999999993</v>
      </c>
      <c r="L411" s="101">
        <f>$F411*'2. Emissions Units &amp; Activities'!$J$50*(1-$E411)</f>
        <v>15.75</v>
      </c>
      <c r="M411" s="120">
        <f>$F411*'2. Emissions Units &amp; Activities'!$K$50*(1-$E411)</f>
        <v>1.2096538461538461E-2</v>
      </c>
      <c r="N411" s="123">
        <f>$F411*'2. Emissions Units &amp; Activities'!$L$50*(1-$E411)</f>
        <v>1.8032244999999995E-2</v>
      </c>
      <c r="O411" s="101">
        <f>$F411*'2. Emissions Units &amp; Activities'!$M$50*(1-$E411)</f>
        <v>6.057692307692307E-2</v>
      </c>
    </row>
    <row r="412" spans="1:15" x14ac:dyDescent="0.25">
      <c r="A412" s="97" t="s">
        <v>1394</v>
      </c>
      <c r="B412" s="118" t="s">
        <v>581</v>
      </c>
      <c r="C412" s="99" t="str">
        <f>IFERROR(IF(B412="No CAS","",INDEX('DEQ Pollutant List'!$C$7:$C$611,MATCH('3. Pollutant Emissions - EF'!B412,'DEQ Pollutant List'!$B$7:$B$611,0))),"")</f>
        <v>Naphthalene</v>
      </c>
      <c r="D412" s="133"/>
      <c r="E412" s="119"/>
      <c r="F412" s="241">
        <v>3.1666666666666665E-4</v>
      </c>
      <c r="G412" s="121"/>
      <c r="H412" s="101" t="s">
        <v>1670</v>
      </c>
      <c r="I412" s="122" t="s">
        <v>1669</v>
      </c>
      <c r="J412" s="120">
        <f>$F412*'2. Emissions Units &amp; Activities'!$H$50*(1-$E412)</f>
        <v>2.8455666666666666</v>
      </c>
      <c r="K412" s="123">
        <f>$F412*'2. Emissions Units &amp; Activities'!$I$50*(1-$E412)</f>
        <v>4.2418709666666654</v>
      </c>
      <c r="L412" s="101">
        <f>$F412*'2. Emissions Units &amp; Activities'!$J$50*(1-$E412)</f>
        <v>14.25</v>
      </c>
      <c r="M412" s="120">
        <f>$F412*'2. Emissions Units &amp; Activities'!$K$50*(1-$E412)</f>
        <v>1.094448717948718E-2</v>
      </c>
      <c r="N412" s="123">
        <f>$F412*'2. Emissions Units &amp; Activities'!$L$50*(1-$E412)</f>
        <v>1.6314888333333329E-2</v>
      </c>
      <c r="O412" s="101">
        <f>$F412*'2. Emissions Units &amp; Activities'!$M$50*(1-$E412)</f>
        <v>5.48076923076923E-2</v>
      </c>
    </row>
    <row r="413" spans="1:15" x14ac:dyDescent="0.25">
      <c r="A413" s="97" t="s">
        <v>1394</v>
      </c>
      <c r="B413" s="118" t="s">
        <v>693</v>
      </c>
      <c r="C413" s="99" t="str">
        <f>IFERROR(IF(B413="No CAS","",INDEX('DEQ Pollutant List'!$C$7:$C$611,MATCH('3. Pollutant Emissions - EF'!B413,'DEQ Pollutant List'!$B$7:$B$611,0))),"")</f>
        <v>Phenol</v>
      </c>
      <c r="D413" s="133"/>
      <c r="E413" s="119"/>
      <c r="F413" s="241">
        <v>3.9999999999999996E-4</v>
      </c>
      <c r="G413" s="121"/>
      <c r="H413" s="101" t="s">
        <v>1670</v>
      </c>
      <c r="I413" s="122" t="s">
        <v>1669</v>
      </c>
      <c r="J413" s="120">
        <f>$F413*'2. Emissions Units &amp; Activities'!$H$50*(1-$E413)</f>
        <v>3.5943999999999998</v>
      </c>
      <c r="K413" s="123">
        <f>$F413*'2. Emissions Units &amp; Activities'!$I$50*(1-$E413)</f>
        <v>5.3581527999999983</v>
      </c>
      <c r="L413" s="101">
        <f>$F413*'2. Emissions Units &amp; Activities'!$J$50*(1-$E413)</f>
        <v>18</v>
      </c>
      <c r="M413" s="120">
        <f>$F413*'2. Emissions Units &amp; Activities'!$K$50*(1-$E413)</f>
        <v>1.3824615384615383E-2</v>
      </c>
      <c r="N413" s="123">
        <f>$F413*'2. Emissions Units &amp; Activities'!$L$50*(1-$E413)</f>
        <v>2.0608279999999996E-2</v>
      </c>
      <c r="O413" s="101">
        <f>$F413*'2. Emissions Units &amp; Activities'!$M$50*(1-$E413)</f>
        <v>6.9230769230769221E-2</v>
      </c>
    </row>
    <row r="414" spans="1:15" x14ac:dyDescent="0.25">
      <c r="A414" s="97" t="s">
        <v>1394</v>
      </c>
      <c r="B414" s="118" t="s">
        <v>994</v>
      </c>
      <c r="C414" s="99" t="str">
        <f>IFERROR(IF(B414="No CAS","",INDEX('DEQ Pollutant List'!$C$7:$C$611,MATCH('3. Pollutant Emissions - EF'!B414,'DEQ Pollutant List'!$B$7:$B$611,0))),"")</f>
        <v>Toluene</v>
      </c>
      <c r="D414" s="133"/>
      <c r="E414" s="119"/>
      <c r="F414" s="241">
        <v>2.0166666666666666E-3</v>
      </c>
      <c r="G414" s="121"/>
      <c r="H414" s="101" t="s">
        <v>1670</v>
      </c>
      <c r="I414" s="122" t="s">
        <v>1669</v>
      </c>
      <c r="J414" s="120">
        <f>$F414*'2. Emissions Units &amp; Activities'!$H$50*(1-$E414)</f>
        <v>18.121766666666666</v>
      </c>
      <c r="K414" s="123">
        <f>$F414*'2. Emissions Units &amp; Activities'!$I$50*(1-$E414)</f>
        <v>27.01402036666666</v>
      </c>
      <c r="L414" s="101">
        <f>$F414*'2. Emissions Units &amp; Activities'!$J$50*(1-$E414)</f>
        <v>90.75</v>
      </c>
      <c r="M414" s="120">
        <f>$F414*'2. Emissions Units &amp; Activities'!$K$50*(1-$E414)</f>
        <v>6.9699102564102555E-2</v>
      </c>
      <c r="N414" s="123">
        <f>$F414*'2. Emissions Units &amp; Activities'!$L$50*(1-$E414)</f>
        <v>0.10390007833333331</v>
      </c>
      <c r="O414" s="101">
        <f>$F414*'2. Emissions Units &amp; Activities'!$M$50*(1-$E414)</f>
        <v>0.34903846153846152</v>
      </c>
    </row>
    <row r="415" spans="1:15" x14ac:dyDescent="0.25">
      <c r="A415" s="97" t="s">
        <v>1394</v>
      </c>
      <c r="B415" s="118" t="s">
        <v>1071</v>
      </c>
      <c r="C415" s="99" t="str">
        <f>IFERROR(IF(B415="No CAS","",INDEX('DEQ Pollutant List'!$C$7:$C$611,MATCH('3. Pollutant Emissions - EF'!B415,'DEQ Pollutant List'!$B$7:$B$611,0))),"")</f>
        <v>Xylene (mixture), including m-xylene, o-xylene, p-xylene</v>
      </c>
      <c r="D415" s="133"/>
      <c r="E415" s="119"/>
      <c r="F415" s="241">
        <v>1.5166666666666668E-3</v>
      </c>
      <c r="G415" s="121"/>
      <c r="H415" s="101" t="s">
        <v>1670</v>
      </c>
      <c r="I415" s="122" t="s">
        <v>1669</v>
      </c>
      <c r="J415" s="120">
        <f>$F415*'2. Emissions Units &amp; Activities'!$H$50*(1-$E415)</f>
        <v>13.628766666666667</v>
      </c>
      <c r="K415" s="123">
        <f>$F415*'2. Emissions Units &amp; Activities'!$I$50*(1-$E415)</f>
        <v>20.316329366666665</v>
      </c>
      <c r="L415" s="101">
        <f>$F415*'2. Emissions Units &amp; Activities'!$J$50*(1-$E415)</f>
        <v>68.25</v>
      </c>
      <c r="M415" s="120">
        <f>$F415*'2. Emissions Units &amp; Activities'!$K$50*(1-$E415)</f>
        <v>5.2418333333333338E-2</v>
      </c>
      <c r="N415" s="123">
        <f>$F415*'2. Emissions Units &amp; Activities'!$L$50*(1-$E415)</f>
        <v>7.8139728333333325E-2</v>
      </c>
      <c r="O415" s="101">
        <f>$F415*'2. Emissions Units &amp; Activities'!$M$50*(1-$E415)</f>
        <v>0.26250000000000001</v>
      </c>
    </row>
    <row r="416" spans="1:15" x14ac:dyDescent="0.25">
      <c r="A416" s="97" t="s">
        <v>1396</v>
      </c>
      <c r="B416" s="118" t="s">
        <v>14</v>
      </c>
      <c r="C416" s="99" t="str">
        <f>IFERROR(IF(B416="No CAS","",INDEX('DEQ Pollutant List'!$C$7:$C$611,MATCH('3. Pollutant Emissions - EF'!B416,'DEQ Pollutant List'!$B$7:$B$611,0))),"")</f>
        <v>Acetaldehyde</v>
      </c>
      <c r="D416" s="133"/>
      <c r="E416" s="119"/>
      <c r="F416" s="241">
        <v>3.4499999999999999E-3</v>
      </c>
      <c r="G416" s="121"/>
      <c r="H416" s="101" t="s">
        <v>1670</v>
      </c>
      <c r="I416" s="122" t="s">
        <v>1669</v>
      </c>
      <c r="J416" s="120">
        <f>$F416*'2. Emissions Units &amp; Activities'!$H$51*(1-$E416)</f>
        <v>31.0017</v>
      </c>
      <c r="K416" s="123">
        <f>$F416*'2. Emissions Units &amp; Activities'!$I$51*(1-$E416)</f>
        <v>46.214067899999989</v>
      </c>
      <c r="L416" s="101">
        <f>$F416*'2. Emissions Units &amp; Activities'!$J$51*(1-$E416)</f>
        <v>155.25</v>
      </c>
      <c r="M416" s="120">
        <f>$F416*'2. Emissions Units &amp; Activities'!$K$51*(1-$E416)</f>
        <v>0.11923730769230768</v>
      </c>
      <c r="N416" s="123">
        <f>$F416*'2. Emissions Units &amp; Activities'!$L$51*(1-$E416)</f>
        <v>0.17774641499999996</v>
      </c>
      <c r="O416" s="101">
        <f>$F416*'2. Emissions Units &amp; Activities'!$M$51*(1-$E416)</f>
        <v>0.5971153846153846</v>
      </c>
    </row>
    <row r="417" spans="1:15" x14ac:dyDescent="0.25">
      <c r="A417" s="97" t="s">
        <v>1396</v>
      </c>
      <c r="B417" s="118" t="s">
        <v>98</v>
      </c>
      <c r="C417" s="99" t="str">
        <f>IFERROR(IF(B417="No CAS","",INDEX('DEQ Pollutant List'!$C$7:$C$611,MATCH('3. Pollutant Emissions - EF'!B417,'DEQ Pollutant List'!$B$7:$B$611,0))),"")</f>
        <v>Benzene</v>
      </c>
      <c r="D417" s="133"/>
      <c r="E417" s="119"/>
      <c r="F417" s="241">
        <v>4.8666666666666667E-3</v>
      </c>
      <c r="G417" s="121"/>
      <c r="H417" s="101" t="s">
        <v>1670</v>
      </c>
      <c r="I417" s="122" t="s">
        <v>1669</v>
      </c>
      <c r="J417" s="120">
        <f>$F417*'2. Emissions Units &amp; Activities'!$H$51*(1-$E417)</f>
        <v>43.731866666666669</v>
      </c>
      <c r="K417" s="123">
        <f>$F417*'2. Emissions Units &amp; Activities'!$I$51*(1-$E417)</f>
        <v>65.190859066666661</v>
      </c>
      <c r="L417" s="101">
        <f>$F417*'2. Emissions Units &amp; Activities'!$J$51*(1-$E417)</f>
        <v>219</v>
      </c>
      <c r="M417" s="120">
        <f>$F417*'2. Emissions Units &amp; Activities'!$K$51*(1-$E417)</f>
        <v>0.16819948717948718</v>
      </c>
      <c r="N417" s="123">
        <f>$F417*'2. Emissions Units &amp; Activities'!$L$51*(1-$E417)</f>
        <v>0.25073407333333331</v>
      </c>
      <c r="O417" s="101">
        <f>$F417*'2. Emissions Units &amp; Activities'!$M$51*(1-$E417)</f>
        <v>0.84230769230769231</v>
      </c>
    </row>
    <row r="418" spans="1:15" x14ac:dyDescent="0.25">
      <c r="A418" s="97" t="s">
        <v>1396</v>
      </c>
      <c r="B418" s="118" t="s">
        <v>410</v>
      </c>
      <c r="C418" s="99" t="str">
        <f>IFERROR(IF(B418="No CAS","",INDEX('DEQ Pollutant List'!$C$7:$C$611,MATCH('3. Pollutant Emissions - EF'!B418,'DEQ Pollutant List'!$B$7:$B$611,0))),"")</f>
        <v>Ethyl benzene</v>
      </c>
      <c r="D418" s="133"/>
      <c r="E418" s="119"/>
      <c r="F418" s="241">
        <v>2.5000000000000001E-4</v>
      </c>
      <c r="G418" s="121"/>
      <c r="H418" s="101" t="s">
        <v>1670</v>
      </c>
      <c r="I418" s="122" t="s">
        <v>1669</v>
      </c>
      <c r="J418" s="120">
        <f>$F418*'2. Emissions Units &amp; Activities'!$H$51*(1-$E418)</f>
        <v>2.2465000000000002</v>
      </c>
      <c r="K418" s="123">
        <f>$F418*'2. Emissions Units &amp; Activities'!$I$51*(1-$E418)</f>
        <v>3.3488454999999995</v>
      </c>
      <c r="L418" s="101">
        <f>$F418*'2. Emissions Units &amp; Activities'!$J$51*(1-$E418)</f>
        <v>11.25</v>
      </c>
      <c r="M418" s="120">
        <f>$F418*'2. Emissions Units &amp; Activities'!$K$51*(1-$E418)</f>
        <v>8.6403846153846157E-3</v>
      </c>
      <c r="N418" s="123">
        <f>$F418*'2. Emissions Units &amp; Activities'!$L$51*(1-$E418)</f>
        <v>1.2880174999999997E-2</v>
      </c>
      <c r="O418" s="101">
        <f>$F418*'2. Emissions Units &amp; Activities'!$M$51*(1-$E418)</f>
        <v>4.3269230769230768E-2</v>
      </c>
    </row>
    <row r="419" spans="1:15" x14ac:dyDescent="0.25">
      <c r="A419" s="97" t="s">
        <v>1396</v>
      </c>
      <c r="B419" s="118" t="s">
        <v>443</v>
      </c>
      <c r="C419" s="99" t="str">
        <f>IFERROR(IF(B419="No CAS","",INDEX('DEQ Pollutant List'!$C$7:$C$611,MATCH('3. Pollutant Emissions - EF'!B419,'DEQ Pollutant List'!$B$7:$B$611,0))),"")</f>
        <v>Formaldehyde</v>
      </c>
      <c r="D419" s="133"/>
      <c r="E419" s="119"/>
      <c r="F419" s="241">
        <v>5.9999999999999995E-4</v>
      </c>
      <c r="G419" s="121"/>
      <c r="H419" s="101" t="s">
        <v>1670</v>
      </c>
      <c r="I419" s="122" t="s">
        <v>1669</v>
      </c>
      <c r="J419" s="120">
        <f>$F419*'2. Emissions Units &amp; Activities'!$H$51*(1-$E419)</f>
        <v>5.3915999999999995</v>
      </c>
      <c r="K419" s="123">
        <f>$F419*'2. Emissions Units &amp; Activities'!$I$51*(1-$E419)</f>
        <v>8.0372291999999987</v>
      </c>
      <c r="L419" s="101">
        <f>$F419*'2. Emissions Units &amp; Activities'!$J$51*(1-$E419)</f>
        <v>26.999999999999996</v>
      </c>
      <c r="M419" s="120">
        <f>$F419*'2. Emissions Units &amp; Activities'!$K$51*(1-$E419)</f>
        <v>2.0736923076923076E-2</v>
      </c>
      <c r="N419" s="123">
        <f>$F419*'2. Emissions Units &amp; Activities'!$L$51*(1-$E419)</f>
        <v>3.0912419999999993E-2</v>
      </c>
      <c r="O419" s="101">
        <f>$F419*'2. Emissions Units &amp; Activities'!$M$51*(1-$E419)</f>
        <v>0.10384615384615382</v>
      </c>
    </row>
    <row r="420" spans="1:15" x14ac:dyDescent="0.25">
      <c r="A420" s="97" t="s">
        <v>1396</v>
      </c>
      <c r="B420" s="118" t="s">
        <v>483</v>
      </c>
      <c r="C420" s="99" t="str">
        <f>IFERROR(IF(B420="No CAS","",INDEX('DEQ Pollutant List'!$C$7:$C$611,MATCH('3. Pollutant Emissions - EF'!B420,'DEQ Pollutant List'!$B$7:$B$611,0))),"")</f>
        <v>Hexane</v>
      </c>
      <c r="D420" s="133"/>
      <c r="E420" s="119"/>
      <c r="F420" s="241">
        <v>3.5E-4</v>
      </c>
      <c r="G420" s="121"/>
      <c r="H420" s="101" t="s">
        <v>1670</v>
      </c>
      <c r="I420" s="122" t="s">
        <v>1669</v>
      </c>
      <c r="J420" s="120">
        <f>$F420*'2. Emissions Units &amp; Activities'!$H$51*(1-$E420)</f>
        <v>3.1450999999999998</v>
      </c>
      <c r="K420" s="123">
        <f>$F420*'2. Emissions Units &amp; Activities'!$I$51*(1-$E420)</f>
        <v>4.6883836999999993</v>
      </c>
      <c r="L420" s="101">
        <f>$F420*'2. Emissions Units &amp; Activities'!$J$51*(1-$E420)</f>
        <v>15.75</v>
      </c>
      <c r="M420" s="120">
        <f>$F420*'2. Emissions Units &amp; Activities'!$K$51*(1-$E420)</f>
        <v>1.2096538461538461E-2</v>
      </c>
      <c r="N420" s="123">
        <f>$F420*'2. Emissions Units &amp; Activities'!$L$51*(1-$E420)</f>
        <v>1.8032244999999995E-2</v>
      </c>
      <c r="O420" s="101">
        <f>$F420*'2. Emissions Units &amp; Activities'!$M$51*(1-$E420)</f>
        <v>6.057692307692307E-2</v>
      </c>
    </row>
    <row r="421" spans="1:15" x14ac:dyDescent="0.25">
      <c r="A421" s="97" t="s">
        <v>1396</v>
      </c>
      <c r="B421" s="118" t="s">
        <v>581</v>
      </c>
      <c r="C421" s="99" t="str">
        <f>IFERROR(IF(B421="No CAS","",INDEX('DEQ Pollutant List'!$C$7:$C$611,MATCH('3. Pollutant Emissions - EF'!B421,'DEQ Pollutant List'!$B$7:$B$611,0))),"")</f>
        <v>Naphthalene</v>
      </c>
      <c r="D421" s="133"/>
      <c r="E421" s="119"/>
      <c r="F421" s="241">
        <v>3.1666666666666665E-4</v>
      </c>
      <c r="G421" s="121"/>
      <c r="H421" s="101" t="s">
        <v>1670</v>
      </c>
      <c r="I421" s="122" t="s">
        <v>1669</v>
      </c>
      <c r="J421" s="120">
        <f>$F421*'2. Emissions Units &amp; Activities'!$H$51*(1-$E421)</f>
        <v>2.8455666666666666</v>
      </c>
      <c r="K421" s="123">
        <f>$F421*'2. Emissions Units &amp; Activities'!$I$51*(1-$E421)</f>
        <v>4.2418709666666654</v>
      </c>
      <c r="L421" s="101">
        <f>$F421*'2. Emissions Units &amp; Activities'!$J$51*(1-$E421)</f>
        <v>14.25</v>
      </c>
      <c r="M421" s="120">
        <f>$F421*'2. Emissions Units &amp; Activities'!$K$51*(1-$E421)</f>
        <v>1.094448717948718E-2</v>
      </c>
      <c r="N421" s="123">
        <f>$F421*'2. Emissions Units &amp; Activities'!$L$51*(1-$E421)</f>
        <v>1.6314888333333329E-2</v>
      </c>
      <c r="O421" s="101">
        <f>$F421*'2. Emissions Units &amp; Activities'!$M$51*(1-$E421)</f>
        <v>5.48076923076923E-2</v>
      </c>
    </row>
    <row r="422" spans="1:15" x14ac:dyDescent="0.25">
      <c r="A422" s="97" t="s">
        <v>1396</v>
      </c>
      <c r="B422" s="118" t="s">
        <v>693</v>
      </c>
      <c r="C422" s="99" t="str">
        <f>IFERROR(IF(B422="No CAS","",INDEX('DEQ Pollutant List'!$C$7:$C$611,MATCH('3. Pollutant Emissions - EF'!B422,'DEQ Pollutant List'!$B$7:$B$611,0))),"")</f>
        <v>Phenol</v>
      </c>
      <c r="D422" s="133"/>
      <c r="E422" s="119"/>
      <c r="F422" s="241">
        <v>3.9999999999999996E-4</v>
      </c>
      <c r="G422" s="121"/>
      <c r="H422" s="101" t="s">
        <v>1670</v>
      </c>
      <c r="I422" s="122" t="s">
        <v>1669</v>
      </c>
      <c r="J422" s="120">
        <f>$F422*'2. Emissions Units &amp; Activities'!$H$51*(1-$E422)</f>
        <v>3.5943999999999998</v>
      </c>
      <c r="K422" s="123">
        <f>$F422*'2. Emissions Units &amp; Activities'!$I$51*(1-$E422)</f>
        <v>5.3581527999999983</v>
      </c>
      <c r="L422" s="101">
        <f>$F422*'2. Emissions Units &amp; Activities'!$J$51*(1-$E422)</f>
        <v>18</v>
      </c>
      <c r="M422" s="120">
        <f>$F422*'2. Emissions Units &amp; Activities'!$K$51*(1-$E422)</f>
        <v>1.3824615384615383E-2</v>
      </c>
      <c r="N422" s="123">
        <f>$F422*'2. Emissions Units &amp; Activities'!$L$51*(1-$E422)</f>
        <v>2.0608279999999996E-2</v>
      </c>
      <c r="O422" s="101">
        <f>$F422*'2. Emissions Units &amp; Activities'!$M$51*(1-$E422)</f>
        <v>6.9230769230769221E-2</v>
      </c>
    </row>
    <row r="423" spans="1:15" x14ac:dyDescent="0.25">
      <c r="A423" s="97" t="s">
        <v>1396</v>
      </c>
      <c r="B423" s="118" t="s">
        <v>994</v>
      </c>
      <c r="C423" s="99" t="str">
        <f>IFERROR(IF(B423="No CAS","",INDEX('DEQ Pollutant List'!$C$7:$C$611,MATCH('3. Pollutant Emissions - EF'!B423,'DEQ Pollutant List'!$B$7:$B$611,0))),"")</f>
        <v>Toluene</v>
      </c>
      <c r="D423" s="133"/>
      <c r="E423" s="119"/>
      <c r="F423" s="241">
        <v>2.0166666666666666E-3</v>
      </c>
      <c r="G423" s="121"/>
      <c r="H423" s="101" t="s">
        <v>1670</v>
      </c>
      <c r="I423" s="122" t="s">
        <v>1669</v>
      </c>
      <c r="J423" s="120">
        <f>$F423*'2. Emissions Units &amp; Activities'!$H$51*(1-$E423)</f>
        <v>18.121766666666666</v>
      </c>
      <c r="K423" s="123">
        <f>$F423*'2. Emissions Units &amp; Activities'!$I$51*(1-$E423)</f>
        <v>27.01402036666666</v>
      </c>
      <c r="L423" s="101">
        <f>$F423*'2. Emissions Units &amp; Activities'!$J$51*(1-$E423)</f>
        <v>90.75</v>
      </c>
      <c r="M423" s="120">
        <f>$F423*'2. Emissions Units &amp; Activities'!$K$51*(1-$E423)</f>
        <v>6.9699102564102555E-2</v>
      </c>
      <c r="N423" s="123">
        <f>$F423*'2. Emissions Units &amp; Activities'!$L$51*(1-$E423)</f>
        <v>0.10390007833333331</v>
      </c>
      <c r="O423" s="101">
        <f>$F423*'2. Emissions Units &amp; Activities'!$M$51*(1-$E423)</f>
        <v>0.34903846153846152</v>
      </c>
    </row>
    <row r="424" spans="1:15" x14ac:dyDescent="0.25">
      <c r="A424" s="97" t="s">
        <v>1396</v>
      </c>
      <c r="B424" s="118" t="s">
        <v>1071</v>
      </c>
      <c r="C424" s="99" t="str">
        <f>IFERROR(IF(B424="No CAS","",INDEX('DEQ Pollutant List'!$C$7:$C$611,MATCH('3. Pollutant Emissions - EF'!B424,'DEQ Pollutant List'!$B$7:$B$611,0))),"")</f>
        <v>Xylene (mixture), including m-xylene, o-xylene, p-xylene</v>
      </c>
      <c r="D424" s="133"/>
      <c r="E424" s="119"/>
      <c r="F424" s="241">
        <v>1.5166666666666668E-3</v>
      </c>
      <c r="G424" s="121"/>
      <c r="H424" s="101" t="s">
        <v>1670</v>
      </c>
      <c r="I424" s="122" t="s">
        <v>1669</v>
      </c>
      <c r="J424" s="120">
        <f>$F424*'2. Emissions Units &amp; Activities'!$H$51*(1-$E424)</f>
        <v>13.628766666666667</v>
      </c>
      <c r="K424" s="123">
        <f>$F424*'2. Emissions Units &amp; Activities'!$I$51*(1-$E424)</f>
        <v>20.316329366666665</v>
      </c>
      <c r="L424" s="101">
        <f>$F424*'2. Emissions Units &amp; Activities'!$J$51*(1-$E424)</f>
        <v>68.25</v>
      </c>
      <c r="M424" s="120">
        <f>$F424*'2. Emissions Units &amp; Activities'!$K$51*(1-$E424)</f>
        <v>5.2418333333333338E-2</v>
      </c>
      <c r="N424" s="123">
        <f>$F424*'2. Emissions Units &amp; Activities'!$L$51*(1-$E424)</f>
        <v>7.8139728333333325E-2</v>
      </c>
      <c r="O424" s="101">
        <f>$F424*'2. Emissions Units &amp; Activities'!$M$51*(1-$E424)</f>
        <v>0.26250000000000001</v>
      </c>
    </row>
    <row r="425" spans="1:15" x14ac:dyDescent="0.25">
      <c r="A425" s="97" t="s">
        <v>1398</v>
      </c>
      <c r="B425" s="118" t="s">
        <v>14</v>
      </c>
      <c r="C425" s="99" t="str">
        <f>IFERROR(IF(B425="No CAS","",INDEX('DEQ Pollutant List'!$C$7:$C$611,MATCH('3. Pollutant Emissions - EF'!B425,'DEQ Pollutant List'!$B$7:$B$611,0))),"")</f>
        <v>Acetaldehyde</v>
      </c>
      <c r="D425" s="133"/>
      <c r="E425" s="119"/>
      <c r="F425" s="241">
        <v>3.4499999999999999E-3</v>
      </c>
      <c r="G425" s="121"/>
      <c r="H425" s="101" t="s">
        <v>1670</v>
      </c>
      <c r="I425" s="122" t="s">
        <v>1669</v>
      </c>
      <c r="J425" s="120">
        <f>$F425*'2. Emissions Units &amp; Activities'!$H$52*(1-$E425)</f>
        <v>31.0017</v>
      </c>
      <c r="K425" s="123">
        <f>$F425*'2. Emissions Units &amp; Activities'!$I$52*(1-$E425)</f>
        <v>46.214067899999989</v>
      </c>
      <c r="L425" s="101">
        <f>$F425*'2. Emissions Units &amp; Activities'!$J$52*(1-$E425)</f>
        <v>155.25</v>
      </c>
      <c r="M425" s="120">
        <f>$F425*'2. Emissions Units &amp; Activities'!$K$52*(1-$E425)</f>
        <v>0.11923730769230768</v>
      </c>
      <c r="N425" s="123">
        <f>$F425*'2. Emissions Units &amp; Activities'!$L$52*(1-$E425)</f>
        <v>0.17774641499999996</v>
      </c>
      <c r="O425" s="101">
        <f>$F425*'2. Emissions Units &amp; Activities'!$M$52*(1-$E425)</f>
        <v>0.5971153846153846</v>
      </c>
    </row>
    <row r="426" spans="1:15" x14ac:dyDescent="0.25">
      <c r="A426" s="97" t="s">
        <v>1398</v>
      </c>
      <c r="B426" s="118" t="s">
        <v>98</v>
      </c>
      <c r="C426" s="99" t="str">
        <f>IFERROR(IF(B426="No CAS","",INDEX('DEQ Pollutant List'!$C$7:$C$611,MATCH('3. Pollutant Emissions - EF'!B426,'DEQ Pollutant List'!$B$7:$B$611,0))),"")</f>
        <v>Benzene</v>
      </c>
      <c r="D426" s="133"/>
      <c r="E426" s="119"/>
      <c r="F426" s="241">
        <v>4.8666666666666667E-3</v>
      </c>
      <c r="G426" s="121"/>
      <c r="H426" s="101" t="s">
        <v>1670</v>
      </c>
      <c r="I426" s="122" t="s">
        <v>1669</v>
      </c>
      <c r="J426" s="120">
        <f>$F426*'2. Emissions Units &amp; Activities'!$H$52*(1-$E426)</f>
        <v>43.731866666666669</v>
      </c>
      <c r="K426" s="123">
        <f>$F426*'2. Emissions Units &amp; Activities'!$I$52*(1-$E426)</f>
        <v>65.190859066666661</v>
      </c>
      <c r="L426" s="101">
        <f>$F426*'2. Emissions Units &amp; Activities'!$J$52*(1-$E426)</f>
        <v>219</v>
      </c>
      <c r="M426" s="120">
        <f>$F426*'2. Emissions Units &amp; Activities'!$K$52*(1-$E426)</f>
        <v>0.16819948717948718</v>
      </c>
      <c r="N426" s="123">
        <f>$F426*'2. Emissions Units &amp; Activities'!$L$52*(1-$E426)</f>
        <v>0.25073407333333331</v>
      </c>
      <c r="O426" s="101">
        <f>$F426*'2. Emissions Units &amp; Activities'!$M$52*(1-$E426)</f>
        <v>0.84230769230769231</v>
      </c>
    </row>
    <row r="427" spans="1:15" x14ac:dyDescent="0.25">
      <c r="A427" s="97" t="s">
        <v>1398</v>
      </c>
      <c r="B427" s="118" t="s">
        <v>410</v>
      </c>
      <c r="C427" s="99" t="str">
        <f>IFERROR(IF(B427="No CAS","",INDEX('DEQ Pollutant List'!$C$7:$C$611,MATCH('3. Pollutant Emissions - EF'!B427,'DEQ Pollutant List'!$B$7:$B$611,0))),"")</f>
        <v>Ethyl benzene</v>
      </c>
      <c r="D427" s="133"/>
      <c r="E427" s="119"/>
      <c r="F427" s="241">
        <v>2.5000000000000001E-4</v>
      </c>
      <c r="G427" s="121"/>
      <c r="H427" s="101" t="s">
        <v>1670</v>
      </c>
      <c r="I427" s="122" t="s">
        <v>1669</v>
      </c>
      <c r="J427" s="120">
        <f>$F427*'2. Emissions Units &amp; Activities'!$H$52*(1-$E427)</f>
        <v>2.2465000000000002</v>
      </c>
      <c r="K427" s="123">
        <f>$F427*'2. Emissions Units &amp; Activities'!$I$52*(1-$E427)</f>
        <v>3.3488454999999995</v>
      </c>
      <c r="L427" s="101">
        <f>$F427*'2. Emissions Units &amp; Activities'!$J$52*(1-$E427)</f>
        <v>11.25</v>
      </c>
      <c r="M427" s="120">
        <f>$F427*'2. Emissions Units &amp; Activities'!$K$52*(1-$E427)</f>
        <v>8.6403846153846157E-3</v>
      </c>
      <c r="N427" s="123">
        <f>$F427*'2. Emissions Units &amp; Activities'!$L$52*(1-$E427)</f>
        <v>1.2880174999999997E-2</v>
      </c>
      <c r="O427" s="101">
        <f>$F427*'2. Emissions Units &amp; Activities'!$M$52*(1-$E427)</f>
        <v>4.3269230769230768E-2</v>
      </c>
    </row>
    <row r="428" spans="1:15" x14ac:dyDescent="0.25">
      <c r="A428" s="97" t="s">
        <v>1398</v>
      </c>
      <c r="B428" s="118" t="s">
        <v>443</v>
      </c>
      <c r="C428" s="99" t="str">
        <f>IFERROR(IF(B428="No CAS","",INDEX('DEQ Pollutant List'!$C$7:$C$611,MATCH('3. Pollutant Emissions - EF'!B428,'DEQ Pollutant List'!$B$7:$B$611,0))),"")</f>
        <v>Formaldehyde</v>
      </c>
      <c r="D428" s="133"/>
      <c r="E428" s="119"/>
      <c r="F428" s="241">
        <v>5.9999999999999995E-4</v>
      </c>
      <c r="G428" s="121"/>
      <c r="H428" s="101" t="s">
        <v>1670</v>
      </c>
      <c r="I428" s="122" t="s">
        <v>1669</v>
      </c>
      <c r="J428" s="120">
        <f>$F428*'2. Emissions Units &amp; Activities'!$H$52*(1-$E428)</f>
        <v>5.3915999999999995</v>
      </c>
      <c r="K428" s="123">
        <f>$F428*'2. Emissions Units &amp; Activities'!$I$52*(1-$E428)</f>
        <v>8.0372291999999987</v>
      </c>
      <c r="L428" s="101">
        <f>$F428*'2. Emissions Units &amp; Activities'!$J$52*(1-$E428)</f>
        <v>26.999999999999996</v>
      </c>
      <c r="M428" s="120">
        <f>$F428*'2. Emissions Units &amp; Activities'!$K$52*(1-$E428)</f>
        <v>2.0736923076923076E-2</v>
      </c>
      <c r="N428" s="123">
        <f>$F428*'2. Emissions Units &amp; Activities'!$L$52*(1-$E428)</f>
        <v>3.0912419999999993E-2</v>
      </c>
      <c r="O428" s="101">
        <f>$F428*'2. Emissions Units &amp; Activities'!$M$52*(1-$E428)</f>
        <v>0.10384615384615382</v>
      </c>
    </row>
    <row r="429" spans="1:15" x14ac:dyDescent="0.25">
      <c r="A429" s="97" t="s">
        <v>1398</v>
      </c>
      <c r="B429" s="118" t="s">
        <v>483</v>
      </c>
      <c r="C429" s="99" t="str">
        <f>IFERROR(IF(B429="No CAS","",INDEX('DEQ Pollutant List'!$C$7:$C$611,MATCH('3. Pollutant Emissions - EF'!B429,'DEQ Pollutant List'!$B$7:$B$611,0))),"")</f>
        <v>Hexane</v>
      </c>
      <c r="D429" s="133"/>
      <c r="E429" s="119"/>
      <c r="F429" s="241">
        <v>3.5E-4</v>
      </c>
      <c r="G429" s="121"/>
      <c r="H429" s="101" t="s">
        <v>1670</v>
      </c>
      <c r="I429" s="122" t="s">
        <v>1669</v>
      </c>
      <c r="J429" s="120">
        <f>$F429*'2. Emissions Units &amp; Activities'!$H$52*(1-$E429)</f>
        <v>3.1450999999999998</v>
      </c>
      <c r="K429" s="123">
        <f>$F429*'2. Emissions Units &amp; Activities'!$I$52*(1-$E429)</f>
        <v>4.6883836999999993</v>
      </c>
      <c r="L429" s="101">
        <f>$F429*'2. Emissions Units &amp; Activities'!$J$52*(1-$E429)</f>
        <v>15.75</v>
      </c>
      <c r="M429" s="120">
        <f>$F429*'2. Emissions Units &amp; Activities'!$K$52*(1-$E429)</f>
        <v>1.2096538461538461E-2</v>
      </c>
      <c r="N429" s="123">
        <f>$F429*'2. Emissions Units &amp; Activities'!$L$52*(1-$E429)</f>
        <v>1.8032244999999995E-2</v>
      </c>
      <c r="O429" s="101">
        <f>$F429*'2. Emissions Units &amp; Activities'!$M$52*(1-$E429)</f>
        <v>6.057692307692307E-2</v>
      </c>
    </row>
    <row r="430" spans="1:15" x14ac:dyDescent="0.25">
      <c r="A430" s="97" t="s">
        <v>1398</v>
      </c>
      <c r="B430" s="118" t="s">
        <v>581</v>
      </c>
      <c r="C430" s="99" t="str">
        <f>IFERROR(IF(B430="No CAS","",INDEX('DEQ Pollutant List'!$C$7:$C$611,MATCH('3. Pollutant Emissions - EF'!B430,'DEQ Pollutant List'!$B$7:$B$611,0))),"")</f>
        <v>Naphthalene</v>
      </c>
      <c r="D430" s="133"/>
      <c r="E430" s="119"/>
      <c r="F430" s="241">
        <v>3.1666666666666665E-4</v>
      </c>
      <c r="G430" s="121"/>
      <c r="H430" s="101" t="s">
        <v>1670</v>
      </c>
      <c r="I430" s="122" t="s">
        <v>1669</v>
      </c>
      <c r="J430" s="120">
        <f>$F430*'2. Emissions Units &amp; Activities'!$H$52*(1-$E430)</f>
        <v>2.8455666666666666</v>
      </c>
      <c r="K430" s="123">
        <f>$F430*'2. Emissions Units &amp; Activities'!$I$52*(1-$E430)</f>
        <v>4.2418709666666654</v>
      </c>
      <c r="L430" s="101">
        <f>$F430*'2. Emissions Units &amp; Activities'!$J$52*(1-$E430)</f>
        <v>14.25</v>
      </c>
      <c r="M430" s="120">
        <f>$F430*'2. Emissions Units &amp; Activities'!$K$52*(1-$E430)</f>
        <v>1.094448717948718E-2</v>
      </c>
      <c r="N430" s="123">
        <f>$F430*'2. Emissions Units &amp; Activities'!$L$52*(1-$E430)</f>
        <v>1.6314888333333329E-2</v>
      </c>
      <c r="O430" s="101">
        <f>$F430*'2. Emissions Units &amp; Activities'!$M$52*(1-$E430)</f>
        <v>5.48076923076923E-2</v>
      </c>
    </row>
    <row r="431" spans="1:15" x14ac:dyDescent="0.25">
      <c r="A431" s="97" t="s">
        <v>1398</v>
      </c>
      <c r="B431" s="118" t="s">
        <v>693</v>
      </c>
      <c r="C431" s="99" t="str">
        <f>IFERROR(IF(B431="No CAS","",INDEX('DEQ Pollutant List'!$C$7:$C$611,MATCH('3. Pollutant Emissions - EF'!B431,'DEQ Pollutant List'!$B$7:$B$611,0))),"")</f>
        <v>Phenol</v>
      </c>
      <c r="D431" s="133"/>
      <c r="E431" s="119"/>
      <c r="F431" s="241">
        <v>3.9999999999999996E-4</v>
      </c>
      <c r="G431" s="121"/>
      <c r="H431" s="101" t="s">
        <v>1670</v>
      </c>
      <c r="I431" s="122" t="s">
        <v>1669</v>
      </c>
      <c r="J431" s="120">
        <f>$F431*'2. Emissions Units &amp; Activities'!$H$52*(1-$E431)</f>
        <v>3.5943999999999998</v>
      </c>
      <c r="K431" s="123">
        <f>$F431*'2. Emissions Units &amp; Activities'!$I$52*(1-$E431)</f>
        <v>5.3581527999999983</v>
      </c>
      <c r="L431" s="101">
        <f>$F431*'2. Emissions Units &amp; Activities'!$J$52*(1-$E431)</f>
        <v>18</v>
      </c>
      <c r="M431" s="120">
        <f>$F431*'2. Emissions Units &amp; Activities'!$K$52*(1-$E431)</f>
        <v>1.3824615384615383E-2</v>
      </c>
      <c r="N431" s="123">
        <f>$F431*'2. Emissions Units &amp; Activities'!$L$52*(1-$E431)</f>
        <v>2.0608279999999996E-2</v>
      </c>
      <c r="O431" s="101">
        <f>$F431*'2. Emissions Units &amp; Activities'!$M$52*(1-$E431)</f>
        <v>6.9230769230769221E-2</v>
      </c>
    </row>
    <row r="432" spans="1:15" x14ac:dyDescent="0.25">
      <c r="A432" s="97" t="s">
        <v>1398</v>
      </c>
      <c r="B432" s="118" t="s">
        <v>994</v>
      </c>
      <c r="C432" s="99" t="str">
        <f>IFERROR(IF(B432="No CAS","",INDEX('DEQ Pollutant List'!$C$7:$C$611,MATCH('3. Pollutant Emissions - EF'!B432,'DEQ Pollutant List'!$B$7:$B$611,0))),"")</f>
        <v>Toluene</v>
      </c>
      <c r="D432" s="133"/>
      <c r="E432" s="119"/>
      <c r="F432" s="241">
        <v>2.0166666666666666E-3</v>
      </c>
      <c r="G432" s="121"/>
      <c r="H432" s="101" t="s">
        <v>1670</v>
      </c>
      <c r="I432" s="122" t="s">
        <v>1669</v>
      </c>
      <c r="J432" s="120">
        <f>$F432*'2. Emissions Units &amp; Activities'!$H$52*(1-$E432)</f>
        <v>18.121766666666666</v>
      </c>
      <c r="K432" s="123">
        <f>$F432*'2. Emissions Units &amp; Activities'!$I$52*(1-$E432)</f>
        <v>27.01402036666666</v>
      </c>
      <c r="L432" s="101">
        <f>$F432*'2. Emissions Units &amp; Activities'!$J$52*(1-$E432)</f>
        <v>90.75</v>
      </c>
      <c r="M432" s="120">
        <f>$F432*'2. Emissions Units &amp; Activities'!$K$52*(1-$E432)</f>
        <v>6.9699102564102555E-2</v>
      </c>
      <c r="N432" s="123">
        <f>$F432*'2. Emissions Units &amp; Activities'!$L$52*(1-$E432)</f>
        <v>0.10390007833333331</v>
      </c>
      <c r="O432" s="101">
        <f>$F432*'2. Emissions Units &amp; Activities'!$M$52*(1-$E432)</f>
        <v>0.34903846153846152</v>
      </c>
    </row>
    <row r="433" spans="1:15" x14ac:dyDescent="0.25">
      <c r="A433" s="97" t="s">
        <v>1398</v>
      </c>
      <c r="B433" s="118" t="s">
        <v>1071</v>
      </c>
      <c r="C433" s="99" t="str">
        <f>IFERROR(IF(B433="No CAS","",INDEX('DEQ Pollutant List'!$C$7:$C$611,MATCH('3. Pollutant Emissions - EF'!B433,'DEQ Pollutant List'!$B$7:$B$611,0))),"")</f>
        <v>Xylene (mixture), including m-xylene, o-xylene, p-xylene</v>
      </c>
      <c r="D433" s="133"/>
      <c r="E433" s="119"/>
      <c r="F433" s="241">
        <v>1.5166666666666668E-3</v>
      </c>
      <c r="G433" s="121"/>
      <c r="H433" s="101" t="s">
        <v>1670</v>
      </c>
      <c r="I433" s="122" t="s">
        <v>1669</v>
      </c>
      <c r="J433" s="120">
        <f>$F433*'2. Emissions Units &amp; Activities'!$H$52*(1-$E433)</f>
        <v>13.628766666666667</v>
      </c>
      <c r="K433" s="123">
        <f>$F433*'2. Emissions Units &amp; Activities'!$I$52*(1-$E433)</f>
        <v>20.316329366666665</v>
      </c>
      <c r="L433" s="101">
        <f>$F433*'2. Emissions Units &amp; Activities'!$J$52*(1-$E433)</f>
        <v>68.25</v>
      </c>
      <c r="M433" s="120">
        <f>$F433*'2. Emissions Units &amp; Activities'!$K$52*(1-$E433)</f>
        <v>5.2418333333333338E-2</v>
      </c>
      <c r="N433" s="123">
        <f>$F433*'2. Emissions Units &amp; Activities'!$L$52*(1-$E433)</f>
        <v>7.8139728333333325E-2</v>
      </c>
      <c r="O433" s="101">
        <f>$F433*'2. Emissions Units &amp; Activities'!$M$52*(1-$E433)</f>
        <v>0.26250000000000001</v>
      </c>
    </row>
    <row r="434" spans="1:15" x14ac:dyDescent="0.25">
      <c r="A434" s="97" t="s">
        <v>1400</v>
      </c>
      <c r="B434" s="118" t="s">
        <v>14</v>
      </c>
      <c r="C434" s="99" t="str">
        <f>IFERROR(IF(B434="No CAS","",INDEX('DEQ Pollutant List'!$C$7:$C$611,MATCH('3. Pollutant Emissions - EF'!B434,'DEQ Pollutant List'!$B$7:$B$611,0))),"")</f>
        <v>Acetaldehyde</v>
      </c>
      <c r="D434" s="133"/>
      <c r="E434" s="119"/>
      <c r="F434" s="241">
        <v>3.4499999999999999E-3</v>
      </c>
      <c r="G434" s="121"/>
      <c r="H434" s="101" t="s">
        <v>1670</v>
      </c>
      <c r="I434" s="122" t="s">
        <v>1669</v>
      </c>
      <c r="J434" s="120">
        <f>$F434*'2. Emissions Units &amp; Activities'!$H$53*(1-$E434)</f>
        <v>31.0017</v>
      </c>
      <c r="K434" s="123">
        <f>$F434*'2. Emissions Units &amp; Activities'!$I$53*(1-$E434)</f>
        <v>46.214067899999989</v>
      </c>
      <c r="L434" s="101">
        <f>$F434*'2. Emissions Units &amp; Activities'!$J$53*(1-$E434)</f>
        <v>155.25</v>
      </c>
      <c r="M434" s="120">
        <f>$F434*'2. Emissions Units &amp; Activities'!$K$53*(1-$E434)</f>
        <v>0.11923730769230768</v>
      </c>
      <c r="N434" s="123">
        <f>$F434*'2. Emissions Units &amp; Activities'!$L$53*(1-$E434)</f>
        <v>0.17774641499999996</v>
      </c>
      <c r="O434" s="101">
        <f>$F434*'2. Emissions Units &amp; Activities'!$M$53*(1-$E434)</f>
        <v>0.5971153846153846</v>
      </c>
    </row>
    <row r="435" spans="1:15" x14ac:dyDescent="0.25">
      <c r="A435" s="97" t="s">
        <v>1400</v>
      </c>
      <c r="B435" s="118" t="s">
        <v>98</v>
      </c>
      <c r="C435" s="99" t="str">
        <f>IFERROR(IF(B435="No CAS","",INDEX('DEQ Pollutant List'!$C$7:$C$611,MATCH('3. Pollutant Emissions - EF'!B435,'DEQ Pollutant List'!$B$7:$B$611,0))),"")</f>
        <v>Benzene</v>
      </c>
      <c r="D435" s="133"/>
      <c r="E435" s="119"/>
      <c r="F435" s="241">
        <v>4.8666666666666667E-3</v>
      </c>
      <c r="G435" s="121"/>
      <c r="H435" s="101" t="s">
        <v>1670</v>
      </c>
      <c r="I435" s="122" t="s">
        <v>1669</v>
      </c>
      <c r="J435" s="120">
        <f>$F435*'2. Emissions Units &amp; Activities'!$H$53*(1-$E435)</f>
        <v>43.731866666666669</v>
      </c>
      <c r="K435" s="123">
        <f>$F435*'2. Emissions Units &amp; Activities'!$I$53*(1-$E435)</f>
        <v>65.190859066666661</v>
      </c>
      <c r="L435" s="101">
        <f>$F435*'2. Emissions Units &amp; Activities'!$J$53*(1-$E435)</f>
        <v>219</v>
      </c>
      <c r="M435" s="120">
        <f>$F435*'2. Emissions Units &amp; Activities'!$K$53*(1-$E435)</f>
        <v>0.16819948717948718</v>
      </c>
      <c r="N435" s="123">
        <f>$F435*'2. Emissions Units &amp; Activities'!$L$53*(1-$E435)</f>
        <v>0.25073407333333331</v>
      </c>
      <c r="O435" s="101">
        <f>$F435*'2. Emissions Units &amp; Activities'!$M$53*(1-$E435)</f>
        <v>0.84230769230769231</v>
      </c>
    </row>
    <row r="436" spans="1:15" x14ac:dyDescent="0.25">
      <c r="A436" s="97" t="s">
        <v>1400</v>
      </c>
      <c r="B436" s="118" t="s">
        <v>410</v>
      </c>
      <c r="C436" s="99" t="str">
        <f>IFERROR(IF(B436="No CAS","",INDEX('DEQ Pollutant List'!$C$7:$C$611,MATCH('3. Pollutant Emissions - EF'!B436,'DEQ Pollutant List'!$B$7:$B$611,0))),"")</f>
        <v>Ethyl benzene</v>
      </c>
      <c r="D436" s="133"/>
      <c r="E436" s="119"/>
      <c r="F436" s="241">
        <v>2.5000000000000001E-4</v>
      </c>
      <c r="G436" s="121"/>
      <c r="H436" s="101" t="s">
        <v>1670</v>
      </c>
      <c r="I436" s="122" t="s">
        <v>1669</v>
      </c>
      <c r="J436" s="120">
        <f>$F436*'2. Emissions Units &amp; Activities'!$H$53*(1-$E436)</f>
        <v>2.2465000000000002</v>
      </c>
      <c r="K436" s="123">
        <f>$F436*'2. Emissions Units &amp; Activities'!$I$53*(1-$E436)</f>
        <v>3.3488454999999995</v>
      </c>
      <c r="L436" s="101">
        <f>$F436*'2. Emissions Units &amp; Activities'!$J$53*(1-$E436)</f>
        <v>11.25</v>
      </c>
      <c r="M436" s="120">
        <f>$F436*'2. Emissions Units &amp; Activities'!$K$53*(1-$E436)</f>
        <v>8.6403846153846157E-3</v>
      </c>
      <c r="N436" s="123">
        <f>$F436*'2. Emissions Units &amp; Activities'!$L$53*(1-$E436)</f>
        <v>1.2880174999999997E-2</v>
      </c>
      <c r="O436" s="101">
        <f>$F436*'2. Emissions Units &amp; Activities'!$M$53*(1-$E436)</f>
        <v>4.3269230769230768E-2</v>
      </c>
    </row>
    <row r="437" spans="1:15" x14ac:dyDescent="0.25">
      <c r="A437" s="97" t="s">
        <v>1400</v>
      </c>
      <c r="B437" s="118" t="s">
        <v>443</v>
      </c>
      <c r="C437" s="99" t="str">
        <f>IFERROR(IF(B437="No CAS","",INDEX('DEQ Pollutant List'!$C$7:$C$611,MATCH('3. Pollutant Emissions - EF'!B437,'DEQ Pollutant List'!$B$7:$B$611,0))),"")</f>
        <v>Formaldehyde</v>
      </c>
      <c r="D437" s="133"/>
      <c r="E437" s="119"/>
      <c r="F437" s="241">
        <v>5.9999999999999995E-4</v>
      </c>
      <c r="G437" s="121"/>
      <c r="H437" s="101" t="s">
        <v>1670</v>
      </c>
      <c r="I437" s="122" t="s">
        <v>1669</v>
      </c>
      <c r="J437" s="120">
        <f>$F437*'2. Emissions Units &amp; Activities'!$H$53*(1-$E437)</f>
        <v>5.3915999999999995</v>
      </c>
      <c r="K437" s="123">
        <f>$F437*'2. Emissions Units &amp; Activities'!$I$53*(1-$E437)</f>
        <v>8.0372291999999987</v>
      </c>
      <c r="L437" s="101">
        <f>$F437*'2. Emissions Units &amp; Activities'!$J$53*(1-$E437)</f>
        <v>26.999999999999996</v>
      </c>
      <c r="M437" s="120">
        <f>$F437*'2. Emissions Units &amp; Activities'!$K$53*(1-$E437)</f>
        <v>2.0736923076923076E-2</v>
      </c>
      <c r="N437" s="123">
        <f>$F437*'2. Emissions Units &amp; Activities'!$L$53*(1-$E437)</f>
        <v>3.0912419999999993E-2</v>
      </c>
      <c r="O437" s="101">
        <f>$F437*'2. Emissions Units &amp; Activities'!$M$53*(1-$E437)</f>
        <v>0.10384615384615382</v>
      </c>
    </row>
    <row r="438" spans="1:15" x14ac:dyDescent="0.25">
      <c r="A438" s="97" t="s">
        <v>1400</v>
      </c>
      <c r="B438" s="118" t="s">
        <v>483</v>
      </c>
      <c r="C438" s="99" t="str">
        <f>IFERROR(IF(B438="No CAS","",INDEX('DEQ Pollutant List'!$C$7:$C$611,MATCH('3. Pollutant Emissions - EF'!B438,'DEQ Pollutant List'!$B$7:$B$611,0))),"")</f>
        <v>Hexane</v>
      </c>
      <c r="D438" s="133"/>
      <c r="E438" s="119"/>
      <c r="F438" s="241">
        <v>3.5E-4</v>
      </c>
      <c r="G438" s="121"/>
      <c r="H438" s="101" t="s">
        <v>1670</v>
      </c>
      <c r="I438" s="122" t="s">
        <v>1669</v>
      </c>
      <c r="J438" s="120">
        <f>$F438*'2. Emissions Units &amp; Activities'!$H$53*(1-$E438)</f>
        <v>3.1450999999999998</v>
      </c>
      <c r="K438" s="123">
        <f>$F438*'2. Emissions Units &amp; Activities'!$I$53*(1-$E438)</f>
        <v>4.6883836999999993</v>
      </c>
      <c r="L438" s="101">
        <f>$F438*'2. Emissions Units &amp; Activities'!$J$53*(1-$E438)</f>
        <v>15.75</v>
      </c>
      <c r="M438" s="120">
        <f>$F438*'2. Emissions Units &amp; Activities'!$K$53*(1-$E438)</f>
        <v>1.2096538461538461E-2</v>
      </c>
      <c r="N438" s="123">
        <f>$F438*'2. Emissions Units &amp; Activities'!$L$53*(1-$E438)</f>
        <v>1.8032244999999995E-2</v>
      </c>
      <c r="O438" s="101">
        <f>$F438*'2. Emissions Units &amp; Activities'!$M$53*(1-$E438)</f>
        <v>6.057692307692307E-2</v>
      </c>
    </row>
    <row r="439" spans="1:15" x14ac:dyDescent="0.25">
      <c r="A439" s="97" t="s">
        <v>1400</v>
      </c>
      <c r="B439" s="118" t="s">
        <v>581</v>
      </c>
      <c r="C439" s="99" t="str">
        <f>IFERROR(IF(B439="No CAS","",INDEX('DEQ Pollutant List'!$C$7:$C$611,MATCH('3. Pollutant Emissions - EF'!B439,'DEQ Pollutant List'!$B$7:$B$611,0))),"")</f>
        <v>Naphthalene</v>
      </c>
      <c r="D439" s="133"/>
      <c r="E439" s="119"/>
      <c r="F439" s="241">
        <v>3.1666666666666665E-4</v>
      </c>
      <c r="G439" s="121"/>
      <c r="H439" s="101" t="s">
        <v>1670</v>
      </c>
      <c r="I439" s="122" t="s">
        <v>1669</v>
      </c>
      <c r="J439" s="120">
        <f>$F439*'2. Emissions Units &amp; Activities'!$H$53*(1-$E439)</f>
        <v>2.8455666666666666</v>
      </c>
      <c r="K439" s="123">
        <f>$F439*'2. Emissions Units &amp; Activities'!$I$53*(1-$E439)</f>
        <v>4.2418709666666654</v>
      </c>
      <c r="L439" s="101">
        <f>$F439*'2. Emissions Units &amp; Activities'!$J$53*(1-$E439)</f>
        <v>14.25</v>
      </c>
      <c r="M439" s="120">
        <f>$F439*'2. Emissions Units &amp; Activities'!$K$53*(1-$E439)</f>
        <v>1.094448717948718E-2</v>
      </c>
      <c r="N439" s="123">
        <f>$F439*'2. Emissions Units &amp; Activities'!$L$53*(1-$E439)</f>
        <v>1.6314888333333329E-2</v>
      </c>
      <c r="O439" s="101">
        <f>$F439*'2. Emissions Units &amp; Activities'!$M$53*(1-$E439)</f>
        <v>5.48076923076923E-2</v>
      </c>
    </row>
    <row r="440" spans="1:15" x14ac:dyDescent="0.25">
      <c r="A440" s="97" t="s">
        <v>1400</v>
      </c>
      <c r="B440" s="118" t="s">
        <v>693</v>
      </c>
      <c r="C440" s="99" t="str">
        <f>IFERROR(IF(B440="No CAS","",INDEX('DEQ Pollutant List'!$C$7:$C$611,MATCH('3. Pollutant Emissions - EF'!B440,'DEQ Pollutant List'!$B$7:$B$611,0))),"")</f>
        <v>Phenol</v>
      </c>
      <c r="D440" s="133"/>
      <c r="E440" s="119"/>
      <c r="F440" s="241">
        <v>3.9999999999999996E-4</v>
      </c>
      <c r="G440" s="121"/>
      <c r="H440" s="101" t="s">
        <v>1670</v>
      </c>
      <c r="I440" s="122" t="s">
        <v>1669</v>
      </c>
      <c r="J440" s="120">
        <f>$F440*'2. Emissions Units &amp; Activities'!$H$53*(1-$E440)</f>
        <v>3.5943999999999998</v>
      </c>
      <c r="K440" s="123">
        <f>$F440*'2. Emissions Units &amp; Activities'!$I$53*(1-$E440)</f>
        <v>5.3581527999999983</v>
      </c>
      <c r="L440" s="101">
        <f>$F440*'2. Emissions Units &amp; Activities'!$J$53*(1-$E440)</f>
        <v>18</v>
      </c>
      <c r="M440" s="120">
        <f>$F440*'2. Emissions Units &amp; Activities'!$K$53*(1-$E440)</f>
        <v>1.3824615384615383E-2</v>
      </c>
      <c r="N440" s="123">
        <f>$F440*'2. Emissions Units &amp; Activities'!$L$53*(1-$E440)</f>
        <v>2.0608279999999996E-2</v>
      </c>
      <c r="O440" s="101">
        <f>$F440*'2. Emissions Units &amp; Activities'!$M$53*(1-$E440)</f>
        <v>6.9230769230769221E-2</v>
      </c>
    </row>
    <row r="441" spans="1:15" x14ac:dyDescent="0.25">
      <c r="A441" s="97" t="s">
        <v>1400</v>
      </c>
      <c r="B441" s="118" t="s">
        <v>994</v>
      </c>
      <c r="C441" s="99" t="str">
        <f>IFERROR(IF(B441="No CAS","",INDEX('DEQ Pollutant List'!$C$7:$C$611,MATCH('3. Pollutant Emissions - EF'!B441,'DEQ Pollutant List'!$B$7:$B$611,0))),"")</f>
        <v>Toluene</v>
      </c>
      <c r="D441" s="133"/>
      <c r="E441" s="119"/>
      <c r="F441" s="241">
        <v>2.0166666666666666E-3</v>
      </c>
      <c r="G441" s="121"/>
      <c r="H441" s="101" t="s">
        <v>1670</v>
      </c>
      <c r="I441" s="122" t="s">
        <v>1669</v>
      </c>
      <c r="J441" s="120">
        <f>$F441*'2. Emissions Units &amp; Activities'!$H$53*(1-$E441)</f>
        <v>18.121766666666666</v>
      </c>
      <c r="K441" s="123">
        <f>$F441*'2. Emissions Units &amp; Activities'!$I$53*(1-$E441)</f>
        <v>27.01402036666666</v>
      </c>
      <c r="L441" s="101">
        <f>$F441*'2. Emissions Units &amp; Activities'!$J$53*(1-$E441)</f>
        <v>90.75</v>
      </c>
      <c r="M441" s="120">
        <f>$F441*'2. Emissions Units &amp; Activities'!$K$53*(1-$E441)</f>
        <v>6.9699102564102555E-2</v>
      </c>
      <c r="N441" s="123">
        <f>$F441*'2. Emissions Units &amp; Activities'!$L$53*(1-$E441)</f>
        <v>0.10390007833333331</v>
      </c>
      <c r="O441" s="101">
        <f>$F441*'2. Emissions Units &amp; Activities'!$M$53*(1-$E441)</f>
        <v>0.34903846153846152</v>
      </c>
    </row>
    <row r="442" spans="1:15" x14ac:dyDescent="0.25">
      <c r="A442" s="97" t="s">
        <v>1400</v>
      </c>
      <c r="B442" s="118" t="s">
        <v>1071</v>
      </c>
      <c r="C442" s="99" t="str">
        <f>IFERROR(IF(B442="No CAS","",INDEX('DEQ Pollutant List'!$C$7:$C$611,MATCH('3. Pollutant Emissions - EF'!B442,'DEQ Pollutant List'!$B$7:$B$611,0))),"")</f>
        <v>Xylene (mixture), including m-xylene, o-xylene, p-xylene</v>
      </c>
      <c r="D442" s="133"/>
      <c r="E442" s="119"/>
      <c r="F442" s="241">
        <v>1.5166666666666668E-3</v>
      </c>
      <c r="G442" s="121"/>
      <c r="H442" s="101" t="s">
        <v>1670</v>
      </c>
      <c r="I442" s="122" t="s">
        <v>1669</v>
      </c>
      <c r="J442" s="120">
        <f>$F442*'2. Emissions Units &amp; Activities'!$H$53*(1-$E442)</f>
        <v>13.628766666666667</v>
      </c>
      <c r="K442" s="123">
        <f>$F442*'2. Emissions Units &amp; Activities'!$I$53*(1-$E442)</f>
        <v>20.316329366666665</v>
      </c>
      <c r="L442" s="101">
        <f>$F442*'2. Emissions Units &amp; Activities'!$J$53*(1-$E442)</f>
        <v>68.25</v>
      </c>
      <c r="M442" s="120">
        <f>$F442*'2. Emissions Units &amp; Activities'!$K$53*(1-$E442)</f>
        <v>5.2418333333333338E-2</v>
      </c>
      <c r="N442" s="123">
        <f>$F442*'2. Emissions Units &amp; Activities'!$L$53*(1-$E442)</f>
        <v>7.8139728333333325E-2</v>
      </c>
      <c r="O442" s="101">
        <f>$F442*'2. Emissions Units &amp; Activities'!$M$53*(1-$E442)</f>
        <v>0.26250000000000001</v>
      </c>
    </row>
    <row r="443" spans="1:15" x14ac:dyDescent="0.25">
      <c r="A443" s="97" t="s">
        <v>1402</v>
      </c>
      <c r="B443" s="118" t="s">
        <v>14</v>
      </c>
      <c r="C443" s="99" t="str">
        <f>IFERROR(IF(B443="No CAS","",INDEX('DEQ Pollutant List'!$C$7:$C$611,MATCH('3. Pollutant Emissions - EF'!B443,'DEQ Pollutant List'!$B$7:$B$611,0))),"")</f>
        <v>Acetaldehyde</v>
      </c>
      <c r="D443" s="133"/>
      <c r="E443" s="119"/>
      <c r="F443" s="241">
        <v>3.4499999999999999E-3</v>
      </c>
      <c r="G443" s="121"/>
      <c r="H443" s="101" t="s">
        <v>1670</v>
      </c>
      <c r="I443" s="122" t="s">
        <v>1669</v>
      </c>
      <c r="J443" s="120">
        <f>$F443*'2. Emissions Units &amp; Activities'!$H$54*(1-$E443)</f>
        <v>31.0017</v>
      </c>
      <c r="K443" s="123">
        <f>$F443*'2. Emissions Units &amp; Activities'!$I$54*(1-$E443)</f>
        <v>46.214067899999989</v>
      </c>
      <c r="L443" s="101">
        <f>$F443*'2. Emissions Units &amp; Activities'!$J$54*(1-$E443)</f>
        <v>155.25</v>
      </c>
      <c r="M443" s="120">
        <f>$F443*'2. Emissions Units &amp; Activities'!$K$54*(1-$E443)</f>
        <v>0.11923730769230768</v>
      </c>
      <c r="N443" s="123">
        <f>$F443*'2. Emissions Units &amp; Activities'!$L$54*(1-$E443)</f>
        <v>0.17774641499999996</v>
      </c>
      <c r="O443" s="101">
        <f>$F443*'2. Emissions Units &amp; Activities'!$M$54*(1-$E443)</f>
        <v>0.5971153846153846</v>
      </c>
    </row>
    <row r="444" spans="1:15" x14ac:dyDescent="0.25">
      <c r="A444" s="97" t="s">
        <v>1402</v>
      </c>
      <c r="B444" s="118" t="s">
        <v>98</v>
      </c>
      <c r="C444" s="99" t="str">
        <f>IFERROR(IF(B444="No CAS","",INDEX('DEQ Pollutant List'!$C$7:$C$611,MATCH('3. Pollutant Emissions - EF'!B444,'DEQ Pollutant List'!$B$7:$B$611,0))),"")</f>
        <v>Benzene</v>
      </c>
      <c r="D444" s="133"/>
      <c r="E444" s="119"/>
      <c r="F444" s="241">
        <v>4.8666666666666667E-3</v>
      </c>
      <c r="G444" s="121"/>
      <c r="H444" s="101" t="s">
        <v>1670</v>
      </c>
      <c r="I444" s="122" t="s">
        <v>1669</v>
      </c>
      <c r="J444" s="120">
        <f>$F444*'2. Emissions Units &amp; Activities'!$H$54*(1-$E444)</f>
        <v>43.731866666666669</v>
      </c>
      <c r="K444" s="123">
        <f>$F444*'2. Emissions Units &amp; Activities'!$I$54*(1-$E444)</f>
        <v>65.190859066666661</v>
      </c>
      <c r="L444" s="101">
        <f>$F444*'2. Emissions Units &amp; Activities'!$J$54*(1-$E444)</f>
        <v>219</v>
      </c>
      <c r="M444" s="120">
        <f>$F444*'2. Emissions Units &amp; Activities'!$K$54*(1-$E444)</f>
        <v>0.16819948717948718</v>
      </c>
      <c r="N444" s="123">
        <f>$F444*'2. Emissions Units &amp; Activities'!$L$54*(1-$E444)</f>
        <v>0.25073407333333331</v>
      </c>
      <c r="O444" s="101">
        <f>$F444*'2. Emissions Units &amp; Activities'!$M$54*(1-$E444)</f>
        <v>0.84230769230769231</v>
      </c>
    </row>
    <row r="445" spans="1:15" x14ac:dyDescent="0.25">
      <c r="A445" s="97" t="s">
        <v>1402</v>
      </c>
      <c r="B445" s="118" t="s">
        <v>410</v>
      </c>
      <c r="C445" s="99" t="str">
        <f>IFERROR(IF(B445="No CAS","",INDEX('DEQ Pollutant List'!$C$7:$C$611,MATCH('3. Pollutant Emissions - EF'!B445,'DEQ Pollutant List'!$B$7:$B$611,0))),"")</f>
        <v>Ethyl benzene</v>
      </c>
      <c r="D445" s="133"/>
      <c r="E445" s="119"/>
      <c r="F445" s="241">
        <v>2.5000000000000001E-4</v>
      </c>
      <c r="G445" s="121"/>
      <c r="H445" s="101" t="s">
        <v>1670</v>
      </c>
      <c r="I445" s="122" t="s">
        <v>1669</v>
      </c>
      <c r="J445" s="120">
        <f>$F445*'2. Emissions Units &amp; Activities'!$H$54*(1-$E445)</f>
        <v>2.2465000000000002</v>
      </c>
      <c r="K445" s="123">
        <f>$F445*'2. Emissions Units &amp; Activities'!$I$54*(1-$E445)</f>
        <v>3.3488454999999995</v>
      </c>
      <c r="L445" s="101">
        <f>$F445*'2. Emissions Units &amp; Activities'!$J$54*(1-$E445)</f>
        <v>11.25</v>
      </c>
      <c r="M445" s="120">
        <f>$F445*'2. Emissions Units &amp; Activities'!$K$54*(1-$E445)</f>
        <v>8.6403846153846157E-3</v>
      </c>
      <c r="N445" s="123">
        <f>$F445*'2. Emissions Units &amp; Activities'!$L$54*(1-$E445)</f>
        <v>1.2880174999999997E-2</v>
      </c>
      <c r="O445" s="101">
        <f>$F445*'2. Emissions Units &amp; Activities'!$M$54*(1-$E445)</f>
        <v>4.3269230769230768E-2</v>
      </c>
    </row>
    <row r="446" spans="1:15" x14ac:dyDescent="0.25">
      <c r="A446" s="97" t="s">
        <v>1402</v>
      </c>
      <c r="B446" s="118" t="s">
        <v>443</v>
      </c>
      <c r="C446" s="99" t="str">
        <f>IFERROR(IF(B446="No CAS","",INDEX('DEQ Pollutant List'!$C$7:$C$611,MATCH('3. Pollutant Emissions - EF'!B446,'DEQ Pollutant List'!$B$7:$B$611,0))),"")</f>
        <v>Formaldehyde</v>
      </c>
      <c r="D446" s="133"/>
      <c r="E446" s="119"/>
      <c r="F446" s="241">
        <v>5.9999999999999995E-4</v>
      </c>
      <c r="G446" s="121"/>
      <c r="H446" s="101" t="s">
        <v>1670</v>
      </c>
      <c r="I446" s="122" t="s">
        <v>1669</v>
      </c>
      <c r="J446" s="120">
        <f>$F446*'2. Emissions Units &amp; Activities'!$H$54*(1-$E446)</f>
        <v>5.3915999999999995</v>
      </c>
      <c r="K446" s="123">
        <f>$F446*'2. Emissions Units &amp; Activities'!$I$54*(1-$E446)</f>
        <v>8.0372291999999987</v>
      </c>
      <c r="L446" s="101">
        <f>$F446*'2. Emissions Units &amp; Activities'!$J$54*(1-$E446)</f>
        <v>26.999999999999996</v>
      </c>
      <c r="M446" s="120">
        <f>$F446*'2. Emissions Units &amp; Activities'!$K$54*(1-$E446)</f>
        <v>2.0736923076923076E-2</v>
      </c>
      <c r="N446" s="123">
        <f>$F446*'2. Emissions Units &amp; Activities'!$L$54*(1-$E446)</f>
        <v>3.0912419999999993E-2</v>
      </c>
      <c r="O446" s="101">
        <f>$F446*'2. Emissions Units &amp; Activities'!$M$54*(1-$E446)</f>
        <v>0.10384615384615382</v>
      </c>
    </row>
    <row r="447" spans="1:15" x14ac:dyDescent="0.25">
      <c r="A447" s="97" t="s">
        <v>1402</v>
      </c>
      <c r="B447" s="118" t="s">
        <v>483</v>
      </c>
      <c r="C447" s="99" t="str">
        <f>IFERROR(IF(B447="No CAS","",INDEX('DEQ Pollutant List'!$C$7:$C$611,MATCH('3. Pollutant Emissions - EF'!B447,'DEQ Pollutant List'!$B$7:$B$611,0))),"")</f>
        <v>Hexane</v>
      </c>
      <c r="D447" s="133"/>
      <c r="E447" s="119"/>
      <c r="F447" s="241">
        <v>3.5E-4</v>
      </c>
      <c r="G447" s="121"/>
      <c r="H447" s="101" t="s">
        <v>1670</v>
      </c>
      <c r="I447" s="122" t="s">
        <v>1669</v>
      </c>
      <c r="J447" s="120">
        <f>$F447*'2. Emissions Units &amp; Activities'!$H$54*(1-$E447)</f>
        <v>3.1450999999999998</v>
      </c>
      <c r="K447" s="123">
        <f>$F447*'2. Emissions Units &amp; Activities'!$I$54*(1-$E447)</f>
        <v>4.6883836999999993</v>
      </c>
      <c r="L447" s="101">
        <f>$F447*'2. Emissions Units &amp; Activities'!$J$54*(1-$E447)</f>
        <v>15.75</v>
      </c>
      <c r="M447" s="120">
        <f>$F447*'2. Emissions Units &amp; Activities'!$K$54*(1-$E447)</f>
        <v>1.2096538461538461E-2</v>
      </c>
      <c r="N447" s="123">
        <f>$F447*'2. Emissions Units &amp; Activities'!$L$54*(1-$E447)</f>
        <v>1.8032244999999995E-2</v>
      </c>
      <c r="O447" s="101">
        <f>$F447*'2. Emissions Units &amp; Activities'!$M$54*(1-$E447)</f>
        <v>6.057692307692307E-2</v>
      </c>
    </row>
    <row r="448" spans="1:15" x14ac:dyDescent="0.25">
      <c r="A448" s="97" t="s">
        <v>1402</v>
      </c>
      <c r="B448" s="118" t="s">
        <v>581</v>
      </c>
      <c r="C448" s="99" t="str">
        <f>IFERROR(IF(B448="No CAS","",INDEX('DEQ Pollutant List'!$C$7:$C$611,MATCH('3. Pollutant Emissions - EF'!B448,'DEQ Pollutant List'!$B$7:$B$611,0))),"")</f>
        <v>Naphthalene</v>
      </c>
      <c r="D448" s="133"/>
      <c r="E448" s="119"/>
      <c r="F448" s="241">
        <v>3.1666666666666665E-4</v>
      </c>
      <c r="G448" s="121"/>
      <c r="H448" s="101" t="s">
        <v>1670</v>
      </c>
      <c r="I448" s="122" t="s">
        <v>1669</v>
      </c>
      <c r="J448" s="120">
        <f>$F448*'2. Emissions Units &amp; Activities'!$H$54*(1-$E448)</f>
        <v>2.8455666666666666</v>
      </c>
      <c r="K448" s="123">
        <f>$F448*'2. Emissions Units &amp; Activities'!$I$54*(1-$E448)</f>
        <v>4.2418709666666654</v>
      </c>
      <c r="L448" s="101">
        <f>$F448*'2. Emissions Units &amp; Activities'!$J$54*(1-$E448)</f>
        <v>14.25</v>
      </c>
      <c r="M448" s="120">
        <f>$F448*'2. Emissions Units &amp; Activities'!$K$54*(1-$E448)</f>
        <v>1.094448717948718E-2</v>
      </c>
      <c r="N448" s="123">
        <f>$F448*'2. Emissions Units &amp; Activities'!$L$54*(1-$E448)</f>
        <v>1.6314888333333329E-2</v>
      </c>
      <c r="O448" s="101">
        <f>$F448*'2. Emissions Units &amp; Activities'!$M$54*(1-$E448)</f>
        <v>5.48076923076923E-2</v>
      </c>
    </row>
    <row r="449" spans="1:15" x14ac:dyDescent="0.25">
      <c r="A449" s="97" t="s">
        <v>1402</v>
      </c>
      <c r="B449" s="118" t="s">
        <v>693</v>
      </c>
      <c r="C449" s="99" t="str">
        <f>IFERROR(IF(B449="No CAS","",INDEX('DEQ Pollutant List'!$C$7:$C$611,MATCH('3. Pollutant Emissions - EF'!B449,'DEQ Pollutant List'!$B$7:$B$611,0))),"")</f>
        <v>Phenol</v>
      </c>
      <c r="D449" s="133"/>
      <c r="E449" s="119"/>
      <c r="F449" s="241">
        <v>3.9999999999999996E-4</v>
      </c>
      <c r="G449" s="121"/>
      <c r="H449" s="101" t="s">
        <v>1670</v>
      </c>
      <c r="I449" s="122" t="s">
        <v>1669</v>
      </c>
      <c r="J449" s="120">
        <f>$F449*'2. Emissions Units &amp; Activities'!$H$54*(1-$E449)</f>
        <v>3.5943999999999998</v>
      </c>
      <c r="K449" s="123">
        <f>$F449*'2. Emissions Units &amp; Activities'!$I$54*(1-$E449)</f>
        <v>5.3581527999999983</v>
      </c>
      <c r="L449" s="101">
        <f>$F449*'2. Emissions Units &amp; Activities'!$J$54*(1-$E449)</f>
        <v>18</v>
      </c>
      <c r="M449" s="120">
        <f>$F449*'2. Emissions Units &amp; Activities'!$K$54*(1-$E449)</f>
        <v>1.3824615384615383E-2</v>
      </c>
      <c r="N449" s="123">
        <f>$F449*'2. Emissions Units &amp; Activities'!$L$54*(1-$E449)</f>
        <v>2.0608279999999996E-2</v>
      </c>
      <c r="O449" s="101">
        <f>$F449*'2. Emissions Units &amp; Activities'!$M$54*(1-$E449)</f>
        <v>6.9230769230769221E-2</v>
      </c>
    </row>
    <row r="450" spans="1:15" x14ac:dyDescent="0.25">
      <c r="A450" s="97" t="s">
        <v>1402</v>
      </c>
      <c r="B450" s="118" t="s">
        <v>994</v>
      </c>
      <c r="C450" s="99" t="str">
        <f>IFERROR(IF(B450="No CAS","",INDEX('DEQ Pollutant List'!$C$7:$C$611,MATCH('3. Pollutant Emissions - EF'!B450,'DEQ Pollutant List'!$B$7:$B$611,0))),"")</f>
        <v>Toluene</v>
      </c>
      <c r="D450" s="133"/>
      <c r="E450" s="119"/>
      <c r="F450" s="241">
        <v>2.0166666666666666E-3</v>
      </c>
      <c r="G450" s="121"/>
      <c r="H450" s="101" t="s">
        <v>1670</v>
      </c>
      <c r="I450" s="122" t="s">
        <v>1669</v>
      </c>
      <c r="J450" s="120">
        <f>$F450*'2. Emissions Units &amp; Activities'!$H$54*(1-$E450)</f>
        <v>18.121766666666666</v>
      </c>
      <c r="K450" s="123">
        <f>$F450*'2. Emissions Units &amp; Activities'!$I$54*(1-$E450)</f>
        <v>27.01402036666666</v>
      </c>
      <c r="L450" s="101">
        <f>$F450*'2. Emissions Units &amp; Activities'!$J$54*(1-$E450)</f>
        <v>90.75</v>
      </c>
      <c r="M450" s="120">
        <f>$F450*'2. Emissions Units &amp; Activities'!$K$54*(1-$E450)</f>
        <v>6.9699102564102555E-2</v>
      </c>
      <c r="N450" s="123">
        <f>$F450*'2. Emissions Units &amp; Activities'!$L$54*(1-$E450)</f>
        <v>0.10390007833333331</v>
      </c>
      <c r="O450" s="101">
        <f>$F450*'2. Emissions Units &amp; Activities'!$M$54*(1-$E450)</f>
        <v>0.34903846153846152</v>
      </c>
    </row>
    <row r="451" spans="1:15" x14ac:dyDescent="0.25">
      <c r="A451" s="97" t="s">
        <v>1402</v>
      </c>
      <c r="B451" s="118" t="s">
        <v>1071</v>
      </c>
      <c r="C451" s="99" t="str">
        <f>IFERROR(IF(B451="No CAS","",INDEX('DEQ Pollutant List'!$C$7:$C$611,MATCH('3. Pollutant Emissions - EF'!B451,'DEQ Pollutant List'!$B$7:$B$611,0))),"")</f>
        <v>Xylene (mixture), including m-xylene, o-xylene, p-xylene</v>
      </c>
      <c r="D451" s="133"/>
      <c r="E451" s="119"/>
      <c r="F451" s="241">
        <v>1.5166666666666668E-3</v>
      </c>
      <c r="G451" s="121"/>
      <c r="H451" s="101" t="s">
        <v>1670</v>
      </c>
      <c r="I451" s="122" t="s">
        <v>1669</v>
      </c>
      <c r="J451" s="120">
        <f>$F451*'2. Emissions Units &amp; Activities'!$H$54*(1-$E451)</f>
        <v>13.628766666666667</v>
      </c>
      <c r="K451" s="123">
        <f>$F451*'2. Emissions Units &amp; Activities'!$I$54*(1-$E451)</f>
        <v>20.316329366666665</v>
      </c>
      <c r="L451" s="101">
        <f>$F451*'2. Emissions Units &amp; Activities'!$J$54*(1-$E451)</f>
        <v>68.25</v>
      </c>
      <c r="M451" s="120">
        <f>$F451*'2. Emissions Units &amp; Activities'!$K$54*(1-$E451)</f>
        <v>5.2418333333333338E-2</v>
      </c>
      <c r="N451" s="123">
        <f>$F451*'2. Emissions Units &amp; Activities'!$L$54*(1-$E451)</f>
        <v>7.8139728333333325E-2</v>
      </c>
      <c r="O451" s="101">
        <f>$F451*'2. Emissions Units &amp; Activities'!$M$54*(1-$E451)</f>
        <v>0.26250000000000001</v>
      </c>
    </row>
    <row r="452" spans="1:15" x14ac:dyDescent="0.25">
      <c r="A452" s="97" t="s">
        <v>1374</v>
      </c>
      <c r="B452" s="118" t="s">
        <v>18</v>
      </c>
      <c r="C452" s="99" t="str">
        <f>IFERROR(IF(B452="No CAS","",INDEX('DEQ Pollutant List'!$C$7:$C$611,MATCH('3. Pollutant Emissions - EF'!B452,'DEQ Pollutant List'!$B$7:$B$611,0))),"")</f>
        <v>Acetone</v>
      </c>
      <c r="D452" s="133"/>
      <c r="E452" s="119"/>
      <c r="F452" s="241">
        <v>5.1599999999999997E-3</v>
      </c>
      <c r="G452" s="121"/>
      <c r="H452" s="101" t="s">
        <v>1670</v>
      </c>
      <c r="I452" s="122" t="s">
        <v>1669</v>
      </c>
      <c r="J452" s="120">
        <f>$F452*'2. Emissions Units &amp; Activities'!$H$55*(1-$E452)</f>
        <v>1.000008</v>
      </c>
      <c r="K452" s="123">
        <f>$F452*'2. Emissions Units &amp; Activities'!$I$55*(1-$E452)</f>
        <v>1.8557011199999995</v>
      </c>
      <c r="L452" s="101">
        <f>$F452*'2. Emissions Units &amp; Activities'!$J$55*(1-$E452)</f>
        <v>6.9659999999999993</v>
      </c>
      <c r="M452" s="120">
        <f>$F452*'2. Emissions Units &amp; Activities'!$K$55*(1-$E452)</f>
        <v>3.8461846153846151E-3</v>
      </c>
      <c r="N452" s="123">
        <f>$F452*'2. Emissions Units &amp; Activities'!$L$55*(1-$E452)</f>
        <v>7.1373119999999981E-3</v>
      </c>
      <c r="O452" s="101">
        <f>$F452*'2. Emissions Units &amp; Activities'!$M$55*(1-$E452)</f>
        <v>2.6792307692307692E-2</v>
      </c>
    </row>
    <row r="453" spans="1:15" x14ac:dyDescent="0.25">
      <c r="A453" s="97" t="s">
        <v>1374</v>
      </c>
      <c r="B453" s="118" t="s">
        <v>98</v>
      </c>
      <c r="C453" s="99" t="str">
        <f>IFERROR(IF(B453="No CAS","",INDEX('DEQ Pollutant List'!$C$7:$C$611,MATCH('3. Pollutant Emissions - EF'!B453,'DEQ Pollutant List'!$B$7:$B$611,0))),"")</f>
        <v>Benzene</v>
      </c>
      <c r="D453" s="133"/>
      <c r="E453" s="119"/>
      <c r="F453" s="241">
        <v>7.3840000000000003E-2</v>
      </c>
      <c r="G453" s="121"/>
      <c r="H453" s="101" t="s">
        <v>1670</v>
      </c>
      <c r="I453" s="122" t="s">
        <v>1669</v>
      </c>
      <c r="J453" s="120">
        <f>$F453*'2. Emissions Units &amp; Activities'!$H$55*(1-$E453)</f>
        <v>14.310192000000001</v>
      </c>
      <c r="K453" s="123">
        <f>$F453*'2. Emissions Units &amp; Activities'!$I$55*(1-$E453)</f>
        <v>26.555226879999996</v>
      </c>
      <c r="L453" s="101">
        <f>$F453*'2. Emissions Units &amp; Activities'!$J$55*(1-$E453)</f>
        <v>99.683999999999997</v>
      </c>
      <c r="M453" s="120">
        <f>$F453*'2. Emissions Units &amp; Activities'!$K$55*(1-$E453)</f>
        <v>5.5039200000000003E-2</v>
      </c>
      <c r="N453" s="123">
        <f>$F453*'2. Emissions Units &amp; Activities'!$L$55*(1-$E453)</f>
        <v>0.10213548799999998</v>
      </c>
      <c r="O453" s="101">
        <f>$F453*'2. Emissions Units &amp; Activities'!$M$55*(1-$E453)</f>
        <v>0.38340000000000002</v>
      </c>
    </row>
    <row r="454" spans="1:15" x14ac:dyDescent="0.25">
      <c r="A454" s="97" t="s">
        <v>1374</v>
      </c>
      <c r="B454" s="118" t="s">
        <v>135</v>
      </c>
      <c r="C454" s="99" t="str">
        <f>IFERROR(IF(B454="No CAS","",INDEX('DEQ Pollutant List'!$C$7:$C$611,MATCH('3. Pollutant Emissions - EF'!B454,'DEQ Pollutant List'!$B$7:$B$611,0))),"")</f>
        <v>1,3-Butadiene</v>
      </c>
      <c r="D454" s="133"/>
      <c r="E454" s="119"/>
      <c r="F454" s="241">
        <v>3.9500000000000004E-3</v>
      </c>
      <c r="G454" s="121"/>
      <c r="H454" s="101" t="s">
        <v>1670</v>
      </c>
      <c r="I454" s="122" t="s">
        <v>1669</v>
      </c>
      <c r="J454" s="120">
        <f>$F454*'2. Emissions Units &amp; Activities'!$H$55*(1-$E454)</f>
        <v>0.76551000000000013</v>
      </c>
      <c r="K454" s="123">
        <f>$F454*'2. Emissions Units &amp; Activities'!$I$55*(1-$E454)</f>
        <v>1.4205463999999999</v>
      </c>
      <c r="L454" s="101">
        <f>$F454*'2. Emissions Units &amp; Activities'!$J$55*(1-$E454)</f>
        <v>5.3325000000000005</v>
      </c>
      <c r="M454" s="120">
        <f>$F454*'2. Emissions Units &amp; Activities'!$K$55*(1-$E454)</f>
        <v>2.9442692307692312E-3</v>
      </c>
      <c r="N454" s="123">
        <f>$F454*'2. Emissions Units &amp; Activities'!$L$55*(1-$E454)</f>
        <v>5.4636399999999996E-3</v>
      </c>
      <c r="O454" s="101">
        <f>$F454*'2. Emissions Units &amp; Activities'!$M$55*(1-$E454)</f>
        <v>2.0509615384615387E-2</v>
      </c>
    </row>
    <row r="455" spans="1:15" x14ac:dyDescent="0.25">
      <c r="A455" s="97" t="s">
        <v>1374</v>
      </c>
      <c r="B455" s="118" t="s">
        <v>137</v>
      </c>
      <c r="C455" s="99" t="str">
        <f>IFERROR(IF(B455="No CAS","",INDEX('DEQ Pollutant List'!$C$7:$C$611,MATCH('3. Pollutant Emissions - EF'!B455,'DEQ Pollutant List'!$B$7:$B$611,0))),"")</f>
        <v>2-Butanone (methyl ethyl ketone)</v>
      </c>
      <c r="D455" s="133"/>
      <c r="E455" s="119"/>
      <c r="F455" s="241">
        <v>5.0000000000000001E-4</v>
      </c>
      <c r="G455" s="121"/>
      <c r="H455" s="101" t="s">
        <v>1670</v>
      </c>
      <c r="I455" s="122" t="s">
        <v>1669</v>
      </c>
      <c r="J455" s="120">
        <f>$F455*'2. Emissions Units &amp; Activities'!$H$55*(1-$E455)</f>
        <v>9.6900000000000014E-2</v>
      </c>
      <c r="K455" s="123">
        <f>$F455*'2. Emissions Units &amp; Activities'!$I$55*(1-$E455)</f>
        <v>0.17981599999999998</v>
      </c>
      <c r="L455" s="101">
        <f>$F455*'2. Emissions Units &amp; Activities'!$J$55*(1-$E455)</f>
        <v>0.67500000000000004</v>
      </c>
      <c r="M455" s="120">
        <f>$F455*'2. Emissions Units &amp; Activities'!$K$55*(1-$E455)</f>
        <v>3.7269230769230771E-4</v>
      </c>
      <c r="N455" s="123">
        <f>$F455*'2. Emissions Units &amp; Activities'!$L$55*(1-$E455)</f>
        <v>6.915999999999999E-4</v>
      </c>
      <c r="O455" s="101">
        <f>$F455*'2. Emissions Units &amp; Activities'!$M$55*(1-$E455)</f>
        <v>2.5961538461538461E-3</v>
      </c>
    </row>
    <row r="456" spans="1:15" x14ac:dyDescent="0.25">
      <c r="A456" s="97" t="s">
        <v>1374</v>
      </c>
      <c r="B456" s="118" t="s">
        <v>166</v>
      </c>
      <c r="C456" s="99" t="str">
        <f>IFERROR(IF(B456="No CAS","",INDEX('DEQ Pollutant List'!$C$7:$C$611,MATCH('3. Pollutant Emissions - EF'!B456,'DEQ Pollutant List'!$B$7:$B$611,0))),"")</f>
        <v>Carbon disulfide</v>
      </c>
      <c r="D456" s="133"/>
      <c r="E456" s="119"/>
      <c r="F456" s="241">
        <v>6.4000000000000005E-4</v>
      </c>
      <c r="G456" s="121"/>
      <c r="H456" s="101" t="s">
        <v>1670</v>
      </c>
      <c r="I456" s="122" t="s">
        <v>1669</v>
      </c>
      <c r="J456" s="120">
        <f>$F456*'2. Emissions Units &amp; Activities'!$H$55*(1-$E456)</f>
        <v>0.12403200000000002</v>
      </c>
      <c r="K456" s="123">
        <f>$F456*'2. Emissions Units &amp; Activities'!$I$55*(1-$E456)</f>
        <v>0.23016447999999998</v>
      </c>
      <c r="L456" s="101">
        <f>$F456*'2. Emissions Units &amp; Activities'!$J$55*(1-$E456)</f>
        <v>0.8640000000000001</v>
      </c>
      <c r="M456" s="120">
        <f>$F456*'2. Emissions Units &amp; Activities'!$K$55*(1-$E456)</f>
        <v>4.7704615384615393E-4</v>
      </c>
      <c r="N456" s="123">
        <f>$F456*'2. Emissions Units &amp; Activities'!$L$55*(1-$E456)</f>
        <v>8.8524799999999994E-4</v>
      </c>
      <c r="O456" s="101">
        <f>$F456*'2. Emissions Units &amp; Activities'!$M$55*(1-$E456)</f>
        <v>3.3230769230769234E-3</v>
      </c>
    </row>
    <row r="457" spans="1:15" x14ac:dyDescent="0.25">
      <c r="A457" s="97" t="s">
        <v>1374</v>
      </c>
      <c r="B457" s="118" t="s">
        <v>210</v>
      </c>
      <c r="C457" s="99" t="str">
        <f>IFERROR(IF(B457="No CAS","",INDEX('DEQ Pollutant List'!$C$7:$C$611,MATCH('3. Pollutant Emissions - EF'!B457,'DEQ Pollutant List'!$B$7:$B$611,0))),"")</f>
        <v>Chloromethane (methyl chloride)</v>
      </c>
      <c r="D457" s="133"/>
      <c r="E457" s="119"/>
      <c r="F457" s="241">
        <v>1.01E-3</v>
      </c>
      <c r="G457" s="121"/>
      <c r="H457" s="101" t="s">
        <v>1670</v>
      </c>
      <c r="I457" s="122" t="s">
        <v>1669</v>
      </c>
      <c r="J457" s="120">
        <f>$F457*'2. Emissions Units &amp; Activities'!$H$55*(1-$E457)</f>
        <v>0.19573800000000002</v>
      </c>
      <c r="K457" s="123">
        <f>$F457*'2. Emissions Units &amp; Activities'!$I$55*(1-$E457)</f>
        <v>0.36322831999999994</v>
      </c>
      <c r="L457" s="101">
        <f>$F457*'2. Emissions Units &amp; Activities'!$J$55*(1-$E457)</f>
        <v>1.3635000000000002</v>
      </c>
      <c r="M457" s="120">
        <f>$F457*'2. Emissions Units &amp; Activities'!$K$55*(1-$E457)</f>
        <v>7.5283846153846156E-4</v>
      </c>
      <c r="N457" s="123">
        <f>$F457*'2. Emissions Units &amp; Activities'!$L$55*(1-$E457)</f>
        <v>1.3970319999999999E-3</v>
      </c>
      <c r="O457" s="101">
        <f>$F457*'2. Emissions Units &amp; Activities'!$M$55*(1-$E457)</f>
        <v>5.2442307692307693E-3</v>
      </c>
    </row>
    <row r="458" spans="1:15" x14ac:dyDescent="0.25">
      <c r="A458" s="97" t="s">
        <v>1374</v>
      </c>
      <c r="B458" s="118" t="s">
        <v>410</v>
      </c>
      <c r="C458" s="99" t="str">
        <f>IFERROR(IF(B458="No CAS","",INDEX('DEQ Pollutant List'!$C$7:$C$611,MATCH('3. Pollutant Emissions - EF'!B458,'DEQ Pollutant List'!$B$7:$B$611,0))),"")</f>
        <v>Ethyl benzene</v>
      </c>
      <c r="D458" s="133"/>
      <c r="E458" s="119"/>
      <c r="F458" s="241">
        <v>8.0999999999999996E-4</v>
      </c>
      <c r="G458" s="121"/>
      <c r="H458" s="101" t="s">
        <v>1670</v>
      </c>
      <c r="I458" s="122" t="s">
        <v>1669</v>
      </c>
      <c r="J458" s="120">
        <f>$F458*'2. Emissions Units &amp; Activities'!$H$55*(1-$E458)</f>
        <v>0.15697800000000001</v>
      </c>
      <c r="K458" s="123">
        <f>$F458*'2. Emissions Units &amp; Activities'!$I$55*(1-$E458)</f>
        <v>0.29130191999999994</v>
      </c>
      <c r="L458" s="101">
        <f>$F458*'2. Emissions Units &amp; Activities'!$J$55*(1-$E458)</f>
        <v>1.0934999999999999</v>
      </c>
      <c r="M458" s="120">
        <f>$F458*'2. Emissions Units &amp; Activities'!$K$55*(1-$E458)</f>
        <v>6.0376153846153845E-4</v>
      </c>
      <c r="N458" s="123">
        <f>$F458*'2. Emissions Units &amp; Activities'!$L$55*(1-$E458)</f>
        <v>1.1203919999999998E-3</v>
      </c>
      <c r="O458" s="101">
        <f>$F458*'2. Emissions Units &amp; Activities'!$M$55*(1-$E458)</f>
        <v>4.2057692307692308E-3</v>
      </c>
    </row>
    <row r="459" spans="1:15" x14ac:dyDescent="0.25">
      <c r="A459" s="97" t="s">
        <v>1374</v>
      </c>
      <c r="B459" s="118" t="s">
        <v>443</v>
      </c>
      <c r="C459" s="99" t="str">
        <f>IFERROR(IF(B459="No CAS","",INDEX('DEQ Pollutant List'!$C$7:$C$611,MATCH('3. Pollutant Emissions - EF'!B459,'DEQ Pollutant List'!$B$7:$B$611,0))),"")</f>
        <v>Formaldehyde</v>
      </c>
      <c r="D459" s="133"/>
      <c r="E459" s="119"/>
      <c r="F459" s="241">
        <v>1.3999999999999999E-4</v>
      </c>
      <c r="G459" s="121"/>
      <c r="H459" s="101" t="s">
        <v>1670</v>
      </c>
      <c r="I459" s="122" t="s">
        <v>1669</v>
      </c>
      <c r="J459" s="120">
        <f>$F459*'2. Emissions Units &amp; Activities'!$H$55*(1-$E459)</f>
        <v>2.7132E-2</v>
      </c>
      <c r="K459" s="123">
        <f>$F459*'2. Emissions Units &amp; Activities'!$I$55*(1-$E459)</f>
        <v>5.0348479999999987E-2</v>
      </c>
      <c r="L459" s="101">
        <f>$F459*'2. Emissions Units &amp; Activities'!$J$55*(1-$E459)</f>
        <v>0.18899999999999997</v>
      </c>
      <c r="M459" s="120">
        <f>$F459*'2. Emissions Units &amp; Activities'!$K$55*(1-$E459)</f>
        <v>1.0435384615384615E-4</v>
      </c>
      <c r="N459" s="123">
        <f>$F459*'2. Emissions Units &amp; Activities'!$L$55*(1-$E459)</f>
        <v>1.9364799999999996E-4</v>
      </c>
      <c r="O459" s="101">
        <f>$F459*'2. Emissions Units &amp; Activities'!$M$55*(1-$E459)</f>
        <v>7.2692307692307694E-4</v>
      </c>
    </row>
    <row r="460" spans="1:15" x14ac:dyDescent="0.25">
      <c r="A460" s="97" t="s">
        <v>1374</v>
      </c>
      <c r="B460" s="118" t="s">
        <v>483</v>
      </c>
      <c r="C460" s="99" t="str">
        <f>IFERROR(IF(B460="No CAS","",INDEX('DEQ Pollutant List'!$C$7:$C$611,MATCH('3. Pollutant Emissions - EF'!B460,'DEQ Pollutant List'!$B$7:$B$611,0))),"")</f>
        <v>Hexane</v>
      </c>
      <c r="D460" s="133"/>
      <c r="E460" s="119"/>
      <c r="F460" s="241">
        <v>2.6099999999999999E-3</v>
      </c>
      <c r="G460" s="121"/>
      <c r="H460" s="101" t="s">
        <v>1670</v>
      </c>
      <c r="I460" s="122" t="s">
        <v>1669</v>
      </c>
      <c r="J460" s="120">
        <f>$F460*'2. Emissions Units &amp; Activities'!$H$55*(1-$E460)</f>
        <v>0.50581799999999999</v>
      </c>
      <c r="K460" s="123">
        <f>$F460*'2. Emissions Units &amp; Activities'!$I$55*(1-$E460)</f>
        <v>0.93863951999999984</v>
      </c>
      <c r="L460" s="101">
        <f>$F460*'2. Emissions Units &amp; Activities'!$J$55*(1-$E460)</f>
        <v>3.5234999999999999</v>
      </c>
      <c r="M460" s="120">
        <f>$F460*'2. Emissions Units &amp; Activities'!$K$55*(1-$E460)</f>
        <v>1.9454538461538462E-3</v>
      </c>
      <c r="N460" s="123">
        <f>$F460*'2. Emissions Units &amp; Activities'!$L$55*(1-$E460)</f>
        <v>3.6101519999999993E-3</v>
      </c>
      <c r="O460" s="101">
        <f>$F460*'2. Emissions Units &amp; Activities'!$M$55*(1-$E460)</f>
        <v>1.3551923076923078E-2</v>
      </c>
    </row>
    <row r="461" spans="1:15" x14ac:dyDescent="0.25">
      <c r="A461" s="97" t="s">
        <v>1374</v>
      </c>
      <c r="B461" s="118" t="s">
        <v>317</v>
      </c>
      <c r="C461" s="99" t="str">
        <f>IFERROR(IF(B461="No CAS","",INDEX('DEQ Pollutant List'!$C$7:$C$611,MATCH('3. Pollutant Emissions - EF'!B461,'DEQ Pollutant List'!$B$7:$B$611,0))),"")</f>
        <v>Dichloromethane (methylene chloride)</v>
      </c>
      <c r="D461" s="133"/>
      <c r="E461" s="119"/>
      <c r="F461" s="241">
        <v>3.49E-3</v>
      </c>
      <c r="G461" s="121"/>
      <c r="H461" s="101" t="s">
        <v>1670</v>
      </c>
      <c r="I461" s="122" t="s">
        <v>1669</v>
      </c>
      <c r="J461" s="120">
        <f>$F461*'2. Emissions Units &amp; Activities'!$H$55*(1-$E461)</f>
        <v>0.67636200000000002</v>
      </c>
      <c r="K461" s="123">
        <f>$F461*'2. Emissions Units &amp; Activities'!$I$55*(1-$E461)</f>
        <v>1.2551156799999998</v>
      </c>
      <c r="L461" s="101">
        <f>$F461*'2. Emissions Units &amp; Activities'!$J$55*(1-$E461)</f>
        <v>4.7115</v>
      </c>
      <c r="M461" s="120">
        <f>$F461*'2. Emissions Units &amp; Activities'!$K$55*(1-$E461)</f>
        <v>2.6013923076923079E-3</v>
      </c>
      <c r="N461" s="123">
        <f>$F461*'2. Emissions Units &amp; Activities'!$L$55*(1-$E461)</f>
        <v>4.8273679999999994E-3</v>
      </c>
      <c r="O461" s="101">
        <f>$F461*'2. Emissions Units &amp; Activities'!$M$55*(1-$E461)</f>
        <v>1.8121153846153846E-2</v>
      </c>
    </row>
    <row r="462" spans="1:15" x14ac:dyDescent="0.25">
      <c r="A462" s="97" t="s">
        <v>1374</v>
      </c>
      <c r="B462" s="118" t="s">
        <v>960</v>
      </c>
      <c r="C462" s="99" t="str">
        <f>IFERROR(IF(B462="No CAS","",INDEX('DEQ Pollutant List'!$C$7:$C$611,MATCH('3. Pollutant Emissions - EF'!B462,'DEQ Pollutant List'!$B$7:$B$611,0))),"")</f>
        <v>Styrene</v>
      </c>
      <c r="D462" s="133"/>
      <c r="E462" s="119"/>
      <c r="F462" s="241">
        <v>5.4000000000000001E-4</v>
      </c>
      <c r="G462" s="121"/>
      <c r="H462" s="101" t="s">
        <v>1670</v>
      </c>
      <c r="I462" s="122" t="s">
        <v>1669</v>
      </c>
      <c r="J462" s="120">
        <f>$F462*'2. Emissions Units &amp; Activities'!$H$55*(1-$E462)</f>
        <v>0.10465200000000001</v>
      </c>
      <c r="K462" s="123">
        <f>$F462*'2. Emissions Units &amp; Activities'!$I$55*(1-$E462)</f>
        <v>0.19420127999999998</v>
      </c>
      <c r="L462" s="101">
        <f>$F462*'2. Emissions Units &amp; Activities'!$J$55*(1-$E462)</f>
        <v>0.72899999999999998</v>
      </c>
      <c r="M462" s="120">
        <f>$F462*'2. Emissions Units &amp; Activities'!$K$55*(1-$E462)</f>
        <v>4.0250769230769232E-4</v>
      </c>
      <c r="N462" s="123">
        <f>$F462*'2. Emissions Units &amp; Activities'!$L$55*(1-$E462)</f>
        <v>7.4692799999999989E-4</v>
      </c>
      <c r="O462" s="101">
        <f>$F462*'2. Emissions Units &amp; Activities'!$M$55*(1-$E462)</f>
        <v>2.8038461538461542E-3</v>
      </c>
    </row>
    <row r="463" spans="1:15" x14ac:dyDescent="0.25">
      <c r="A463" s="97" t="s">
        <v>1374</v>
      </c>
      <c r="B463" s="118" t="s">
        <v>994</v>
      </c>
      <c r="C463" s="99" t="str">
        <f>IFERROR(IF(B463="No CAS","",INDEX('DEQ Pollutant List'!$C$7:$C$611,MATCH('3. Pollutant Emissions - EF'!B463,'DEQ Pollutant List'!$B$7:$B$611,0))),"")</f>
        <v>Toluene</v>
      </c>
      <c r="D463" s="133"/>
      <c r="E463" s="119"/>
      <c r="F463" s="241">
        <v>3.4849999999999999E-2</v>
      </c>
      <c r="G463" s="121"/>
      <c r="H463" s="101" t="s">
        <v>1670</v>
      </c>
      <c r="I463" s="122" t="s">
        <v>1669</v>
      </c>
      <c r="J463" s="120">
        <f>$F463*'2. Emissions Units &amp; Activities'!$H$55*(1-$E463)</f>
        <v>6.7539300000000004</v>
      </c>
      <c r="K463" s="123">
        <f>$F463*'2. Emissions Units &amp; Activities'!$I$55*(1-$E463)</f>
        <v>12.533175199999997</v>
      </c>
      <c r="L463" s="101">
        <f>$F463*'2. Emissions Units &amp; Activities'!$J$55*(1-$E463)</f>
        <v>47.047499999999999</v>
      </c>
      <c r="M463" s="120">
        <f>$F463*'2. Emissions Units &amp; Activities'!$K$55*(1-$E463)</f>
        <v>2.5976653846153847E-2</v>
      </c>
      <c r="N463" s="123">
        <f>$F463*'2. Emissions Units &amp; Activities'!$L$55*(1-$E463)</f>
        <v>4.8204519999999994E-2</v>
      </c>
      <c r="O463" s="101">
        <f>$F463*'2. Emissions Units &amp; Activities'!$M$55*(1-$E463)</f>
        <v>0.18095192307692307</v>
      </c>
    </row>
    <row r="464" spans="1:15" x14ac:dyDescent="0.25">
      <c r="A464" s="97" t="s">
        <v>1374</v>
      </c>
      <c r="B464" s="118" t="s">
        <v>1071</v>
      </c>
      <c r="C464" s="99" t="str">
        <f>IFERROR(IF(B464="No CAS","",INDEX('DEQ Pollutant List'!$C$7:$C$611,MATCH('3. Pollutant Emissions - EF'!B464,'DEQ Pollutant List'!$B$7:$B$611,0))),"")</f>
        <v>Xylene (mixture), including m-xylene, o-xylene, p-xylene</v>
      </c>
      <c r="D464" s="133"/>
      <c r="E464" s="119"/>
      <c r="F464" s="241">
        <v>1.75E-3</v>
      </c>
      <c r="G464" s="121"/>
      <c r="H464" s="101" t="s">
        <v>1670</v>
      </c>
      <c r="I464" s="122" t="s">
        <v>1669</v>
      </c>
      <c r="J464" s="120">
        <f>$F464*'2. Emissions Units &amp; Activities'!$H$55*(1-$E464)</f>
        <v>0.33915000000000001</v>
      </c>
      <c r="K464" s="123">
        <f>$F464*'2. Emissions Units &amp; Activities'!$I$55*(1-$E464)</f>
        <v>0.62935599999999992</v>
      </c>
      <c r="L464" s="101">
        <f>$F464*'2. Emissions Units &amp; Activities'!$J$55*(1-$E464)</f>
        <v>2.3625000000000003</v>
      </c>
      <c r="M464" s="120">
        <f>$F464*'2. Emissions Units &amp; Activities'!$K$55*(1-$E464)</f>
        <v>1.3044230769230769E-3</v>
      </c>
      <c r="N464" s="123">
        <f>$F464*'2. Emissions Units &amp; Activities'!$L$55*(1-$E464)</f>
        <v>2.4205999999999997E-3</v>
      </c>
      <c r="O464" s="101">
        <f>$F464*'2. Emissions Units &amp; Activities'!$M$55*(1-$E464)</f>
        <v>9.0865384615384619E-3</v>
      </c>
    </row>
    <row r="465" spans="1:15" x14ac:dyDescent="0.25">
      <c r="A465" s="97" t="s">
        <v>1378</v>
      </c>
      <c r="B465" s="118" t="s">
        <v>18</v>
      </c>
      <c r="C465" s="99" t="str">
        <f>IFERROR(IF(B465="No CAS","",INDEX('DEQ Pollutant List'!$C$7:$C$611,MATCH('3. Pollutant Emissions - EF'!B465,'DEQ Pollutant List'!$B$7:$B$611,0))),"")</f>
        <v>Acetone</v>
      </c>
      <c r="D465" s="133"/>
      <c r="E465" s="119"/>
      <c r="F465" s="241">
        <v>5.1599999999999997E-3</v>
      </c>
      <c r="G465" s="121"/>
      <c r="H465" s="101" t="s">
        <v>1670</v>
      </c>
      <c r="I465" s="122" t="s">
        <v>1669</v>
      </c>
      <c r="J465" s="120">
        <f>$F465*'2. Emissions Units &amp; Activities'!$H$56*(1-$E465)</f>
        <v>1.000008</v>
      </c>
      <c r="K465" s="123">
        <f>$F465*'2. Emissions Units &amp; Activities'!$I$56*(1-$E465)</f>
        <v>1.8557011199999995</v>
      </c>
      <c r="L465" s="101">
        <f>$F465*'2. Emissions Units &amp; Activities'!$J$56*(1-$E465)</f>
        <v>6.9659999999999993</v>
      </c>
      <c r="M465" s="120">
        <f>$F465*'2. Emissions Units &amp; Activities'!$K$56*(1-$E465)</f>
        <v>3.8461846153846151E-3</v>
      </c>
      <c r="N465" s="123">
        <f>$F465*'2. Emissions Units &amp; Activities'!$L$56*(1-$E465)</f>
        <v>7.1373119999999981E-3</v>
      </c>
      <c r="O465" s="101">
        <f>$F465*'2. Emissions Units &amp; Activities'!$M$56*(1-$E465)</f>
        <v>2.6792307692307692E-2</v>
      </c>
    </row>
    <row r="466" spans="1:15" x14ac:dyDescent="0.25">
      <c r="A466" s="97" t="s">
        <v>1378</v>
      </c>
      <c r="B466" s="118" t="s">
        <v>98</v>
      </c>
      <c r="C466" s="99" t="str">
        <f>IFERROR(IF(B466="No CAS","",INDEX('DEQ Pollutant List'!$C$7:$C$611,MATCH('3. Pollutant Emissions - EF'!B466,'DEQ Pollutant List'!$B$7:$B$611,0))),"")</f>
        <v>Benzene</v>
      </c>
      <c r="D466" s="133"/>
      <c r="E466" s="119"/>
      <c r="F466" s="241">
        <v>7.3840000000000003E-2</v>
      </c>
      <c r="G466" s="121"/>
      <c r="H466" s="101" t="s">
        <v>1670</v>
      </c>
      <c r="I466" s="122" t="s">
        <v>1669</v>
      </c>
      <c r="J466" s="120">
        <f>$F466*'2. Emissions Units &amp; Activities'!$H$56*(1-$E466)</f>
        <v>14.310192000000001</v>
      </c>
      <c r="K466" s="123">
        <f>$F466*'2. Emissions Units &amp; Activities'!$I$56*(1-$E466)</f>
        <v>26.555226879999996</v>
      </c>
      <c r="L466" s="101">
        <f>$F466*'2. Emissions Units &amp; Activities'!$J$56*(1-$E466)</f>
        <v>99.683999999999997</v>
      </c>
      <c r="M466" s="120">
        <f>$F466*'2. Emissions Units &amp; Activities'!$K$56*(1-$E466)</f>
        <v>5.5039200000000003E-2</v>
      </c>
      <c r="N466" s="123">
        <f>$F466*'2. Emissions Units &amp; Activities'!$L$56*(1-$E466)</f>
        <v>0.10213548799999998</v>
      </c>
      <c r="O466" s="101">
        <f>$F466*'2. Emissions Units &amp; Activities'!$M$56*(1-$E466)</f>
        <v>0.38340000000000002</v>
      </c>
    </row>
    <row r="467" spans="1:15" x14ac:dyDescent="0.25">
      <c r="A467" s="97" t="s">
        <v>1378</v>
      </c>
      <c r="B467" s="118" t="s">
        <v>135</v>
      </c>
      <c r="C467" s="99" t="str">
        <f>IFERROR(IF(B467="No CAS","",INDEX('DEQ Pollutant List'!$C$7:$C$611,MATCH('3. Pollutant Emissions - EF'!B467,'DEQ Pollutant List'!$B$7:$B$611,0))),"")</f>
        <v>1,3-Butadiene</v>
      </c>
      <c r="D467" s="133"/>
      <c r="E467" s="119"/>
      <c r="F467" s="241">
        <v>3.9500000000000004E-3</v>
      </c>
      <c r="G467" s="121"/>
      <c r="H467" s="101" t="s">
        <v>1670</v>
      </c>
      <c r="I467" s="122" t="s">
        <v>1669</v>
      </c>
      <c r="J467" s="120">
        <f>$F467*'2. Emissions Units &amp; Activities'!$H$56*(1-$E467)</f>
        <v>0.76551000000000013</v>
      </c>
      <c r="K467" s="123">
        <f>$F467*'2. Emissions Units &amp; Activities'!$I$56*(1-$E467)</f>
        <v>1.4205463999999999</v>
      </c>
      <c r="L467" s="101">
        <f>$F467*'2. Emissions Units &amp; Activities'!$J$56*(1-$E467)</f>
        <v>5.3325000000000005</v>
      </c>
      <c r="M467" s="120">
        <f>$F467*'2. Emissions Units &amp; Activities'!$K$56*(1-$E467)</f>
        <v>2.9442692307692312E-3</v>
      </c>
      <c r="N467" s="123">
        <f>$F467*'2. Emissions Units &amp; Activities'!$L$56*(1-$E467)</f>
        <v>5.4636399999999996E-3</v>
      </c>
      <c r="O467" s="101">
        <f>$F467*'2. Emissions Units &amp; Activities'!$M$56*(1-$E467)</f>
        <v>2.0509615384615387E-2</v>
      </c>
    </row>
    <row r="468" spans="1:15" x14ac:dyDescent="0.25">
      <c r="A468" s="97" t="s">
        <v>1378</v>
      </c>
      <c r="B468" s="118" t="s">
        <v>137</v>
      </c>
      <c r="C468" s="99" t="str">
        <f>IFERROR(IF(B468="No CAS","",INDEX('DEQ Pollutant List'!$C$7:$C$611,MATCH('3. Pollutant Emissions - EF'!B468,'DEQ Pollutant List'!$B$7:$B$611,0))),"")</f>
        <v>2-Butanone (methyl ethyl ketone)</v>
      </c>
      <c r="D468" s="133"/>
      <c r="E468" s="119"/>
      <c r="F468" s="241">
        <v>5.0000000000000001E-4</v>
      </c>
      <c r="G468" s="121"/>
      <c r="H468" s="101" t="s">
        <v>1670</v>
      </c>
      <c r="I468" s="122" t="s">
        <v>1669</v>
      </c>
      <c r="J468" s="120">
        <f>$F468*'2. Emissions Units &amp; Activities'!$H$56*(1-$E468)</f>
        <v>9.6900000000000014E-2</v>
      </c>
      <c r="K468" s="123">
        <f>$F468*'2. Emissions Units &amp; Activities'!$I$56*(1-$E468)</f>
        <v>0.17981599999999998</v>
      </c>
      <c r="L468" s="101">
        <f>$F468*'2. Emissions Units &amp; Activities'!$J$56*(1-$E468)</f>
        <v>0.67500000000000004</v>
      </c>
      <c r="M468" s="120">
        <f>$F468*'2. Emissions Units &amp; Activities'!$K$56*(1-$E468)</f>
        <v>3.7269230769230771E-4</v>
      </c>
      <c r="N468" s="123">
        <f>$F468*'2. Emissions Units &amp; Activities'!$L$56*(1-$E468)</f>
        <v>6.915999999999999E-4</v>
      </c>
      <c r="O468" s="101">
        <f>$F468*'2. Emissions Units &amp; Activities'!$M$56*(1-$E468)</f>
        <v>2.5961538461538461E-3</v>
      </c>
    </row>
    <row r="469" spans="1:15" x14ac:dyDescent="0.25">
      <c r="A469" s="97" t="s">
        <v>1378</v>
      </c>
      <c r="B469" s="118" t="s">
        <v>166</v>
      </c>
      <c r="C469" s="99" t="str">
        <f>IFERROR(IF(B469="No CAS","",INDEX('DEQ Pollutant List'!$C$7:$C$611,MATCH('3. Pollutant Emissions - EF'!B469,'DEQ Pollutant List'!$B$7:$B$611,0))),"")</f>
        <v>Carbon disulfide</v>
      </c>
      <c r="D469" s="133"/>
      <c r="E469" s="119"/>
      <c r="F469" s="241">
        <v>6.4000000000000005E-4</v>
      </c>
      <c r="G469" s="121"/>
      <c r="H469" s="101" t="s">
        <v>1670</v>
      </c>
      <c r="I469" s="122" t="s">
        <v>1669</v>
      </c>
      <c r="J469" s="120">
        <f>$F469*'2. Emissions Units &amp; Activities'!$H$56*(1-$E469)</f>
        <v>0.12403200000000002</v>
      </c>
      <c r="K469" s="123">
        <f>$F469*'2. Emissions Units &amp; Activities'!$I$56*(1-$E469)</f>
        <v>0.23016447999999998</v>
      </c>
      <c r="L469" s="101">
        <f>$F469*'2. Emissions Units &amp; Activities'!$J$56*(1-$E469)</f>
        <v>0.8640000000000001</v>
      </c>
      <c r="M469" s="120">
        <f>$F469*'2. Emissions Units &amp; Activities'!$K$56*(1-$E469)</f>
        <v>4.7704615384615393E-4</v>
      </c>
      <c r="N469" s="123">
        <f>$F469*'2. Emissions Units &amp; Activities'!$L$56*(1-$E469)</f>
        <v>8.8524799999999994E-4</v>
      </c>
      <c r="O469" s="101">
        <f>$F469*'2. Emissions Units &amp; Activities'!$M$56*(1-$E469)</f>
        <v>3.3230769230769234E-3</v>
      </c>
    </row>
    <row r="470" spans="1:15" x14ac:dyDescent="0.25">
      <c r="A470" s="97" t="s">
        <v>1378</v>
      </c>
      <c r="B470" s="118" t="s">
        <v>210</v>
      </c>
      <c r="C470" s="99" t="str">
        <f>IFERROR(IF(B470="No CAS","",INDEX('DEQ Pollutant List'!$C$7:$C$611,MATCH('3. Pollutant Emissions - EF'!B470,'DEQ Pollutant List'!$B$7:$B$611,0))),"")</f>
        <v>Chloromethane (methyl chloride)</v>
      </c>
      <c r="D470" s="133"/>
      <c r="E470" s="119"/>
      <c r="F470" s="241">
        <v>1.01E-3</v>
      </c>
      <c r="G470" s="121"/>
      <c r="H470" s="101" t="s">
        <v>1670</v>
      </c>
      <c r="I470" s="122" t="s">
        <v>1669</v>
      </c>
      <c r="J470" s="120">
        <f>$F470*'2. Emissions Units &amp; Activities'!$H$56*(1-$E470)</f>
        <v>0.19573800000000002</v>
      </c>
      <c r="K470" s="123">
        <f>$F470*'2. Emissions Units &amp; Activities'!$I$56*(1-$E470)</f>
        <v>0.36322831999999994</v>
      </c>
      <c r="L470" s="101">
        <f>$F470*'2. Emissions Units &amp; Activities'!$J$56*(1-$E470)</f>
        <v>1.3635000000000002</v>
      </c>
      <c r="M470" s="120">
        <f>$F470*'2. Emissions Units &amp; Activities'!$K$56*(1-$E470)</f>
        <v>7.5283846153846156E-4</v>
      </c>
      <c r="N470" s="123">
        <f>$F470*'2. Emissions Units &amp; Activities'!$L$56*(1-$E470)</f>
        <v>1.3970319999999999E-3</v>
      </c>
      <c r="O470" s="101">
        <f>$F470*'2. Emissions Units &amp; Activities'!$M$56*(1-$E470)</f>
        <v>5.2442307692307693E-3</v>
      </c>
    </row>
    <row r="471" spans="1:15" x14ac:dyDescent="0.25">
      <c r="A471" s="97" t="s">
        <v>1378</v>
      </c>
      <c r="B471" s="118" t="s">
        <v>410</v>
      </c>
      <c r="C471" s="99" t="str">
        <f>IFERROR(IF(B471="No CAS","",INDEX('DEQ Pollutant List'!$C$7:$C$611,MATCH('3. Pollutant Emissions - EF'!B471,'DEQ Pollutant List'!$B$7:$B$611,0))),"")</f>
        <v>Ethyl benzene</v>
      </c>
      <c r="D471" s="133"/>
      <c r="E471" s="119"/>
      <c r="F471" s="241">
        <v>8.0999999999999996E-4</v>
      </c>
      <c r="G471" s="121"/>
      <c r="H471" s="101" t="s">
        <v>1670</v>
      </c>
      <c r="I471" s="122" t="s">
        <v>1669</v>
      </c>
      <c r="J471" s="120">
        <f>$F471*'2. Emissions Units &amp; Activities'!$H$56*(1-$E471)</f>
        <v>0.15697800000000001</v>
      </c>
      <c r="K471" s="123">
        <f>$F471*'2. Emissions Units &amp; Activities'!$I$56*(1-$E471)</f>
        <v>0.29130191999999994</v>
      </c>
      <c r="L471" s="101">
        <f>$F471*'2. Emissions Units &amp; Activities'!$J$56*(1-$E471)</f>
        <v>1.0934999999999999</v>
      </c>
      <c r="M471" s="120">
        <f>$F471*'2. Emissions Units &amp; Activities'!$K$56*(1-$E471)</f>
        <v>6.0376153846153845E-4</v>
      </c>
      <c r="N471" s="123">
        <f>$F471*'2. Emissions Units &amp; Activities'!$L$56*(1-$E471)</f>
        <v>1.1203919999999998E-3</v>
      </c>
      <c r="O471" s="101">
        <f>$F471*'2. Emissions Units &amp; Activities'!$M$56*(1-$E471)</f>
        <v>4.2057692307692308E-3</v>
      </c>
    </row>
    <row r="472" spans="1:15" x14ac:dyDescent="0.25">
      <c r="A472" s="97" t="s">
        <v>1378</v>
      </c>
      <c r="B472" s="118" t="s">
        <v>443</v>
      </c>
      <c r="C472" s="99" t="str">
        <f>IFERROR(IF(B472="No CAS","",INDEX('DEQ Pollutant List'!$C$7:$C$611,MATCH('3. Pollutant Emissions - EF'!B472,'DEQ Pollutant List'!$B$7:$B$611,0))),"")</f>
        <v>Formaldehyde</v>
      </c>
      <c r="D472" s="133"/>
      <c r="E472" s="119"/>
      <c r="F472" s="241">
        <v>1.3999999999999999E-4</v>
      </c>
      <c r="G472" s="121"/>
      <c r="H472" s="101" t="s">
        <v>1670</v>
      </c>
      <c r="I472" s="122" t="s">
        <v>1669</v>
      </c>
      <c r="J472" s="120">
        <f>$F472*'2. Emissions Units &amp; Activities'!$H$56*(1-$E472)</f>
        <v>2.7132E-2</v>
      </c>
      <c r="K472" s="123">
        <f>$F472*'2. Emissions Units &amp; Activities'!$I$56*(1-$E472)</f>
        <v>5.0348479999999987E-2</v>
      </c>
      <c r="L472" s="101">
        <f>$F472*'2. Emissions Units &amp; Activities'!$J$56*(1-$E472)</f>
        <v>0.18899999999999997</v>
      </c>
      <c r="M472" s="120">
        <f>$F472*'2. Emissions Units &amp; Activities'!$K$56*(1-$E472)</f>
        <v>1.0435384615384615E-4</v>
      </c>
      <c r="N472" s="123">
        <f>$F472*'2. Emissions Units &amp; Activities'!$L$56*(1-$E472)</f>
        <v>1.9364799999999996E-4</v>
      </c>
      <c r="O472" s="101">
        <f>$F472*'2. Emissions Units &amp; Activities'!$M$56*(1-$E472)</f>
        <v>7.2692307692307694E-4</v>
      </c>
    </row>
    <row r="473" spans="1:15" x14ac:dyDescent="0.25">
      <c r="A473" s="97" t="s">
        <v>1378</v>
      </c>
      <c r="B473" s="118" t="s">
        <v>483</v>
      </c>
      <c r="C473" s="99" t="str">
        <f>IFERROR(IF(B473="No CAS","",INDEX('DEQ Pollutant List'!$C$7:$C$611,MATCH('3. Pollutant Emissions - EF'!B473,'DEQ Pollutant List'!$B$7:$B$611,0))),"")</f>
        <v>Hexane</v>
      </c>
      <c r="D473" s="133"/>
      <c r="E473" s="119"/>
      <c r="F473" s="241">
        <v>2.6099999999999999E-3</v>
      </c>
      <c r="G473" s="121"/>
      <c r="H473" s="101" t="s">
        <v>1670</v>
      </c>
      <c r="I473" s="122" t="s">
        <v>1669</v>
      </c>
      <c r="J473" s="120">
        <f>$F473*'2. Emissions Units &amp; Activities'!$H$56*(1-$E473)</f>
        <v>0.50581799999999999</v>
      </c>
      <c r="K473" s="123">
        <f>$F473*'2. Emissions Units &amp; Activities'!$I$56*(1-$E473)</f>
        <v>0.93863951999999984</v>
      </c>
      <c r="L473" s="101">
        <f>$F473*'2. Emissions Units &amp; Activities'!$J$56*(1-$E473)</f>
        <v>3.5234999999999999</v>
      </c>
      <c r="M473" s="120">
        <f>$F473*'2. Emissions Units &amp; Activities'!$K$56*(1-$E473)</f>
        <v>1.9454538461538462E-3</v>
      </c>
      <c r="N473" s="123">
        <f>$F473*'2. Emissions Units &amp; Activities'!$L$56*(1-$E473)</f>
        <v>3.6101519999999993E-3</v>
      </c>
      <c r="O473" s="101">
        <f>$F473*'2. Emissions Units &amp; Activities'!$M$56*(1-$E473)</f>
        <v>1.3551923076923078E-2</v>
      </c>
    </row>
    <row r="474" spans="1:15" x14ac:dyDescent="0.25">
      <c r="A474" s="97" t="s">
        <v>1378</v>
      </c>
      <c r="B474" s="118" t="s">
        <v>317</v>
      </c>
      <c r="C474" s="99" t="str">
        <f>IFERROR(IF(B474="No CAS","",INDEX('DEQ Pollutant List'!$C$7:$C$611,MATCH('3. Pollutant Emissions - EF'!B474,'DEQ Pollutant List'!$B$7:$B$611,0))),"")</f>
        <v>Dichloromethane (methylene chloride)</v>
      </c>
      <c r="D474" s="133"/>
      <c r="E474" s="119"/>
      <c r="F474" s="241">
        <v>3.49E-3</v>
      </c>
      <c r="G474" s="121"/>
      <c r="H474" s="101" t="s">
        <v>1670</v>
      </c>
      <c r="I474" s="122" t="s">
        <v>1669</v>
      </c>
      <c r="J474" s="120">
        <f>$F474*'2. Emissions Units &amp; Activities'!$H$56*(1-$E474)</f>
        <v>0.67636200000000002</v>
      </c>
      <c r="K474" s="123">
        <f>$F474*'2. Emissions Units &amp; Activities'!$I$56*(1-$E474)</f>
        <v>1.2551156799999998</v>
      </c>
      <c r="L474" s="101">
        <f>$F474*'2. Emissions Units &amp; Activities'!$J$56*(1-$E474)</f>
        <v>4.7115</v>
      </c>
      <c r="M474" s="120">
        <f>$F474*'2. Emissions Units &amp; Activities'!$K$56*(1-$E474)</f>
        <v>2.6013923076923079E-3</v>
      </c>
      <c r="N474" s="123">
        <f>$F474*'2. Emissions Units &amp; Activities'!$L$56*(1-$E474)</f>
        <v>4.8273679999999994E-3</v>
      </c>
      <c r="O474" s="101">
        <f>$F474*'2. Emissions Units &amp; Activities'!$M$56*(1-$E474)</f>
        <v>1.8121153846153846E-2</v>
      </c>
    </row>
    <row r="475" spans="1:15" x14ac:dyDescent="0.25">
      <c r="A475" s="97" t="s">
        <v>1378</v>
      </c>
      <c r="B475" s="118" t="s">
        <v>960</v>
      </c>
      <c r="C475" s="99" t="str">
        <f>IFERROR(IF(B475="No CAS","",INDEX('DEQ Pollutant List'!$C$7:$C$611,MATCH('3. Pollutant Emissions - EF'!B475,'DEQ Pollutant List'!$B$7:$B$611,0))),"")</f>
        <v>Styrene</v>
      </c>
      <c r="D475" s="133"/>
      <c r="E475" s="119"/>
      <c r="F475" s="241">
        <v>5.4000000000000001E-4</v>
      </c>
      <c r="G475" s="121"/>
      <c r="H475" s="101" t="s">
        <v>1670</v>
      </c>
      <c r="I475" s="122" t="s">
        <v>1669</v>
      </c>
      <c r="J475" s="120">
        <f>$F475*'2. Emissions Units &amp; Activities'!$H$56*(1-$E475)</f>
        <v>0.10465200000000001</v>
      </c>
      <c r="K475" s="123">
        <f>$F475*'2. Emissions Units &amp; Activities'!$I$56*(1-$E475)</f>
        <v>0.19420127999999998</v>
      </c>
      <c r="L475" s="101">
        <f>$F475*'2. Emissions Units &amp; Activities'!$J$56*(1-$E475)</f>
        <v>0.72899999999999998</v>
      </c>
      <c r="M475" s="120">
        <f>$F475*'2. Emissions Units &amp; Activities'!$K$56*(1-$E475)</f>
        <v>4.0250769230769232E-4</v>
      </c>
      <c r="N475" s="123">
        <f>$F475*'2. Emissions Units &amp; Activities'!$L$56*(1-$E475)</f>
        <v>7.4692799999999989E-4</v>
      </c>
      <c r="O475" s="101">
        <f>$F475*'2. Emissions Units &amp; Activities'!$M$56*(1-$E475)</f>
        <v>2.8038461538461542E-3</v>
      </c>
    </row>
    <row r="476" spans="1:15" x14ac:dyDescent="0.25">
      <c r="A476" s="97" t="s">
        <v>1378</v>
      </c>
      <c r="B476" s="118" t="s">
        <v>994</v>
      </c>
      <c r="C476" s="99" t="str">
        <f>IFERROR(IF(B476="No CAS","",INDEX('DEQ Pollutant List'!$C$7:$C$611,MATCH('3. Pollutant Emissions - EF'!B476,'DEQ Pollutant List'!$B$7:$B$611,0))),"")</f>
        <v>Toluene</v>
      </c>
      <c r="D476" s="133"/>
      <c r="E476" s="119"/>
      <c r="F476" s="241">
        <v>3.4849999999999999E-2</v>
      </c>
      <c r="G476" s="121"/>
      <c r="H476" s="101" t="s">
        <v>1670</v>
      </c>
      <c r="I476" s="122" t="s">
        <v>1669</v>
      </c>
      <c r="J476" s="120">
        <f>$F476*'2. Emissions Units &amp; Activities'!$H$56*(1-$E476)</f>
        <v>6.7539300000000004</v>
      </c>
      <c r="K476" s="123">
        <f>$F476*'2. Emissions Units &amp; Activities'!$I$56*(1-$E476)</f>
        <v>12.533175199999997</v>
      </c>
      <c r="L476" s="101">
        <f>$F476*'2. Emissions Units &amp; Activities'!$J$56*(1-$E476)</f>
        <v>47.047499999999999</v>
      </c>
      <c r="M476" s="120">
        <f>$F476*'2. Emissions Units &amp; Activities'!$K$56*(1-$E476)</f>
        <v>2.5976653846153847E-2</v>
      </c>
      <c r="N476" s="123">
        <f>$F476*'2. Emissions Units &amp; Activities'!$L$56*(1-$E476)</f>
        <v>4.8204519999999994E-2</v>
      </c>
      <c r="O476" s="101">
        <f>$F476*'2. Emissions Units &amp; Activities'!$M$56*(1-$E476)</f>
        <v>0.18095192307692307</v>
      </c>
    </row>
    <row r="477" spans="1:15" x14ac:dyDescent="0.25">
      <c r="A477" s="97" t="s">
        <v>1378</v>
      </c>
      <c r="B477" s="118" t="s">
        <v>1071</v>
      </c>
      <c r="C477" s="99" t="str">
        <f>IFERROR(IF(B477="No CAS","",INDEX('DEQ Pollutant List'!$C$7:$C$611,MATCH('3. Pollutant Emissions - EF'!B477,'DEQ Pollutant List'!$B$7:$B$611,0))),"")</f>
        <v>Xylene (mixture), including m-xylene, o-xylene, p-xylene</v>
      </c>
      <c r="D477" s="133"/>
      <c r="E477" s="119"/>
      <c r="F477" s="241">
        <v>1.75E-3</v>
      </c>
      <c r="G477" s="121"/>
      <c r="H477" s="101" t="s">
        <v>1670</v>
      </c>
      <c r="I477" s="122" t="s">
        <v>1669</v>
      </c>
      <c r="J477" s="120">
        <f>$F477*'2. Emissions Units &amp; Activities'!$H$56*(1-$E477)</f>
        <v>0.33915000000000001</v>
      </c>
      <c r="K477" s="123">
        <f>$F477*'2. Emissions Units &amp; Activities'!$I$56*(1-$E477)</f>
        <v>0.62935599999999992</v>
      </c>
      <c r="L477" s="101">
        <f>$F477*'2. Emissions Units &amp; Activities'!$J$56*(1-$E477)</f>
        <v>2.3625000000000003</v>
      </c>
      <c r="M477" s="120">
        <f>$F477*'2. Emissions Units &amp; Activities'!$K$56*(1-$E477)</f>
        <v>1.3044230769230769E-3</v>
      </c>
      <c r="N477" s="123">
        <f>$F477*'2. Emissions Units &amp; Activities'!$L$56*(1-$E477)</f>
        <v>2.4205999999999997E-3</v>
      </c>
      <c r="O477" s="101">
        <f>$F477*'2. Emissions Units &amp; Activities'!$M$56*(1-$E477)</f>
        <v>9.0865384615384619E-3</v>
      </c>
    </row>
    <row r="478" spans="1:15" x14ac:dyDescent="0.25">
      <c r="A478" s="97" t="s">
        <v>1379</v>
      </c>
      <c r="B478" s="118" t="s">
        <v>18</v>
      </c>
      <c r="C478" s="99" t="str">
        <f>IFERROR(IF(B478="No CAS","",INDEX('DEQ Pollutant List'!$C$7:$C$611,MATCH('3. Pollutant Emissions - EF'!B478,'DEQ Pollutant List'!$B$7:$B$611,0))),"")</f>
        <v>Acetone</v>
      </c>
      <c r="D478" s="133"/>
      <c r="E478" s="119"/>
      <c r="F478" s="241">
        <v>5.1599999999999997E-3</v>
      </c>
      <c r="G478" s="121"/>
      <c r="H478" s="101" t="s">
        <v>1670</v>
      </c>
      <c r="I478" s="122" t="s">
        <v>1669</v>
      </c>
      <c r="J478" s="120">
        <f>$F478*'2. Emissions Units &amp; Activities'!$H$57*(1-$E478)</f>
        <v>1.000008</v>
      </c>
      <c r="K478" s="123">
        <f>$F478*'2. Emissions Units &amp; Activities'!$I$57*(1-$E478)</f>
        <v>1.8557011199999995</v>
      </c>
      <c r="L478" s="101">
        <f>$F478*'2. Emissions Units &amp; Activities'!$J$57*(1-$E478)</f>
        <v>6.9659999999999993</v>
      </c>
      <c r="M478" s="120">
        <f>$F478*'2. Emissions Units &amp; Activities'!$K$57*(1-$E478)</f>
        <v>3.8461846153846151E-3</v>
      </c>
      <c r="N478" s="123">
        <f>$F478*'2. Emissions Units &amp; Activities'!$L$57*(1-$E478)</f>
        <v>7.1373119999999981E-3</v>
      </c>
      <c r="O478" s="101">
        <f>$F478*'2. Emissions Units &amp; Activities'!$M$57*(1-$E478)</f>
        <v>2.6792307692307692E-2</v>
      </c>
    </row>
    <row r="479" spans="1:15" x14ac:dyDescent="0.25">
      <c r="A479" s="97" t="s">
        <v>1379</v>
      </c>
      <c r="B479" s="118" t="s">
        <v>98</v>
      </c>
      <c r="C479" s="99" t="str">
        <f>IFERROR(IF(B479="No CAS","",INDEX('DEQ Pollutant List'!$C$7:$C$611,MATCH('3. Pollutant Emissions - EF'!B479,'DEQ Pollutant List'!$B$7:$B$611,0))),"")</f>
        <v>Benzene</v>
      </c>
      <c r="D479" s="133"/>
      <c r="E479" s="119"/>
      <c r="F479" s="241">
        <v>7.3840000000000003E-2</v>
      </c>
      <c r="G479" s="121"/>
      <c r="H479" s="101" t="s">
        <v>1670</v>
      </c>
      <c r="I479" s="122" t="s">
        <v>1669</v>
      </c>
      <c r="J479" s="120">
        <f>$F479*'2. Emissions Units &amp; Activities'!$H$57*(1-$E479)</f>
        <v>14.310192000000001</v>
      </c>
      <c r="K479" s="123">
        <f>$F479*'2. Emissions Units &amp; Activities'!$I$57*(1-$E479)</f>
        <v>26.555226879999996</v>
      </c>
      <c r="L479" s="101">
        <f>$F479*'2. Emissions Units &amp; Activities'!$J$57*(1-$E479)</f>
        <v>99.683999999999997</v>
      </c>
      <c r="M479" s="120">
        <f>$F479*'2. Emissions Units &amp; Activities'!$K$57*(1-$E479)</f>
        <v>5.5039200000000003E-2</v>
      </c>
      <c r="N479" s="123">
        <f>$F479*'2. Emissions Units &amp; Activities'!$L$57*(1-$E479)</f>
        <v>0.10213548799999998</v>
      </c>
      <c r="O479" s="101">
        <f>$F479*'2. Emissions Units &amp; Activities'!$M$57*(1-$E479)</f>
        <v>0.38340000000000002</v>
      </c>
    </row>
    <row r="480" spans="1:15" x14ac:dyDescent="0.25">
      <c r="A480" s="97" t="s">
        <v>1379</v>
      </c>
      <c r="B480" s="118" t="s">
        <v>135</v>
      </c>
      <c r="C480" s="99" t="str">
        <f>IFERROR(IF(B480="No CAS","",INDEX('DEQ Pollutant List'!$C$7:$C$611,MATCH('3. Pollutant Emissions - EF'!B480,'DEQ Pollutant List'!$B$7:$B$611,0))),"")</f>
        <v>1,3-Butadiene</v>
      </c>
      <c r="D480" s="133"/>
      <c r="E480" s="119"/>
      <c r="F480" s="241">
        <v>3.9500000000000004E-3</v>
      </c>
      <c r="G480" s="121"/>
      <c r="H480" s="101" t="s">
        <v>1670</v>
      </c>
      <c r="I480" s="122" t="s">
        <v>1669</v>
      </c>
      <c r="J480" s="120">
        <f>$F480*'2. Emissions Units &amp; Activities'!$H$57*(1-$E480)</f>
        <v>0.76551000000000013</v>
      </c>
      <c r="K480" s="123">
        <f>$F480*'2. Emissions Units &amp; Activities'!$I$57*(1-$E480)</f>
        <v>1.4205463999999999</v>
      </c>
      <c r="L480" s="101">
        <f>$F480*'2. Emissions Units &amp; Activities'!$J$57*(1-$E480)</f>
        <v>5.3325000000000005</v>
      </c>
      <c r="M480" s="120">
        <f>$F480*'2. Emissions Units &amp; Activities'!$K$57*(1-$E480)</f>
        <v>2.9442692307692312E-3</v>
      </c>
      <c r="N480" s="123">
        <f>$F480*'2. Emissions Units &amp; Activities'!$L$57*(1-$E480)</f>
        <v>5.4636399999999996E-3</v>
      </c>
      <c r="O480" s="101">
        <f>$F480*'2. Emissions Units &amp; Activities'!$M$57*(1-$E480)</f>
        <v>2.0509615384615387E-2</v>
      </c>
    </row>
    <row r="481" spans="1:15" x14ac:dyDescent="0.25">
      <c r="A481" s="97" t="s">
        <v>1379</v>
      </c>
      <c r="B481" s="118" t="s">
        <v>137</v>
      </c>
      <c r="C481" s="99" t="str">
        <f>IFERROR(IF(B481="No CAS","",INDEX('DEQ Pollutant List'!$C$7:$C$611,MATCH('3. Pollutant Emissions - EF'!B481,'DEQ Pollutant List'!$B$7:$B$611,0))),"")</f>
        <v>2-Butanone (methyl ethyl ketone)</v>
      </c>
      <c r="D481" s="133"/>
      <c r="E481" s="119"/>
      <c r="F481" s="241">
        <v>5.0000000000000001E-4</v>
      </c>
      <c r="G481" s="121"/>
      <c r="H481" s="101" t="s">
        <v>1670</v>
      </c>
      <c r="I481" s="122" t="s">
        <v>1669</v>
      </c>
      <c r="J481" s="120">
        <f>$F481*'2. Emissions Units &amp; Activities'!$H$57*(1-$E481)</f>
        <v>9.6900000000000014E-2</v>
      </c>
      <c r="K481" s="123">
        <f>$F481*'2. Emissions Units &amp; Activities'!$I$57*(1-$E481)</f>
        <v>0.17981599999999998</v>
      </c>
      <c r="L481" s="101">
        <f>$F481*'2. Emissions Units &amp; Activities'!$J$57*(1-$E481)</f>
        <v>0.67500000000000004</v>
      </c>
      <c r="M481" s="120">
        <f>$F481*'2. Emissions Units &amp; Activities'!$K$57*(1-$E481)</f>
        <v>3.7269230769230771E-4</v>
      </c>
      <c r="N481" s="123">
        <f>$F481*'2. Emissions Units &amp; Activities'!$L$57*(1-$E481)</f>
        <v>6.915999999999999E-4</v>
      </c>
      <c r="O481" s="101">
        <f>$F481*'2. Emissions Units &amp; Activities'!$M$57*(1-$E481)</f>
        <v>2.5961538461538461E-3</v>
      </c>
    </row>
    <row r="482" spans="1:15" x14ac:dyDescent="0.25">
      <c r="A482" s="97" t="s">
        <v>1379</v>
      </c>
      <c r="B482" s="118" t="s">
        <v>166</v>
      </c>
      <c r="C482" s="99" t="str">
        <f>IFERROR(IF(B482="No CAS","",INDEX('DEQ Pollutant List'!$C$7:$C$611,MATCH('3. Pollutant Emissions - EF'!B482,'DEQ Pollutant List'!$B$7:$B$611,0))),"")</f>
        <v>Carbon disulfide</v>
      </c>
      <c r="D482" s="133"/>
      <c r="E482" s="119"/>
      <c r="F482" s="241">
        <v>6.4000000000000005E-4</v>
      </c>
      <c r="G482" s="121"/>
      <c r="H482" s="101" t="s">
        <v>1670</v>
      </c>
      <c r="I482" s="122" t="s">
        <v>1669</v>
      </c>
      <c r="J482" s="120">
        <f>$F482*'2. Emissions Units &amp; Activities'!$H$57*(1-$E482)</f>
        <v>0.12403200000000002</v>
      </c>
      <c r="K482" s="123">
        <f>$F482*'2. Emissions Units &amp; Activities'!$I$57*(1-$E482)</f>
        <v>0.23016447999999998</v>
      </c>
      <c r="L482" s="101">
        <f>$F482*'2. Emissions Units &amp; Activities'!$J$57*(1-$E482)</f>
        <v>0.8640000000000001</v>
      </c>
      <c r="M482" s="120">
        <f>$F482*'2. Emissions Units &amp; Activities'!$K$57*(1-$E482)</f>
        <v>4.7704615384615393E-4</v>
      </c>
      <c r="N482" s="123">
        <f>$F482*'2. Emissions Units &amp; Activities'!$L$57*(1-$E482)</f>
        <v>8.8524799999999994E-4</v>
      </c>
      <c r="O482" s="101">
        <f>$F482*'2. Emissions Units &amp; Activities'!$M$57*(1-$E482)</f>
        <v>3.3230769230769234E-3</v>
      </c>
    </row>
    <row r="483" spans="1:15" x14ac:dyDescent="0.25">
      <c r="A483" s="97" t="s">
        <v>1379</v>
      </c>
      <c r="B483" s="118" t="s">
        <v>210</v>
      </c>
      <c r="C483" s="99" t="str">
        <f>IFERROR(IF(B483="No CAS","",INDEX('DEQ Pollutant List'!$C$7:$C$611,MATCH('3. Pollutant Emissions - EF'!B483,'DEQ Pollutant List'!$B$7:$B$611,0))),"")</f>
        <v>Chloromethane (methyl chloride)</v>
      </c>
      <c r="D483" s="133"/>
      <c r="E483" s="119"/>
      <c r="F483" s="241">
        <v>1.01E-3</v>
      </c>
      <c r="G483" s="121"/>
      <c r="H483" s="101" t="s">
        <v>1670</v>
      </c>
      <c r="I483" s="122" t="s">
        <v>1669</v>
      </c>
      <c r="J483" s="120">
        <f>$F483*'2. Emissions Units &amp; Activities'!$H$57*(1-$E483)</f>
        <v>0.19573800000000002</v>
      </c>
      <c r="K483" s="123">
        <f>$F483*'2. Emissions Units &amp; Activities'!$I$57*(1-$E483)</f>
        <v>0.36322831999999994</v>
      </c>
      <c r="L483" s="101">
        <f>$F483*'2. Emissions Units &amp; Activities'!$J$57*(1-$E483)</f>
        <v>1.3635000000000002</v>
      </c>
      <c r="M483" s="120">
        <f>$F483*'2. Emissions Units &amp; Activities'!$K$57*(1-$E483)</f>
        <v>7.5283846153846156E-4</v>
      </c>
      <c r="N483" s="123">
        <f>$F483*'2. Emissions Units &amp; Activities'!$L$57*(1-$E483)</f>
        <v>1.3970319999999999E-3</v>
      </c>
      <c r="O483" s="101">
        <f>$F483*'2. Emissions Units &amp; Activities'!$M$57*(1-$E483)</f>
        <v>5.2442307692307693E-3</v>
      </c>
    </row>
    <row r="484" spans="1:15" x14ac:dyDescent="0.25">
      <c r="A484" s="97" t="s">
        <v>1379</v>
      </c>
      <c r="B484" s="118" t="s">
        <v>410</v>
      </c>
      <c r="C484" s="99" t="str">
        <f>IFERROR(IF(B484="No CAS","",INDEX('DEQ Pollutant List'!$C$7:$C$611,MATCH('3. Pollutant Emissions - EF'!B484,'DEQ Pollutant List'!$B$7:$B$611,0))),"")</f>
        <v>Ethyl benzene</v>
      </c>
      <c r="D484" s="133"/>
      <c r="E484" s="119"/>
      <c r="F484" s="241">
        <v>8.0999999999999996E-4</v>
      </c>
      <c r="G484" s="121"/>
      <c r="H484" s="101" t="s">
        <v>1670</v>
      </c>
      <c r="I484" s="122" t="s">
        <v>1669</v>
      </c>
      <c r="J484" s="120">
        <f>$F484*'2. Emissions Units &amp; Activities'!$H$57*(1-$E484)</f>
        <v>0.15697800000000001</v>
      </c>
      <c r="K484" s="123">
        <f>$F484*'2. Emissions Units &amp; Activities'!$I$57*(1-$E484)</f>
        <v>0.29130191999999994</v>
      </c>
      <c r="L484" s="101">
        <f>$F484*'2. Emissions Units &amp; Activities'!$J$57*(1-$E484)</f>
        <v>1.0934999999999999</v>
      </c>
      <c r="M484" s="120">
        <f>$F484*'2. Emissions Units &amp; Activities'!$K$57*(1-$E484)</f>
        <v>6.0376153846153845E-4</v>
      </c>
      <c r="N484" s="123">
        <f>$F484*'2. Emissions Units &amp; Activities'!$L$57*(1-$E484)</f>
        <v>1.1203919999999998E-3</v>
      </c>
      <c r="O484" s="101">
        <f>$F484*'2. Emissions Units &amp; Activities'!$M$57*(1-$E484)</f>
        <v>4.2057692307692308E-3</v>
      </c>
    </row>
    <row r="485" spans="1:15" x14ac:dyDescent="0.25">
      <c r="A485" s="97" t="s">
        <v>1379</v>
      </c>
      <c r="B485" s="118" t="s">
        <v>443</v>
      </c>
      <c r="C485" s="99" t="str">
        <f>IFERROR(IF(B485="No CAS","",INDEX('DEQ Pollutant List'!$C$7:$C$611,MATCH('3. Pollutant Emissions - EF'!B485,'DEQ Pollutant List'!$B$7:$B$611,0))),"")</f>
        <v>Formaldehyde</v>
      </c>
      <c r="D485" s="133"/>
      <c r="E485" s="119"/>
      <c r="F485" s="241">
        <v>1.3999999999999999E-4</v>
      </c>
      <c r="G485" s="121"/>
      <c r="H485" s="101" t="s">
        <v>1670</v>
      </c>
      <c r="I485" s="122" t="s">
        <v>1669</v>
      </c>
      <c r="J485" s="120">
        <f>$F485*'2. Emissions Units &amp; Activities'!$H$57*(1-$E485)</f>
        <v>2.7132E-2</v>
      </c>
      <c r="K485" s="123">
        <f>$F485*'2. Emissions Units &amp; Activities'!$I$57*(1-$E485)</f>
        <v>5.0348479999999987E-2</v>
      </c>
      <c r="L485" s="101">
        <f>$F485*'2. Emissions Units &amp; Activities'!$J$57*(1-$E485)</f>
        <v>0.18899999999999997</v>
      </c>
      <c r="M485" s="120">
        <f>$F485*'2. Emissions Units &amp; Activities'!$K$57*(1-$E485)</f>
        <v>1.0435384615384615E-4</v>
      </c>
      <c r="N485" s="123">
        <f>$F485*'2. Emissions Units &amp; Activities'!$L$57*(1-$E485)</f>
        <v>1.9364799999999996E-4</v>
      </c>
      <c r="O485" s="101">
        <f>$F485*'2. Emissions Units &amp; Activities'!$M$57*(1-$E485)</f>
        <v>7.2692307692307694E-4</v>
      </c>
    </row>
    <row r="486" spans="1:15" x14ac:dyDescent="0.25">
      <c r="A486" s="97" t="s">
        <v>1379</v>
      </c>
      <c r="B486" s="118" t="s">
        <v>483</v>
      </c>
      <c r="C486" s="99" t="str">
        <f>IFERROR(IF(B486="No CAS","",INDEX('DEQ Pollutant List'!$C$7:$C$611,MATCH('3. Pollutant Emissions - EF'!B486,'DEQ Pollutant List'!$B$7:$B$611,0))),"")</f>
        <v>Hexane</v>
      </c>
      <c r="D486" s="133"/>
      <c r="E486" s="119"/>
      <c r="F486" s="241">
        <v>2.6099999999999999E-3</v>
      </c>
      <c r="G486" s="121"/>
      <c r="H486" s="101" t="s">
        <v>1670</v>
      </c>
      <c r="I486" s="122" t="s">
        <v>1669</v>
      </c>
      <c r="J486" s="120">
        <f>$F486*'2. Emissions Units &amp; Activities'!$H$57*(1-$E486)</f>
        <v>0.50581799999999999</v>
      </c>
      <c r="K486" s="123">
        <f>$F486*'2. Emissions Units &amp; Activities'!$I$57*(1-$E486)</f>
        <v>0.93863951999999984</v>
      </c>
      <c r="L486" s="101">
        <f>$F486*'2. Emissions Units &amp; Activities'!$J$57*(1-$E486)</f>
        <v>3.5234999999999999</v>
      </c>
      <c r="M486" s="120">
        <f>$F486*'2. Emissions Units &amp; Activities'!$K$57*(1-$E486)</f>
        <v>1.9454538461538462E-3</v>
      </c>
      <c r="N486" s="123">
        <f>$F486*'2. Emissions Units &amp; Activities'!$L$57*(1-$E486)</f>
        <v>3.6101519999999993E-3</v>
      </c>
      <c r="O486" s="101">
        <f>$F486*'2. Emissions Units &amp; Activities'!$M$57*(1-$E486)</f>
        <v>1.3551923076923078E-2</v>
      </c>
    </row>
    <row r="487" spans="1:15" x14ac:dyDescent="0.25">
      <c r="A487" s="97" t="s">
        <v>1379</v>
      </c>
      <c r="B487" s="118" t="s">
        <v>317</v>
      </c>
      <c r="C487" s="99" t="str">
        <f>IFERROR(IF(B487="No CAS","",INDEX('DEQ Pollutant List'!$C$7:$C$611,MATCH('3. Pollutant Emissions - EF'!B487,'DEQ Pollutant List'!$B$7:$B$611,0))),"")</f>
        <v>Dichloromethane (methylene chloride)</v>
      </c>
      <c r="D487" s="133"/>
      <c r="E487" s="119"/>
      <c r="F487" s="241">
        <v>3.49E-3</v>
      </c>
      <c r="G487" s="121"/>
      <c r="H487" s="101" t="s">
        <v>1670</v>
      </c>
      <c r="I487" s="122" t="s">
        <v>1669</v>
      </c>
      <c r="J487" s="120">
        <f>$F487*'2. Emissions Units &amp; Activities'!$H$57*(1-$E487)</f>
        <v>0.67636200000000002</v>
      </c>
      <c r="K487" s="123">
        <f>$F487*'2. Emissions Units &amp; Activities'!$I$57*(1-$E487)</f>
        <v>1.2551156799999998</v>
      </c>
      <c r="L487" s="101">
        <f>$F487*'2. Emissions Units &amp; Activities'!$J$57*(1-$E487)</f>
        <v>4.7115</v>
      </c>
      <c r="M487" s="120">
        <f>$F487*'2. Emissions Units &amp; Activities'!$K$57*(1-$E487)</f>
        <v>2.6013923076923079E-3</v>
      </c>
      <c r="N487" s="123">
        <f>$F487*'2. Emissions Units &amp; Activities'!$L$57*(1-$E487)</f>
        <v>4.8273679999999994E-3</v>
      </c>
      <c r="O487" s="101">
        <f>$F487*'2. Emissions Units &amp; Activities'!$M$57*(1-$E487)</f>
        <v>1.8121153846153846E-2</v>
      </c>
    </row>
    <row r="488" spans="1:15" x14ac:dyDescent="0.25">
      <c r="A488" s="97" t="s">
        <v>1379</v>
      </c>
      <c r="B488" s="118" t="s">
        <v>960</v>
      </c>
      <c r="C488" s="99" t="str">
        <f>IFERROR(IF(B488="No CAS","",INDEX('DEQ Pollutant List'!$C$7:$C$611,MATCH('3. Pollutant Emissions - EF'!B488,'DEQ Pollutant List'!$B$7:$B$611,0))),"")</f>
        <v>Styrene</v>
      </c>
      <c r="D488" s="133"/>
      <c r="E488" s="119"/>
      <c r="F488" s="241">
        <v>5.4000000000000001E-4</v>
      </c>
      <c r="G488" s="121"/>
      <c r="H488" s="101" t="s">
        <v>1670</v>
      </c>
      <c r="I488" s="122" t="s">
        <v>1669</v>
      </c>
      <c r="J488" s="120">
        <f>$F488*'2. Emissions Units &amp; Activities'!$H$57*(1-$E488)</f>
        <v>0.10465200000000001</v>
      </c>
      <c r="K488" s="123">
        <f>$F488*'2. Emissions Units &amp; Activities'!$I$57*(1-$E488)</f>
        <v>0.19420127999999998</v>
      </c>
      <c r="L488" s="101">
        <f>$F488*'2. Emissions Units &amp; Activities'!$J$57*(1-$E488)</f>
        <v>0.72899999999999998</v>
      </c>
      <c r="M488" s="120">
        <f>$F488*'2. Emissions Units &amp; Activities'!$K$57*(1-$E488)</f>
        <v>4.0250769230769232E-4</v>
      </c>
      <c r="N488" s="123">
        <f>$F488*'2. Emissions Units &amp; Activities'!$L$57*(1-$E488)</f>
        <v>7.4692799999999989E-4</v>
      </c>
      <c r="O488" s="101">
        <f>$F488*'2. Emissions Units &amp; Activities'!$M$57*(1-$E488)</f>
        <v>2.8038461538461542E-3</v>
      </c>
    </row>
    <row r="489" spans="1:15" x14ac:dyDescent="0.25">
      <c r="A489" s="97" t="s">
        <v>1379</v>
      </c>
      <c r="B489" s="118" t="s">
        <v>994</v>
      </c>
      <c r="C489" s="99" t="str">
        <f>IFERROR(IF(B489="No CAS","",INDEX('DEQ Pollutant List'!$C$7:$C$611,MATCH('3. Pollutant Emissions - EF'!B489,'DEQ Pollutant List'!$B$7:$B$611,0))),"")</f>
        <v>Toluene</v>
      </c>
      <c r="D489" s="133"/>
      <c r="E489" s="119"/>
      <c r="F489" s="241">
        <v>3.4849999999999999E-2</v>
      </c>
      <c r="G489" s="121"/>
      <c r="H489" s="101" t="s">
        <v>1670</v>
      </c>
      <c r="I489" s="122" t="s">
        <v>1669</v>
      </c>
      <c r="J489" s="120">
        <f>$F489*'2. Emissions Units &amp; Activities'!$H$57*(1-$E489)</f>
        <v>6.7539300000000004</v>
      </c>
      <c r="K489" s="123">
        <f>$F489*'2. Emissions Units &amp; Activities'!$I$57*(1-$E489)</f>
        <v>12.533175199999997</v>
      </c>
      <c r="L489" s="101">
        <f>$F489*'2. Emissions Units &amp; Activities'!$J$57*(1-$E489)</f>
        <v>47.047499999999999</v>
      </c>
      <c r="M489" s="120">
        <f>$F489*'2. Emissions Units &amp; Activities'!$K$57*(1-$E489)</f>
        <v>2.5976653846153847E-2</v>
      </c>
      <c r="N489" s="123">
        <f>$F489*'2. Emissions Units &amp; Activities'!$L$57*(1-$E489)</f>
        <v>4.8204519999999994E-2</v>
      </c>
      <c r="O489" s="101">
        <f>$F489*'2. Emissions Units &amp; Activities'!$M$57*(1-$E489)</f>
        <v>0.18095192307692307</v>
      </c>
    </row>
    <row r="490" spans="1:15" x14ac:dyDescent="0.25">
      <c r="A490" s="97" t="s">
        <v>1379</v>
      </c>
      <c r="B490" s="118" t="s">
        <v>1071</v>
      </c>
      <c r="C490" s="99" t="str">
        <f>IFERROR(IF(B490="No CAS","",INDEX('DEQ Pollutant List'!$C$7:$C$611,MATCH('3. Pollutant Emissions - EF'!B490,'DEQ Pollutant List'!$B$7:$B$611,0))),"")</f>
        <v>Xylene (mixture), including m-xylene, o-xylene, p-xylene</v>
      </c>
      <c r="D490" s="133"/>
      <c r="E490" s="119"/>
      <c r="F490" s="241">
        <v>1.75E-3</v>
      </c>
      <c r="G490" s="121"/>
      <c r="H490" s="101" t="s">
        <v>1670</v>
      </c>
      <c r="I490" s="122" t="s">
        <v>1669</v>
      </c>
      <c r="J490" s="120">
        <f>$F490*'2. Emissions Units &amp; Activities'!$H$57*(1-$E490)</f>
        <v>0.33915000000000001</v>
      </c>
      <c r="K490" s="123">
        <f>$F490*'2. Emissions Units &amp; Activities'!$I$57*(1-$E490)</f>
        <v>0.62935599999999992</v>
      </c>
      <c r="L490" s="101">
        <f>$F490*'2. Emissions Units &amp; Activities'!$J$57*(1-$E490)</f>
        <v>2.3625000000000003</v>
      </c>
      <c r="M490" s="120">
        <f>$F490*'2. Emissions Units &amp; Activities'!$K$57*(1-$E490)</f>
        <v>1.3044230769230769E-3</v>
      </c>
      <c r="N490" s="123">
        <f>$F490*'2. Emissions Units &amp; Activities'!$L$57*(1-$E490)</f>
        <v>2.4205999999999997E-3</v>
      </c>
      <c r="O490" s="101">
        <f>$F490*'2. Emissions Units &amp; Activities'!$M$57*(1-$E490)</f>
        <v>9.0865384615384619E-3</v>
      </c>
    </row>
    <row r="491" spans="1:15" x14ac:dyDescent="0.25">
      <c r="A491" s="97" t="s">
        <v>1381</v>
      </c>
      <c r="B491" s="118" t="s">
        <v>18</v>
      </c>
      <c r="C491" s="99" t="str">
        <f>IFERROR(IF(B491="No CAS","",INDEX('DEQ Pollutant List'!$C$7:$C$611,MATCH('3. Pollutant Emissions - EF'!B491,'DEQ Pollutant List'!$B$7:$B$611,0))),"")</f>
        <v>Acetone</v>
      </c>
      <c r="D491" s="133"/>
      <c r="E491" s="119"/>
      <c r="F491" s="241">
        <v>5.1599999999999997E-3</v>
      </c>
      <c r="G491" s="121"/>
      <c r="H491" s="101" t="s">
        <v>1670</v>
      </c>
      <c r="I491" s="122" t="s">
        <v>1669</v>
      </c>
      <c r="J491" s="120">
        <f>$F491*'2. Emissions Units &amp; Activities'!$H$58*(1-$E491)</f>
        <v>1.000008</v>
      </c>
      <c r="K491" s="123">
        <f>$F491*'2. Emissions Units &amp; Activities'!$I$58*(1-$E491)</f>
        <v>1.8557011199999995</v>
      </c>
      <c r="L491" s="101">
        <f>$F491*'2. Emissions Units &amp; Activities'!$J$58*(1-$E491)</f>
        <v>6.9659999999999993</v>
      </c>
      <c r="M491" s="120">
        <f>$F491*'2. Emissions Units &amp; Activities'!$K$58*(1-$E491)</f>
        <v>3.8461846153846151E-3</v>
      </c>
      <c r="N491" s="123">
        <f>$F491*'2. Emissions Units &amp; Activities'!$L$58*(1-$E491)</f>
        <v>7.1373119999999981E-3</v>
      </c>
      <c r="O491" s="101">
        <f>$F491*'2. Emissions Units &amp; Activities'!$M$58*(1-$E491)</f>
        <v>2.6792307692307692E-2</v>
      </c>
    </row>
    <row r="492" spans="1:15" x14ac:dyDescent="0.25">
      <c r="A492" s="97" t="s">
        <v>1381</v>
      </c>
      <c r="B492" s="118" t="s">
        <v>98</v>
      </c>
      <c r="C492" s="99" t="str">
        <f>IFERROR(IF(B492="No CAS","",INDEX('DEQ Pollutant List'!$C$7:$C$611,MATCH('3. Pollutant Emissions - EF'!B492,'DEQ Pollutant List'!$B$7:$B$611,0))),"")</f>
        <v>Benzene</v>
      </c>
      <c r="D492" s="133"/>
      <c r="E492" s="119"/>
      <c r="F492" s="241">
        <v>7.3840000000000003E-2</v>
      </c>
      <c r="G492" s="121"/>
      <c r="H492" s="101" t="s">
        <v>1670</v>
      </c>
      <c r="I492" s="122" t="s">
        <v>1669</v>
      </c>
      <c r="J492" s="120">
        <f>$F492*'2. Emissions Units &amp; Activities'!$H$58*(1-$E492)</f>
        <v>14.310192000000001</v>
      </c>
      <c r="K492" s="123">
        <f>$F492*'2. Emissions Units &amp; Activities'!$I$58*(1-$E492)</f>
        <v>26.555226879999996</v>
      </c>
      <c r="L492" s="101">
        <f>$F492*'2. Emissions Units &amp; Activities'!$J$58*(1-$E492)</f>
        <v>99.683999999999997</v>
      </c>
      <c r="M492" s="120">
        <f>$F492*'2. Emissions Units &amp; Activities'!$K$58*(1-$E492)</f>
        <v>5.5039200000000003E-2</v>
      </c>
      <c r="N492" s="123">
        <f>$F492*'2. Emissions Units &amp; Activities'!$L$58*(1-$E492)</f>
        <v>0.10213548799999998</v>
      </c>
      <c r="O492" s="101">
        <f>$F492*'2. Emissions Units &amp; Activities'!$M$58*(1-$E492)</f>
        <v>0.38340000000000002</v>
      </c>
    </row>
    <row r="493" spans="1:15" x14ac:dyDescent="0.25">
      <c r="A493" s="97" t="s">
        <v>1381</v>
      </c>
      <c r="B493" s="118" t="s">
        <v>135</v>
      </c>
      <c r="C493" s="99" t="str">
        <f>IFERROR(IF(B493="No CAS","",INDEX('DEQ Pollutant List'!$C$7:$C$611,MATCH('3. Pollutant Emissions - EF'!B493,'DEQ Pollutant List'!$B$7:$B$611,0))),"")</f>
        <v>1,3-Butadiene</v>
      </c>
      <c r="D493" s="133"/>
      <c r="E493" s="119"/>
      <c r="F493" s="241">
        <v>3.9500000000000004E-3</v>
      </c>
      <c r="G493" s="121"/>
      <c r="H493" s="101" t="s">
        <v>1670</v>
      </c>
      <c r="I493" s="122" t="s">
        <v>1669</v>
      </c>
      <c r="J493" s="120">
        <f>$F493*'2. Emissions Units &amp; Activities'!$H$58*(1-$E493)</f>
        <v>0.76551000000000013</v>
      </c>
      <c r="K493" s="123">
        <f>$F493*'2. Emissions Units &amp; Activities'!$I$58*(1-$E493)</f>
        <v>1.4205463999999999</v>
      </c>
      <c r="L493" s="101">
        <f>$F493*'2. Emissions Units &amp; Activities'!$J$58*(1-$E493)</f>
        <v>5.3325000000000005</v>
      </c>
      <c r="M493" s="120">
        <f>$F493*'2. Emissions Units &amp; Activities'!$K$58*(1-$E493)</f>
        <v>2.9442692307692312E-3</v>
      </c>
      <c r="N493" s="123">
        <f>$F493*'2. Emissions Units &amp; Activities'!$L$58*(1-$E493)</f>
        <v>5.4636399999999996E-3</v>
      </c>
      <c r="O493" s="101">
        <f>$F493*'2. Emissions Units &amp; Activities'!$M$58*(1-$E493)</f>
        <v>2.0509615384615387E-2</v>
      </c>
    </row>
    <row r="494" spans="1:15" x14ac:dyDescent="0.25">
      <c r="A494" s="97" t="s">
        <v>1381</v>
      </c>
      <c r="B494" s="118" t="s">
        <v>137</v>
      </c>
      <c r="C494" s="99" t="str">
        <f>IFERROR(IF(B494="No CAS","",INDEX('DEQ Pollutant List'!$C$7:$C$611,MATCH('3. Pollutant Emissions - EF'!B494,'DEQ Pollutant List'!$B$7:$B$611,0))),"")</f>
        <v>2-Butanone (methyl ethyl ketone)</v>
      </c>
      <c r="D494" s="133"/>
      <c r="E494" s="119"/>
      <c r="F494" s="241">
        <v>5.0000000000000001E-4</v>
      </c>
      <c r="G494" s="121"/>
      <c r="H494" s="101" t="s">
        <v>1670</v>
      </c>
      <c r="I494" s="122" t="s">
        <v>1669</v>
      </c>
      <c r="J494" s="120">
        <f>$F494*'2. Emissions Units &amp; Activities'!$H$58*(1-$E494)</f>
        <v>9.6900000000000014E-2</v>
      </c>
      <c r="K494" s="123">
        <f>$F494*'2. Emissions Units &amp; Activities'!$I$58*(1-$E494)</f>
        <v>0.17981599999999998</v>
      </c>
      <c r="L494" s="101">
        <f>$F494*'2. Emissions Units &amp; Activities'!$J$58*(1-$E494)</f>
        <v>0.67500000000000004</v>
      </c>
      <c r="M494" s="120">
        <f>$F494*'2. Emissions Units &amp; Activities'!$K$58*(1-$E494)</f>
        <v>3.7269230769230771E-4</v>
      </c>
      <c r="N494" s="123">
        <f>$F494*'2. Emissions Units &amp; Activities'!$L$58*(1-$E494)</f>
        <v>6.915999999999999E-4</v>
      </c>
      <c r="O494" s="101">
        <f>$F494*'2. Emissions Units &amp; Activities'!$M$58*(1-$E494)</f>
        <v>2.5961538461538461E-3</v>
      </c>
    </row>
    <row r="495" spans="1:15" x14ac:dyDescent="0.25">
      <c r="A495" s="97" t="s">
        <v>1381</v>
      </c>
      <c r="B495" s="118" t="s">
        <v>166</v>
      </c>
      <c r="C495" s="99" t="str">
        <f>IFERROR(IF(B495="No CAS","",INDEX('DEQ Pollutant List'!$C$7:$C$611,MATCH('3. Pollutant Emissions - EF'!B495,'DEQ Pollutant List'!$B$7:$B$611,0))),"")</f>
        <v>Carbon disulfide</v>
      </c>
      <c r="D495" s="133"/>
      <c r="E495" s="119"/>
      <c r="F495" s="241">
        <v>6.4000000000000005E-4</v>
      </c>
      <c r="G495" s="121"/>
      <c r="H495" s="101" t="s">
        <v>1670</v>
      </c>
      <c r="I495" s="122" t="s">
        <v>1669</v>
      </c>
      <c r="J495" s="120">
        <f>$F495*'2. Emissions Units &amp; Activities'!$H$58*(1-$E495)</f>
        <v>0.12403200000000002</v>
      </c>
      <c r="K495" s="123">
        <f>$F495*'2. Emissions Units &amp; Activities'!$I$58*(1-$E495)</f>
        <v>0.23016447999999998</v>
      </c>
      <c r="L495" s="101">
        <f>$F495*'2. Emissions Units &amp; Activities'!$J$58*(1-$E495)</f>
        <v>0.8640000000000001</v>
      </c>
      <c r="M495" s="120">
        <f>$F495*'2. Emissions Units &amp; Activities'!$K$58*(1-$E495)</f>
        <v>4.7704615384615393E-4</v>
      </c>
      <c r="N495" s="123">
        <f>$F495*'2. Emissions Units &amp; Activities'!$L$58*(1-$E495)</f>
        <v>8.8524799999999994E-4</v>
      </c>
      <c r="O495" s="101">
        <f>$F495*'2. Emissions Units &amp; Activities'!$M$58*(1-$E495)</f>
        <v>3.3230769230769234E-3</v>
      </c>
    </row>
    <row r="496" spans="1:15" x14ac:dyDescent="0.25">
      <c r="A496" s="97" t="s">
        <v>1381</v>
      </c>
      <c r="B496" s="118" t="s">
        <v>210</v>
      </c>
      <c r="C496" s="99" t="str">
        <f>IFERROR(IF(B496="No CAS","",INDEX('DEQ Pollutant List'!$C$7:$C$611,MATCH('3. Pollutant Emissions - EF'!B496,'DEQ Pollutant List'!$B$7:$B$611,0))),"")</f>
        <v>Chloromethane (methyl chloride)</v>
      </c>
      <c r="D496" s="133"/>
      <c r="E496" s="119"/>
      <c r="F496" s="241">
        <v>1.01E-3</v>
      </c>
      <c r="G496" s="121"/>
      <c r="H496" s="101" t="s">
        <v>1670</v>
      </c>
      <c r="I496" s="122" t="s">
        <v>1669</v>
      </c>
      <c r="J496" s="120">
        <f>$F496*'2. Emissions Units &amp; Activities'!$H$58*(1-$E496)</f>
        <v>0.19573800000000002</v>
      </c>
      <c r="K496" s="123">
        <f>$F496*'2. Emissions Units &amp; Activities'!$I$58*(1-$E496)</f>
        <v>0.36322831999999994</v>
      </c>
      <c r="L496" s="101">
        <f>$F496*'2. Emissions Units &amp; Activities'!$J$58*(1-$E496)</f>
        <v>1.3635000000000002</v>
      </c>
      <c r="M496" s="120">
        <f>$F496*'2. Emissions Units &amp; Activities'!$K$58*(1-$E496)</f>
        <v>7.5283846153846156E-4</v>
      </c>
      <c r="N496" s="123">
        <f>$F496*'2. Emissions Units &amp; Activities'!$L$58*(1-$E496)</f>
        <v>1.3970319999999999E-3</v>
      </c>
      <c r="O496" s="101">
        <f>$F496*'2. Emissions Units &amp; Activities'!$M$58*(1-$E496)</f>
        <v>5.2442307692307693E-3</v>
      </c>
    </row>
    <row r="497" spans="1:15" x14ac:dyDescent="0.25">
      <c r="A497" s="97" t="s">
        <v>1381</v>
      </c>
      <c r="B497" s="118" t="s">
        <v>410</v>
      </c>
      <c r="C497" s="99" t="str">
        <f>IFERROR(IF(B497="No CAS","",INDEX('DEQ Pollutant List'!$C$7:$C$611,MATCH('3. Pollutant Emissions - EF'!B497,'DEQ Pollutant List'!$B$7:$B$611,0))),"")</f>
        <v>Ethyl benzene</v>
      </c>
      <c r="D497" s="133"/>
      <c r="E497" s="119"/>
      <c r="F497" s="241">
        <v>8.0999999999999996E-4</v>
      </c>
      <c r="G497" s="121"/>
      <c r="H497" s="101" t="s">
        <v>1670</v>
      </c>
      <c r="I497" s="122" t="s">
        <v>1669</v>
      </c>
      <c r="J497" s="120">
        <f>$F497*'2. Emissions Units &amp; Activities'!$H$58*(1-$E497)</f>
        <v>0.15697800000000001</v>
      </c>
      <c r="K497" s="123">
        <f>$F497*'2. Emissions Units &amp; Activities'!$I$58*(1-$E497)</f>
        <v>0.29130191999999994</v>
      </c>
      <c r="L497" s="101">
        <f>$F497*'2. Emissions Units &amp; Activities'!$J$58*(1-$E497)</f>
        <v>1.0934999999999999</v>
      </c>
      <c r="M497" s="120">
        <f>$F497*'2. Emissions Units &amp; Activities'!$K$58*(1-$E497)</f>
        <v>6.0376153846153845E-4</v>
      </c>
      <c r="N497" s="123">
        <f>$F497*'2. Emissions Units &amp; Activities'!$L$58*(1-$E497)</f>
        <v>1.1203919999999998E-3</v>
      </c>
      <c r="O497" s="101">
        <f>$F497*'2. Emissions Units &amp; Activities'!$M$58*(1-$E497)</f>
        <v>4.2057692307692308E-3</v>
      </c>
    </row>
    <row r="498" spans="1:15" x14ac:dyDescent="0.25">
      <c r="A498" s="97" t="s">
        <v>1381</v>
      </c>
      <c r="B498" s="118" t="s">
        <v>443</v>
      </c>
      <c r="C498" s="99" t="str">
        <f>IFERROR(IF(B498="No CAS","",INDEX('DEQ Pollutant List'!$C$7:$C$611,MATCH('3. Pollutant Emissions - EF'!B498,'DEQ Pollutant List'!$B$7:$B$611,0))),"")</f>
        <v>Formaldehyde</v>
      </c>
      <c r="D498" s="133"/>
      <c r="E498" s="119"/>
      <c r="F498" s="241">
        <v>1.3999999999999999E-4</v>
      </c>
      <c r="G498" s="121"/>
      <c r="H498" s="101" t="s">
        <v>1670</v>
      </c>
      <c r="I498" s="122" t="s">
        <v>1669</v>
      </c>
      <c r="J498" s="120">
        <f>$F498*'2. Emissions Units &amp; Activities'!$H$58*(1-$E498)</f>
        <v>2.7132E-2</v>
      </c>
      <c r="K498" s="123">
        <f>$F498*'2. Emissions Units &amp; Activities'!$I$58*(1-$E498)</f>
        <v>5.0348479999999987E-2</v>
      </c>
      <c r="L498" s="101">
        <f>$F498*'2. Emissions Units &amp; Activities'!$J$58*(1-$E498)</f>
        <v>0.18899999999999997</v>
      </c>
      <c r="M498" s="120">
        <f>$F498*'2. Emissions Units &amp; Activities'!$K$58*(1-$E498)</f>
        <v>1.0435384615384615E-4</v>
      </c>
      <c r="N498" s="123">
        <f>$F498*'2. Emissions Units &amp; Activities'!$L$58*(1-$E498)</f>
        <v>1.9364799999999996E-4</v>
      </c>
      <c r="O498" s="101">
        <f>$F498*'2. Emissions Units &amp; Activities'!$M$58*(1-$E498)</f>
        <v>7.2692307692307694E-4</v>
      </c>
    </row>
    <row r="499" spans="1:15" x14ac:dyDescent="0.25">
      <c r="A499" s="97" t="s">
        <v>1381</v>
      </c>
      <c r="B499" s="118" t="s">
        <v>483</v>
      </c>
      <c r="C499" s="99" t="str">
        <f>IFERROR(IF(B499="No CAS","",INDEX('DEQ Pollutant List'!$C$7:$C$611,MATCH('3. Pollutant Emissions - EF'!B499,'DEQ Pollutant List'!$B$7:$B$611,0))),"")</f>
        <v>Hexane</v>
      </c>
      <c r="D499" s="133"/>
      <c r="E499" s="119"/>
      <c r="F499" s="241">
        <v>2.6099999999999999E-3</v>
      </c>
      <c r="G499" s="121"/>
      <c r="H499" s="101" t="s">
        <v>1670</v>
      </c>
      <c r="I499" s="122" t="s">
        <v>1669</v>
      </c>
      <c r="J499" s="120">
        <f>$F499*'2. Emissions Units &amp; Activities'!$H$58*(1-$E499)</f>
        <v>0.50581799999999999</v>
      </c>
      <c r="K499" s="123">
        <f>$F499*'2. Emissions Units &amp; Activities'!$I$58*(1-$E499)</f>
        <v>0.93863951999999984</v>
      </c>
      <c r="L499" s="101">
        <f>$F499*'2. Emissions Units &amp; Activities'!$J$58*(1-$E499)</f>
        <v>3.5234999999999999</v>
      </c>
      <c r="M499" s="120">
        <f>$F499*'2. Emissions Units &amp; Activities'!$K$58*(1-$E499)</f>
        <v>1.9454538461538462E-3</v>
      </c>
      <c r="N499" s="123">
        <f>$F499*'2. Emissions Units &amp; Activities'!$L$58*(1-$E499)</f>
        <v>3.6101519999999993E-3</v>
      </c>
      <c r="O499" s="101">
        <f>$F499*'2. Emissions Units &amp; Activities'!$M$58*(1-$E499)</f>
        <v>1.3551923076923078E-2</v>
      </c>
    </row>
    <row r="500" spans="1:15" x14ac:dyDescent="0.25">
      <c r="A500" s="97" t="s">
        <v>1381</v>
      </c>
      <c r="B500" s="118" t="s">
        <v>317</v>
      </c>
      <c r="C500" s="99" t="str">
        <f>IFERROR(IF(B500="No CAS","",INDEX('DEQ Pollutant List'!$C$7:$C$611,MATCH('3. Pollutant Emissions - EF'!B500,'DEQ Pollutant List'!$B$7:$B$611,0))),"")</f>
        <v>Dichloromethane (methylene chloride)</v>
      </c>
      <c r="D500" s="133"/>
      <c r="E500" s="119"/>
      <c r="F500" s="241">
        <v>3.49E-3</v>
      </c>
      <c r="G500" s="121"/>
      <c r="H500" s="101" t="s">
        <v>1670</v>
      </c>
      <c r="I500" s="122" t="s">
        <v>1669</v>
      </c>
      <c r="J500" s="120">
        <f>$F500*'2. Emissions Units &amp; Activities'!$H$58*(1-$E500)</f>
        <v>0.67636200000000002</v>
      </c>
      <c r="K500" s="123">
        <f>$F500*'2. Emissions Units &amp; Activities'!$I$58*(1-$E500)</f>
        <v>1.2551156799999998</v>
      </c>
      <c r="L500" s="101">
        <f>$F500*'2. Emissions Units &amp; Activities'!$J$58*(1-$E500)</f>
        <v>4.7115</v>
      </c>
      <c r="M500" s="120">
        <f>$F500*'2. Emissions Units &amp; Activities'!$K$58*(1-$E500)</f>
        <v>2.6013923076923079E-3</v>
      </c>
      <c r="N500" s="123">
        <f>$F500*'2. Emissions Units &amp; Activities'!$L$58*(1-$E500)</f>
        <v>4.8273679999999994E-3</v>
      </c>
      <c r="O500" s="101">
        <f>$F500*'2. Emissions Units &amp; Activities'!$M$58*(1-$E500)</f>
        <v>1.8121153846153846E-2</v>
      </c>
    </row>
    <row r="501" spans="1:15" x14ac:dyDescent="0.25">
      <c r="A501" s="97" t="s">
        <v>1381</v>
      </c>
      <c r="B501" s="118" t="s">
        <v>960</v>
      </c>
      <c r="C501" s="99" t="str">
        <f>IFERROR(IF(B501="No CAS","",INDEX('DEQ Pollutant List'!$C$7:$C$611,MATCH('3. Pollutant Emissions - EF'!B501,'DEQ Pollutant List'!$B$7:$B$611,0))),"")</f>
        <v>Styrene</v>
      </c>
      <c r="D501" s="133"/>
      <c r="E501" s="119"/>
      <c r="F501" s="241">
        <v>5.4000000000000001E-4</v>
      </c>
      <c r="G501" s="121"/>
      <c r="H501" s="101" t="s">
        <v>1670</v>
      </c>
      <c r="I501" s="122" t="s">
        <v>1669</v>
      </c>
      <c r="J501" s="120">
        <f>$F501*'2. Emissions Units &amp; Activities'!$H$58*(1-$E501)</f>
        <v>0.10465200000000001</v>
      </c>
      <c r="K501" s="123">
        <f>$F501*'2. Emissions Units &amp; Activities'!$I$58*(1-$E501)</f>
        <v>0.19420127999999998</v>
      </c>
      <c r="L501" s="101">
        <f>$F501*'2. Emissions Units &amp; Activities'!$J$58*(1-$E501)</f>
        <v>0.72899999999999998</v>
      </c>
      <c r="M501" s="120">
        <f>$F501*'2. Emissions Units &amp; Activities'!$K$58*(1-$E501)</f>
        <v>4.0250769230769232E-4</v>
      </c>
      <c r="N501" s="123">
        <f>$F501*'2. Emissions Units &amp; Activities'!$L$58*(1-$E501)</f>
        <v>7.4692799999999989E-4</v>
      </c>
      <c r="O501" s="101">
        <f>$F501*'2. Emissions Units &amp; Activities'!$M$58*(1-$E501)</f>
        <v>2.8038461538461542E-3</v>
      </c>
    </row>
    <row r="502" spans="1:15" x14ac:dyDescent="0.25">
      <c r="A502" s="97" t="s">
        <v>1381</v>
      </c>
      <c r="B502" s="118" t="s">
        <v>994</v>
      </c>
      <c r="C502" s="99" t="str">
        <f>IFERROR(IF(B502="No CAS","",INDEX('DEQ Pollutant List'!$C$7:$C$611,MATCH('3. Pollutant Emissions - EF'!B502,'DEQ Pollutant List'!$B$7:$B$611,0))),"")</f>
        <v>Toluene</v>
      </c>
      <c r="D502" s="133"/>
      <c r="E502" s="119"/>
      <c r="F502" s="241">
        <v>3.4849999999999999E-2</v>
      </c>
      <c r="G502" s="121"/>
      <c r="H502" s="101" t="s">
        <v>1670</v>
      </c>
      <c r="I502" s="122" t="s">
        <v>1669</v>
      </c>
      <c r="J502" s="120">
        <f>$F502*'2. Emissions Units &amp; Activities'!$H$58*(1-$E502)</f>
        <v>6.7539300000000004</v>
      </c>
      <c r="K502" s="123">
        <f>$F502*'2. Emissions Units &amp; Activities'!$I$58*(1-$E502)</f>
        <v>12.533175199999997</v>
      </c>
      <c r="L502" s="101">
        <f>$F502*'2. Emissions Units &amp; Activities'!$J$58*(1-$E502)</f>
        <v>47.047499999999999</v>
      </c>
      <c r="M502" s="120">
        <f>$F502*'2. Emissions Units &amp; Activities'!$K$58*(1-$E502)</f>
        <v>2.5976653846153847E-2</v>
      </c>
      <c r="N502" s="123">
        <f>$F502*'2. Emissions Units &amp; Activities'!$L$58*(1-$E502)</f>
        <v>4.8204519999999994E-2</v>
      </c>
      <c r="O502" s="101">
        <f>$F502*'2. Emissions Units &amp; Activities'!$M$58*(1-$E502)</f>
        <v>0.18095192307692307</v>
      </c>
    </row>
    <row r="503" spans="1:15" x14ac:dyDescent="0.25">
      <c r="A503" s="97" t="s">
        <v>1381</v>
      </c>
      <c r="B503" s="118" t="s">
        <v>1071</v>
      </c>
      <c r="C503" s="99" t="str">
        <f>IFERROR(IF(B503="No CAS","",INDEX('DEQ Pollutant List'!$C$7:$C$611,MATCH('3. Pollutant Emissions - EF'!B503,'DEQ Pollutant List'!$B$7:$B$611,0))),"")</f>
        <v>Xylene (mixture), including m-xylene, o-xylene, p-xylene</v>
      </c>
      <c r="D503" s="133"/>
      <c r="E503" s="119"/>
      <c r="F503" s="241">
        <v>1.75E-3</v>
      </c>
      <c r="G503" s="121"/>
      <c r="H503" s="101" t="s">
        <v>1670</v>
      </c>
      <c r="I503" s="122" t="s">
        <v>1669</v>
      </c>
      <c r="J503" s="120">
        <f>$F503*'2. Emissions Units &amp; Activities'!$H$58*(1-$E503)</f>
        <v>0.33915000000000001</v>
      </c>
      <c r="K503" s="123">
        <f>$F503*'2. Emissions Units &amp; Activities'!$I$58*(1-$E503)</f>
        <v>0.62935599999999992</v>
      </c>
      <c r="L503" s="101">
        <f>$F503*'2. Emissions Units &amp; Activities'!$J$58*(1-$E503)</f>
        <v>2.3625000000000003</v>
      </c>
      <c r="M503" s="120">
        <f>$F503*'2. Emissions Units &amp; Activities'!$K$58*(1-$E503)</f>
        <v>1.3044230769230769E-3</v>
      </c>
      <c r="N503" s="123">
        <f>$F503*'2. Emissions Units &amp; Activities'!$L$58*(1-$E503)</f>
        <v>2.4205999999999997E-3</v>
      </c>
      <c r="O503" s="101">
        <f>$F503*'2. Emissions Units &amp; Activities'!$M$58*(1-$E503)</f>
        <v>9.0865384615384619E-3</v>
      </c>
    </row>
    <row r="504" spans="1:15" x14ac:dyDescent="0.25">
      <c r="A504" s="97" t="s">
        <v>1383</v>
      </c>
      <c r="B504" s="118" t="s">
        <v>18</v>
      </c>
      <c r="C504" s="99" t="str">
        <f>IFERROR(IF(B504="No CAS","",INDEX('DEQ Pollutant List'!$C$7:$C$611,MATCH('3. Pollutant Emissions - EF'!B504,'DEQ Pollutant List'!$B$7:$B$611,0))),"")</f>
        <v>Acetone</v>
      </c>
      <c r="D504" s="133"/>
      <c r="E504" s="119"/>
      <c r="F504" s="241">
        <v>5.1599999999999997E-3</v>
      </c>
      <c r="G504" s="121"/>
      <c r="H504" s="101" t="s">
        <v>1670</v>
      </c>
      <c r="I504" s="122" t="s">
        <v>1669</v>
      </c>
      <c r="J504" s="120">
        <f>$F504*'2. Emissions Units &amp; Activities'!$H$59*(1-$E504)</f>
        <v>1.000008</v>
      </c>
      <c r="K504" s="123">
        <f>$F504*'2. Emissions Units &amp; Activities'!$I$59*(1-$E504)</f>
        <v>1.8557011199999995</v>
      </c>
      <c r="L504" s="101">
        <f>$F504*'2. Emissions Units &amp; Activities'!$J$59*(1-$E504)</f>
        <v>6.9659999999999993</v>
      </c>
      <c r="M504" s="120">
        <f>$F504*'2. Emissions Units &amp; Activities'!$K$59*(1-$E504)</f>
        <v>3.8461846153846151E-3</v>
      </c>
      <c r="N504" s="123">
        <f>$F504*'2. Emissions Units &amp; Activities'!$L$59*(1-$E504)</f>
        <v>7.1373119999999981E-3</v>
      </c>
      <c r="O504" s="101">
        <f>$F504*'2. Emissions Units &amp; Activities'!$M$59*(1-$E504)</f>
        <v>2.6792307692307692E-2</v>
      </c>
    </row>
    <row r="505" spans="1:15" x14ac:dyDescent="0.25">
      <c r="A505" s="97" t="s">
        <v>1383</v>
      </c>
      <c r="B505" s="118" t="s">
        <v>98</v>
      </c>
      <c r="C505" s="99" t="str">
        <f>IFERROR(IF(B505="No CAS","",INDEX('DEQ Pollutant List'!$C$7:$C$611,MATCH('3. Pollutant Emissions - EF'!B505,'DEQ Pollutant List'!$B$7:$B$611,0))),"")</f>
        <v>Benzene</v>
      </c>
      <c r="D505" s="133"/>
      <c r="E505" s="119"/>
      <c r="F505" s="241">
        <v>7.3840000000000003E-2</v>
      </c>
      <c r="G505" s="121"/>
      <c r="H505" s="101" t="s">
        <v>1670</v>
      </c>
      <c r="I505" s="122" t="s">
        <v>1669</v>
      </c>
      <c r="J505" s="120">
        <f>$F505*'2. Emissions Units &amp; Activities'!$H$59*(1-$E505)</f>
        <v>14.310192000000001</v>
      </c>
      <c r="K505" s="123">
        <f>$F505*'2. Emissions Units &amp; Activities'!$I$59*(1-$E505)</f>
        <v>26.555226879999996</v>
      </c>
      <c r="L505" s="101">
        <f>$F505*'2. Emissions Units &amp; Activities'!$J$59*(1-$E505)</f>
        <v>99.683999999999997</v>
      </c>
      <c r="M505" s="120">
        <f>$F505*'2. Emissions Units &amp; Activities'!$K$59*(1-$E505)</f>
        <v>5.5039200000000003E-2</v>
      </c>
      <c r="N505" s="123">
        <f>$F505*'2. Emissions Units &amp; Activities'!$L$59*(1-$E505)</f>
        <v>0.10213548799999998</v>
      </c>
      <c r="O505" s="101">
        <f>$F505*'2. Emissions Units &amp; Activities'!$M$59*(1-$E505)</f>
        <v>0.38340000000000002</v>
      </c>
    </row>
    <row r="506" spans="1:15" x14ac:dyDescent="0.25">
      <c r="A506" s="97" t="s">
        <v>1383</v>
      </c>
      <c r="B506" s="118" t="s">
        <v>135</v>
      </c>
      <c r="C506" s="99" t="str">
        <f>IFERROR(IF(B506="No CAS","",INDEX('DEQ Pollutant List'!$C$7:$C$611,MATCH('3. Pollutant Emissions - EF'!B506,'DEQ Pollutant List'!$B$7:$B$611,0))),"")</f>
        <v>1,3-Butadiene</v>
      </c>
      <c r="D506" s="133"/>
      <c r="E506" s="119"/>
      <c r="F506" s="241">
        <v>3.9500000000000004E-3</v>
      </c>
      <c r="G506" s="121"/>
      <c r="H506" s="101" t="s">
        <v>1670</v>
      </c>
      <c r="I506" s="122" t="s">
        <v>1669</v>
      </c>
      <c r="J506" s="120">
        <f>$F506*'2. Emissions Units &amp; Activities'!$H$59*(1-$E506)</f>
        <v>0.76551000000000013</v>
      </c>
      <c r="K506" s="123">
        <f>$F506*'2. Emissions Units &amp; Activities'!$I$59*(1-$E506)</f>
        <v>1.4205463999999999</v>
      </c>
      <c r="L506" s="101">
        <f>$F506*'2. Emissions Units &amp; Activities'!$J$59*(1-$E506)</f>
        <v>5.3325000000000005</v>
      </c>
      <c r="M506" s="120">
        <f>$F506*'2. Emissions Units &amp; Activities'!$K$59*(1-$E506)</f>
        <v>2.9442692307692312E-3</v>
      </c>
      <c r="N506" s="123">
        <f>$F506*'2. Emissions Units &amp; Activities'!$L$59*(1-$E506)</f>
        <v>5.4636399999999996E-3</v>
      </c>
      <c r="O506" s="101">
        <f>$F506*'2. Emissions Units &amp; Activities'!$M$59*(1-$E506)</f>
        <v>2.0509615384615387E-2</v>
      </c>
    </row>
    <row r="507" spans="1:15" x14ac:dyDescent="0.25">
      <c r="A507" s="97" t="s">
        <v>1383</v>
      </c>
      <c r="B507" s="118" t="s">
        <v>137</v>
      </c>
      <c r="C507" s="99" t="str">
        <f>IFERROR(IF(B507="No CAS","",INDEX('DEQ Pollutant List'!$C$7:$C$611,MATCH('3. Pollutant Emissions - EF'!B507,'DEQ Pollutant List'!$B$7:$B$611,0))),"")</f>
        <v>2-Butanone (methyl ethyl ketone)</v>
      </c>
      <c r="D507" s="133"/>
      <c r="E507" s="119"/>
      <c r="F507" s="241">
        <v>5.0000000000000001E-4</v>
      </c>
      <c r="G507" s="121"/>
      <c r="H507" s="101" t="s">
        <v>1670</v>
      </c>
      <c r="I507" s="122" t="s">
        <v>1669</v>
      </c>
      <c r="J507" s="120">
        <f>$F507*'2. Emissions Units &amp; Activities'!$H$59*(1-$E507)</f>
        <v>9.6900000000000014E-2</v>
      </c>
      <c r="K507" s="123">
        <f>$F507*'2. Emissions Units &amp; Activities'!$I$59*(1-$E507)</f>
        <v>0.17981599999999998</v>
      </c>
      <c r="L507" s="101">
        <f>$F507*'2. Emissions Units &amp; Activities'!$J$59*(1-$E507)</f>
        <v>0.67500000000000004</v>
      </c>
      <c r="M507" s="120">
        <f>$F507*'2. Emissions Units &amp; Activities'!$K$59*(1-$E507)</f>
        <v>3.7269230769230771E-4</v>
      </c>
      <c r="N507" s="123">
        <f>$F507*'2. Emissions Units &amp; Activities'!$L$59*(1-$E507)</f>
        <v>6.915999999999999E-4</v>
      </c>
      <c r="O507" s="101">
        <f>$F507*'2. Emissions Units &amp; Activities'!$M$59*(1-$E507)</f>
        <v>2.5961538461538461E-3</v>
      </c>
    </row>
    <row r="508" spans="1:15" x14ac:dyDescent="0.25">
      <c r="A508" s="97" t="s">
        <v>1383</v>
      </c>
      <c r="B508" s="118" t="s">
        <v>166</v>
      </c>
      <c r="C508" s="99" t="str">
        <f>IFERROR(IF(B508="No CAS","",INDEX('DEQ Pollutant List'!$C$7:$C$611,MATCH('3. Pollutant Emissions - EF'!B508,'DEQ Pollutant List'!$B$7:$B$611,0))),"")</f>
        <v>Carbon disulfide</v>
      </c>
      <c r="D508" s="133"/>
      <c r="E508" s="119"/>
      <c r="F508" s="241">
        <v>6.4000000000000005E-4</v>
      </c>
      <c r="G508" s="121"/>
      <c r="H508" s="101" t="s">
        <v>1670</v>
      </c>
      <c r="I508" s="122" t="s">
        <v>1669</v>
      </c>
      <c r="J508" s="120">
        <f>$F508*'2. Emissions Units &amp; Activities'!$H$59*(1-$E508)</f>
        <v>0.12403200000000002</v>
      </c>
      <c r="K508" s="123">
        <f>$F508*'2. Emissions Units &amp; Activities'!$I$59*(1-$E508)</f>
        <v>0.23016447999999998</v>
      </c>
      <c r="L508" s="101">
        <f>$F508*'2. Emissions Units &amp; Activities'!$J$59*(1-$E508)</f>
        <v>0.8640000000000001</v>
      </c>
      <c r="M508" s="120">
        <f>$F508*'2. Emissions Units &amp; Activities'!$K$59*(1-$E508)</f>
        <v>4.7704615384615393E-4</v>
      </c>
      <c r="N508" s="123">
        <f>$F508*'2. Emissions Units &amp; Activities'!$L$59*(1-$E508)</f>
        <v>8.8524799999999994E-4</v>
      </c>
      <c r="O508" s="101">
        <f>$F508*'2. Emissions Units &amp; Activities'!$M$59*(1-$E508)</f>
        <v>3.3230769230769234E-3</v>
      </c>
    </row>
    <row r="509" spans="1:15" x14ac:dyDescent="0.25">
      <c r="A509" s="97" t="s">
        <v>1383</v>
      </c>
      <c r="B509" s="118" t="s">
        <v>210</v>
      </c>
      <c r="C509" s="99" t="str">
        <f>IFERROR(IF(B509="No CAS","",INDEX('DEQ Pollutant List'!$C$7:$C$611,MATCH('3. Pollutant Emissions - EF'!B509,'DEQ Pollutant List'!$B$7:$B$611,0))),"")</f>
        <v>Chloromethane (methyl chloride)</v>
      </c>
      <c r="D509" s="133"/>
      <c r="E509" s="119"/>
      <c r="F509" s="241">
        <v>1.01E-3</v>
      </c>
      <c r="G509" s="121"/>
      <c r="H509" s="101" t="s">
        <v>1670</v>
      </c>
      <c r="I509" s="122" t="s">
        <v>1669</v>
      </c>
      <c r="J509" s="120">
        <f>$F509*'2. Emissions Units &amp; Activities'!$H$59*(1-$E509)</f>
        <v>0.19573800000000002</v>
      </c>
      <c r="K509" s="123">
        <f>$F509*'2. Emissions Units &amp; Activities'!$I$59*(1-$E509)</f>
        <v>0.36322831999999994</v>
      </c>
      <c r="L509" s="101">
        <f>$F509*'2. Emissions Units &amp; Activities'!$J$59*(1-$E509)</f>
        <v>1.3635000000000002</v>
      </c>
      <c r="M509" s="120">
        <f>$F509*'2. Emissions Units &amp; Activities'!$K$59*(1-$E509)</f>
        <v>7.5283846153846156E-4</v>
      </c>
      <c r="N509" s="123">
        <f>$F509*'2. Emissions Units &amp; Activities'!$L$59*(1-$E509)</f>
        <v>1.3970319999999999E-3</v>
      </c>
      <c r="O509" s="101">
        <f>$F509*'2. Emissions Units &amp; Activities'!$M$59*(1-$E509)</f>
        <v>5.2442307692307693E-3</v>
      </c>
    </row>
    <row r="510" spans="1:15" x14ac:dyDescent="0.25">
      <c r="A510" s="97" t="s">
        <v>1383</v>
      </c>
      <c r="B510" s="118" t="s">
        <v>410</v>
      </c>
      <c r="C510" s="99" t="str">
        <f>IFERROR(IF(B510="No CAS","",INDEX('DEQ Pollutant List'!$C$7:$C$611,MATCH('3. Pollutant Emissions - EF'!B510,'DEQ Pollutant List'!$B$7:$B$611,0))),"")</f>
        <v>Ethyl benzene</v>
      </c>
      <c r="D510" s="133"/>
      <c r="E510" s="119"/>
      <c r="F510" s="241">
        <v>8.0999999999999996E-4</v>
      </c>
      <c r="G510" s="121"/>
      <c r="H510" s="101" t="s">
        <v>1670</v>
      </c>
      <c r="I510" s="122" t="s">
        <v>1669</v>
      </c>
      <c r="J510" s="120">
        <f>$F510*'2. Emissions Units &amp; Activities'!$H$59*(1-$E510)</f>
        <v>0.15697800000000001</v>
      </c>
      <c r="K510" s="123">
        <f>$F510*'2. Emissions Units &amp; Activities'!$I$59*(1-$E510)</f>
        <v>0.29130191999999994</v>
      </c>
      <c r="L510" s="101">
        <f>$F510*'2. Emissions Units &amp; Activities'!$J$59*(1-$E510)</f>
        <v>1.0934999999999999</v>
      </c>
      <c r="M510" s="120">
        <f>$F510*'2. Emissions Units &amp; Activities'!$K$59*(1-$E510)</f>
        <v>6.0376153846153845E-4</v>
      </c>
      <c r="N510" s="123">
        <f>$F510*'2. Emissions Units &amp; Activities'!$L$59*(1-$E510)</f>
        <v>1.1203919999999998E-3</v>
      </c>
      <c r="O510" s="101">
        <f>$F510*'2. Emissions Units &amp; Activities'!$M$59*(1-$E510)</f>
        <v>4.2057692307692308E-3</v>
      </c>
    </row>
    <row r="511" spans="1:15" x14ac:dyDescent="0.25">
      <c r="A511" s="97" t="s">
        <v>1383</v>
      </c>
      <c r="B511" s="118" t="s">
        <v>443</v>
      </c>
      <c r="C511" s="99" t="str">
        <f>IFERROR(IF(B511="No CAS","",INDEX('DEQ Pollutant List'!$C$7:$C$611,MATCH('3. Pollutant Emissions - EF'!B511,'DEQ Pollutant List'!$B$7:$B$611,0))),"")</f>
        <v>Formaldehyde</v>
      </c>
      <c r="D511" s="133"/>
      <c r="E511" s="119"/>
      <c r="F511" s="241">
        <v>1.3999999999999999E-4</v>
      </c>
      <c r="G511" s="121"/>
      <c r="H511" s="101" t="s">
        <v>1670</v>
      </c>
      <c r="I511" s="122" t="s">
        <v>1669</v>
      </c>
      <c r="J511" s="120">
        <f>$F511*'2. Emissions Units &amp; Activities'!$H$59*(1-$E511)</f>
        <v>2.7132E-2</v>
      </c>
      <c r="K511" s="123">
        <f>$F511*'2. Emissions Units &amp; Activities'!$I$59*(1-$E511)</f>
        <v>5.0348479999999987E-2</v>
      </c>
      <c r="L511" s="101">
        <f>$F511*'2. Emissions Units &amp; Activities'!$J$59*(1-$E511)</f>
        <v>0.18899999999999997</v>
      </c>
      <c r="M511" s="120">
        <f>$F511*'2. Emissions Units &amp; Activities'!$K$59*(1-$E511)</f>
        <v>1.0435384615384615E-4</v>
      </c>
      <c r="N511" s="123">
        <f>$F511*'2. Emissions Units &amp; Activities'!$L$59*(1-$E511)</f>
        <v>1.9364799999999996E-4</v>
      </c>
      <c r="O511" s="101">
        <f>$F511*'2. Emissions Units &amp; Activities'!$M$59*(1-$E511)</f>
        <v>7.2692307692307694E-4</v>
      </c>
    </row>
    <row r="512" spans="1:15" x14ac:dyDescent="0.25">
      <c r="A512" s="97" t="s">
        <v>1383</v>
      </c>
      <c r="B512" s="118" t="s">
        <v>483</v>
      </c>
      <c r="C512" s="99" t="str">
        <f>IFERROR(IF(B512="No CAS","",INDEX('DEQ Pollutant List'!$C$7:$C$611,MATCH('3. Pollutant Emissions - EF'!B512,'DEQ Pollutant List'!$B$7:$B$611,0))),"")</f>
        <v>Hexane</v>
      </c>
      <c r="D512" s="133"/>
      <c r="E512" s="119"/>
      <c r="F512" s="241">
        <v>2.6099999999999999E-3</v>
      </c>
      <c r="G512" s="121"/>
      <c r="H512" s="101" t="s">
        <v>1670</v>
      </c>
      <c r="I512" s="122" t="s">
        <v>1669</v>
      </c>
      <c r="J512" s="120">
        <f>$F512*'2. Emissions Units &amp; Activities'!$H$59*(1-$E512)</f>
        <v>0.50581799999999999</v>
      </c>
      <c r="K512" s="123">
        <f>$F512*'2. Emissions Units &amp; Activities'!$I$59*(1-$E512)</f>
        <v>0.93863951999999984</v>
      </c>
      <c r="L512" s="101">
        <f>$F512*'2. Emissions Units &amp; Activities'!$J$59*(1-$E512)</f>
        <v>3.5234999999999999</v>
      </c>
      <c r="M512" s="120">
        <f>$F512*'2. Emissions Units &amp; Activities'!$K$59*(1-$E512)</f>
        <v>1.9454538461538462E-3</v>
      </c>
      <c r="N512" s="123">
        <f>$F512*'2. Emissions Units &amp; Activities'!$L$59*(1-$E512)</f>
        <v>3.6101519999999993E-3</v>
      </c>
      <c r="O512" s="101">
        <f>$F512*'2. Emissions Units &amp; Activities'!$M$59*(1-$E512)</f>
        <v>1.3551923076923078E-2</v>
      </c>
    </row>
    <row r="513" spans="1:15" x14ac:dyDescent="0.25">
      <c r="A513" s="97" t="s">
        <v>1383</v>
      </c>
      <c r="B513" s="118" t="s">
        <v>317</v>
      </c>
      <c r="C513" s="99" t="str">
        <f>IFERROR(IF(B513="No CAS","",INDEX('DEQ Pollutant List'!$C$7:$C$611,MATCH('3. Pollutant Emissions - EF'!B513,'DEQ Pollutant List'!$B$7:$B$611,0))),"")</f>
        <v>Dichloromethane (methylene chloride)</v>
      </c>
      <c r="D513" s="133"/>
      <c r="E513" s="119"/>
      <c r="F513" s="241">
        <v>3.49E-3</v>
      </c>
      <c r="G513" s="121"/>
      <c r="H513" s="101" t="s">
        <v>1670</v>
      </c>
      <c r="I513" s="122" t="s">
        <v>1669</v>
      </c>
      <c r="J513" s="120">
        <f>$F513*'2. Emissions Units &amp; Activities'!$H$59*(1-$E513)</f>
        <v>0.67636200000000002</v>
      </c>
      <c r="K513" s="123">
        <f>$F513*'2. Emissions Units &amp; Activities'!$I$59*(1-$E513)</f>
        <v>1.2551156799999998</v>
      </c>
      <c r="L513" s="101">
        <f>$F513*'2. Emissions Units &amp; Activities'!$J$59*(1-$E513)</f>
        <v>4.7115</v>
      </c>
      <c r="M513" s="120">
        <f>$F513*'2. Emissions Units &amp; Activities'!$K$59*(1-$E513)</f>
        <v>2.6013923076923079E-3</v>
      </c>
      <c r="N513" s="123">
        <f>$F513*'2. Emissions Units &amp; Activities'!$L$59*(1-$E513)</f>
        <v>4.8273679999999994E-3</v>
      </c>
      <c r="O513" s="101">
        <f>$F513*'2. Emissions Units &amp; Activities'!$M$59*(1-$E513)</f>
        <v>1.8121153846153846E-2</v>
      </c>
    </row>
    <row r="514" spans="1:15" x14ac:dyDescent="0.25">
      <c r="A514" s="97" t="s">
        <v>1383</v>
      </c>
      <c r="B514" s="118" t="s">
        <v>960</v>
      </c>
      <c r="C514" s="99" t="str">
        <f>IFERROR(IF(B514="No CAS","",INDEX('DEQ Pollutant List'!$C$7:$C$611,MATCH('3. Pollutant Emissions - EF'!B514,'DEQ Pollutant List'!$B$7:$B$611,0))),"")</f>
        <v>Styrene</v>
      </c>
      <c r="D514" s="133"/>
      <c r="E514" s="119"/>
      <c r="F514" s="241">
        <v>5.4000000000000001E-4</v>
      </c>
      <c r="G514" s="121"/>
      <c r="H514" s="101" t="s">
        <v>1670</v>
      </c>
      <c r="I514" s="122" t="s">
        <v>1669</v>
      </c>
      <c r="J514" s="120">
        <f>$F514*'2. Emissions Units &amp; Activities'!$H$59*(1-$E514)</f>
        <v>0.10465200000000001</v>
      </c>
      <c r="K514" s="123">
        <f>$F514*'2. Emissions Units &amp; Activities'!$I$59*(1-$E514)</f>
        <v>0.19420127999999998</v>
      </c>
      <c r="L514" s="101">
        <f>$F514*'2. Emissions Units &amp; Activities'!$J$59*(1-$E514)</f>
        <v>0.72899999999999998</v>
      </c>
      <c r="M514" s="120">
        <f>$F514*'2. Emissions Units &amp; Activities'!$K$59*(1-$E514)</f>
        <v>4.0250769230769232E-4</v>
      </c>
      <c r="N514" s="123">
        <f>$F514*'2. Emissions Units &amp; Activities'!$L$59*(1-$E514)</f>
        <v>7.4692799999999989E-4</v>
      </c>
      <c r="O514" s="101">
        <f>$F514*'2. Emissions Units &amp; Activities'!$M$59*(1-$E514)</f>
        <v>2.8038461538461542E-3</v>
      </c>
    </row>
    <row r="515" spans="1:15" x14ac:dyDescent="0.25">
      <c r="A515" s="97" t="s">
        <v>1383</v>
      </c>
      <c r="B515" s="118" t="s">
        <v>994</v>
      </c>
      <c r="C515" s="99" t="str">
        <f>IFERROR(IF(B515="No CAS","",INDEX('DEQ Pollutant List'!$C$7:$C$611,MATCH('3. Pollutant Emissions - EF'!B515,'DEQ Pollutant List'!$B$7:$B$611,0))),"")</f>
        <v>Toluene</v>
      </c>
      <c r="D515" s="133"/>
      <c r="E515" s="119"/>
      <c r="F515" s="241">
        <v>3.4849999999999999E-2</v>
      </c>
      <c r="G515" s="121"/>
      <c r="H515" s="101" t="s">
        <v>1670</v>
      </c>
      <c r="I515" s="122" t="s">
        <v>1669</v>
      </c>
      <c r="J515" s="120">
        <f>$F515*'2. Emissions Units &amp; Activities'!$H$59*(1-$E515)</f>
        <v>6.7539300000000004</v>
      </c>
      <c r="K515" s="123">
        <f>$F515*'2. Emissions Units &amp; Activities'!$I$59*(1-$E515)</f>
        <v>12.533175199999997</v>
      </c>
      <c r="L515" s="101">
        <f>$F515*'2. Emissions Units &amp; Activities'!$J$59*(1-$E515)</f>
        <v>47.047499999999999</v>
      </c>
      <c r="M515" s="120">
        <f>$F515*'2. Emissions Units &amp; Activities'!$K$59*(1-$E515)</f>
        <v>2.5976653846153847E-2</v>
      </c>
      <c r="N515" s="123">
        <f>$F515*'2. Emissions Units &amp; Activities'!$L$59*(1-$E515)</f>
        <v>4.8204519999999994E-2</v>
      </c>
      <c r="O515" s="101">
        <f>$F515*'2. Emissions Units &amp; Activities'!$M$59*(1-$E515)</f>
        <v>0.18095192307692307</v>
      </c>
    </row>
    <row r="516" spans="1:15" x14ac:dyDescent="0.25">
      <c r="A516" s="97" t="s">
        <v>1383</v>
      </c>
      <c r="B516" s="118" t="s">
        <v>1071</v>
      </c>
      <c r="C516" s="99" t="str">
        <f>IFERROR(IF(B516="No CAS","",INDEX('DEQ Pollutant List'!$C$7:$C$611,MATCH('3. Pollutant Emissions - EF'!B516,'DEQ Pollutant List'!$B$7:$B$611,0))),"")</f>
        <v>Xylene (mixture), including m-xylene, o-xylene, p-xylene</v>
      </c>
      <c r="D516" s="133"/>
      <c r="E516" s="119"/>
      <c r="F516" s="241">
        <v>1.75E-3</v>
      </c>
      <c r="G516" s="121"/>
      <c r="H516" s="101" t="s">
        <v>1670</v>
      </c>
      <c r="I516" s="122" t="s">
        <v>1669</v>
      </c>
      <c r="J516" s="120">
        <f>$F516*'2. Emissions Units &amp; Activities'!$H$59*(1-$E516)</f>
        <v>0.33915000000000001</v>
      </c>
      <c r="K516" s="123">
        <f>$F516*'2. Emissions Units &amp; Activities'!$I$59*(1-$E516)</f>
        <v>0.62935599999999992</v>
      </c>
      <c r="L516" s="101">
        <f>$F516*'2. Emissions Units &amp; Activities'!$J$59*(1-$E516)</f>
        <v>2.3625000000000003</v>
      </c>
      <c r="M516" s="120">
        <f>$F516*'2. Emissions Units &amp; Activities'!$K$59*(1-$E516)</f>
        <v>1.3044230769230769E-3</v>
      </c>
      <c r="N516" s="123">
        <f>$F516*'2. Emissions Units &amp; Activities'!$L$59*(1-$E516)</f>
        <v>2.4205999999999997E-3</v>
      </c>
      <c r="O516" s="101">
        <f>$F516*'2. Emissions Units &amp; Activities'!$M$59*(1-$E516)</f>
        <v>9.0865384615384619E-3</v>
      </c>
    </row>
    <row r="517" spans="1:15" x14ac:dyDescent="0.25">
      <c r="A517" s="97" t="s">
        <v>1392</v>
      </c>
      <c r="B517" s="118" t="s">
        <v>18</v>
      </c>
      <c r="C517" s="99" t="str">
        <f>IFERROR(IF(B517="No CAS","",INDEX('DEQ Pollutant List'!$C$7:$C$611,MATCH('3. Pollutant Emissions - EF'!B517,'DEQ Pollutant List'!$B$7:$B$611,0))),"")</f>
        <v>Acetone</v>
      </c>
      <c r="D517" s="133"/>
      <c r="E517" s="119"/>
      <c r="F517" s="241">
        <v>5.1599999999999997E-3</v>
      </c>
      <c r="G517" s="121"/>
      <c r="H517" s="101" t="s">
        <v>1670</v>
      </c>
      <c r="I517" s="122" t="s">
        <v>1669</v>
      </c>
      <c r="J517" s="120">
        <f>$F517*'2. Emissions Units &amp; Activities'!$H$60*(1-$E517)</f>
        <v>7.7279599999999995</v>
      </c>
      <c r="K517" s="123">
        <f>$F517*'2. Emissions Units &amp; Activities'!$I$60*(1-$E517)</f>
        <v>11.520028519999999</v>
      </c>
      <c r="L517" s="101">
        <f>$F517*'2. Emissions Units &amp; Activities'!$J$60*(1-$E517)</f>
        <v>38.699999999999996</v>
      </c>
      <c r="M517" s="120">
        <f>$F517*'2. Emissions Units &amp; Activities'!$K$60*(1-$E517)</f>
        <v>2.9722923076923074E-2</v>
      </c>
      <c r="N517" s="123">
        <f>$F517*'2. Emissions Units &amp; Activities'!$L$60*(1-$E517)</f>
        <v>4.4307801999999993E-2</v>
      </c>
      <c r="O517" s="101">
        <f>$F517*'2. Emissions Units &amp; Activities'!$M$60*(1-$E517)</f>
        <v>0.14884615384615385</v>
      </c>
    </row>
    <row r="518" spans="1:15" x14ac:dyDescent="0.25">
      <c r="A518" s="97" t="s">
        <v>1392</v>
      </c>
      <c r="B518" s="118" t="s">
        <v>98</v>
      </c>
      <c r="C518" s="99" t="str">
        <f>IFERROR(IF(B518="No CAS","",INDEX('DEQ Pollutant List'!$C$7:$C$611,MATCH('3. Pollutant Emissions - EF'!B518,'DEQ Pollutant List'!$B$7:$B$611,0))),"")</f>
        <v>Benzene</v>
      </c>
      <c r="D518" s="133"/>
      <c r="E518" s="119"/>
      <c r="F518" s="241">
        <v>7.3840000000000003E-2</v>
      </c>
      <c r="G518" s="121"/>
      <c r="H518" s="101" t="s">
        <v>1670</v>
      </c>
      <c r="I518" s="122" t="s">
        <v>1669</v>
      </c>
      <c r="J518" s="120">
        <f>$F518*'2. Emissions Units &amp; Activities'!$H$60*(1-$E518)</f>
        <v>110.58770666666668</v>
      </c>
      <c r="K518" s="123">
        <f>$F518*'2. Emissions Units &amp; Activities'!$I$60*(1-$E518)</f>
        <v>164.85250114666667</v>
      </c>
      <c r="L518" s="101">
        <f>$F518*'2. Emissions Units &amp; Activities'!$J$60*(1-$E518)</f>
        <v>553.80000000000007</v>
      </c>
      <c r="M518" s="120">
        <f>$F518*'2. Emissions Units &amp; Activities'!$K$60*(1-$E518)</f>
        <v>0.42533733333333335</v>
      </c>
      <c r="N518" s="123">
        <f>$F518*'2. Emissions Units &amp; Activities'!$L$60*(1-$E518)</f>
        <v>0.63404808133333335</v>
      </c>
      <c r="O518" s="101">
        <f>$F518*'2. Emissions Units &amp; Activities'!$M$60*(1-$E518)</f>
        <v>2.1300000000000003</v>
      </c>
    </row>
    <row r="519" spans="1:15" x14ac:dyDescent="0.25">
      <c r="A519" s="97" t="s">
        <v>1392</v>
      </c>
      <c r="B519" s="118" t="s">
        <v>135</v>
      </c>
      <c r="C519" s="99" t="str">
        <f>IFERROR(IF(B519="No CAS","",INDEX('DEQ Pollutant List'!$C$7:$C$611,MATCH('3. Pollutant Emissions - EF'!B519,'DEQ Pollutant List'!$B$7:$B$611,0))),"")</f>
        <v>1,3-Butadiene</v>
      </c>
      <c r="D519" s="133"/>
      <c r="E519" s="119"/>
      <c r="F519" s="241">
        <v>3.9500000000000004E-3</v>
      </c>
      <c r="G519" s="121"/>
      <c r="H519" s="101" t="s">
        <v>1670</v>
      </c>
      <c r="I519" s="122" t="s">
        <v>1669</v>
      </c>
      <c r="J519" s="120">
        <f>$F519*'2. Emissions Units &amp; Activities'!$H$60*(1-$E519)</f>
        <v>5.9157833333333345</v>
      </c>
      <c r="K519" s="123">
        <f>$F519*'2. Emissions Units &amp; Activities'!$I$60*(1-$E519)</f>
        <v>8.8186264833333325</v>
      </c>
      <c r="L519" s="101">
        <f>$F519*'2. Emissions Units &amp; Activities'!$J$60*(1-$E519)</f>
        <v>29.625000000000004</v>
      </c>
      <c r="M519" s="120">
        <f>$F519*'2. Emissions Units &amp; Activities'!$K$60*(1-$E519)</f>
        <v>2.2753012820512824E-2</v>
      </c>
      <c r="N519" s="123">
        <f>$F519*'2. Emissions Units &amp; Activities'!$L$60*(1-$E519)</f>
        <v>3.3917794166666668E-2</v>
      </c>
      <c r="O519" s="101">
        <f>$F519*'2. Emissions Units &amp; Activities'!$M$60*(1-$E519)</f>
        <v>0.1139423076923077</v>
      </c>
    </row>
    <row r="520" spans="1:15" x14ac:dyDescent="0.25">
      <c r="A520" s="97" t="s">
        <v>1392</v>
      </c>
      <c r="B520" s="118" t="s">
        <v>137</v>
      </c>
      <c r="C520" s="99" t="str">
        <f>IFERROR(IF(B520="No CAS","",INDEX('DEQ Pollutant List'!$C$7:$C$611,MATCH('3. Pollutant Emissions - EF'!B520,'DEQ Pollutant List'!$B$7:$B$611,0))),"")</f>
        <v>2-Butanone (methyl ethyl ketone)</v>
      </c>
      <c r="D520" s="133"/>
      <c r="E520" s="119"/>
      <c r="F520" s="241">
        <v>5.0000000000000001E-4</v>
      </c>
      <c r="G520" s="121"/>
      <c r="H520" s="101" t="s">
        <v>1670</v>
      </c>
      <c r="I520" s="122" t="s">
        <v>1669</v>
      </c>
      <c r="J520" s="120">
        <f>$F520*'2. Emissions Units &amp; Activities'!$H$60*(1-$E520)</f>
        <v>0.74883333333333335</v>
      </c>
      <c r="K520" s="123">
        <f>$F520*'2. Emissions Units &amp; Activities'!$I$60*(1-$E520)</f>
        <v>1.1162818333333333</v>
      </c>
      <c r="L520" s="101">
        <f>$F520*'2. Emissions Units &amp; Activities'!$J$60*(1-$E520)</f>
        <v>3.75</v>
      </c>
      <c r="M520" s="120">
        <f>$F520*'2. Emissions Units &amp; Activities'!$K$60*(1-$E520)</f>
        <v>2.8801282051282052E-3</v>
      </c>
      <c r="N520" s="123">
        <f>$F520*'2. Emissions Units &amp; Activities'!$L$60*(1-$E520)</f>
        <v>4.2933916666666669E-3</v>
      </c>
      <c r="O520" s="101">
        <f>$F520*'2. Emissions Units &amp; Activities'!$M$60*(1-$E520)</f>
        <v>1.4423076923076924E-2</v>
      </c>
    </row>
    <row r="521" spans="1:15" x14ac:dyDescent="0.25">
      <c r="A521" s="97" t="s">
        <v>1392</v>
      </c>
      <c r="B521" s="118" t="s">
        <v>166</v>
      </c>
      <c r="C521" s="99" t="str">
        <f>IFERROR(IF(B521="No CAS","",INDEX('DEQ Pollutant List'!$C$7:$C$611,MATCH('3. Pollutant Emissions - EF'!B521,'DEQ Pollutant List'!$B$7:$B$611,0))),"")</f>
        <v>Carbon disulfide</v>
      </c>
      <c r="D521" s="133"/>
      <c r="E521" s="119"/>
      <c r="F521" s="241">
        <v>6.4000000000000005E-4</v>
      </c>
      <c r="G521" s="121"/>
      <c r="H521" s="101" t="s">
        <v>1670</v>
      </c>
      <c r="I521" s="122" t="s">
        <v>1669</v>
      </c>
      <c r="J521" s="120">
        <f>$F521*'2. Emissions Units &amp; Activities'!$H$60*(1-$E521)</f>
        <v>0.95850666666666684</v>
      </c>
      <c r="K521" s="123">
        <f>$F521*'2. Emissions Units &amp; Activities'!$I$60*(1-$E521)</f>
        <v>1.4288407466666666</v>
      </c>
      <c r="L521" s="101">
        <f>$F521*'2. Emissions Units &amp; Activities'!$J$60*(1-$E521)</f>
        <v>4.8000000000000007</v>
      </c>
      <c r="M521" s="120">
        <f>$F521*'2. Emissions Units &amp; Activities'!$K$60*(1-$E521)</f>
        <v>3.6865641025641029E-3</v>
      </c>
      <c r="N521" s="123">
        <f>$F521*'2. Emissions Units &amp; Activities'!$L$60*(1-$E521)</f>
        <v>5.4955413333333336E-3</v>
      </c>
      <c r="O521" s="101">
        <f>$F521*'2. Emissions Units &amp; Activities'!$M$60*(1-$E521)</f>
        <v>1.8461538461538463E-2</v>
      </c>
    </row>
    <row r="522" spans="1:15" x14ac:dyDescent="0.25">
      <c r="A522" s="97" t="s">
        <v>1392</v>
      </c>
      <c r="B522" s="118" t="s">
        <v>210</v>
      </c>
      <c r="C522" s="99" t="str">
        <f>IFERROR(IF(B522="No CAS","",INDEX('DEQ Pollutant List'!$C$7:$C$611,MATCH('3. Pollutant Emissions - EF'!B522,'DEQ Pollutant List'!$B$7:$B$611,0))),"")</f>
        <v>Chloromethane (methyl chloride)</v>
      </c>
      <c r="D522" s="133"/>
      <c r="E522" s="119"/>
      <c r="F522" s="241">
        <v>1.01E-3</v>
      </c>
      <c r="G522" s="121"/>
      <c r="H522" s="101" t="s">
        <v>1670</v>
      </c>
      <c r="I522" s="122" t="s">
        <v>1669</v>
      </c>
      <c r="J522" s="120">
        <f>$F522*'2. Emissions Units &amp; Activities'!$H$60*(1-$E522)</f>
        <v>1.5126433333333336</v>
      </c>
      <c r="K522" s="123">
        <f>$F522*'2. Emissions Units &amp; Activities'!$I$60*(1-$E522)</f>
        <v>2.254889303333333</v>
      </c>
      <c r="L522" s="101">
        <f>$F522*'2. Emissions Units &amp; Activities'!$J$60*(1-$E522)</f>
        <v>7.5750000000000002</v>
      </c>
      <c r="M522" s="120">
        <f>$F522*'2. Emissions Units &amp; Activities'!$K$60*(1-$E522)</f>
        <v>5.817858974358975E-3</v>
      </c>
      <c r="N522" s="123">
        <f>$F522*'2. Emissions Units &amp; Activities'!$L$60*(1-$E522)</f>
        <v>8.6726511666666666E-3</v>
      </c>
      <c r="O522" s="101">
        <f>$F522*'2. Emissions Units &amp; Activities'!$M$60*(1-$E522)</f>
        <v>2.9134615384615387E-2</v>
      </c>
    </row>
    <row r="523" spans="1:15" x14ac:dyDescent="0.25">
      <c r="A523" s="97" t="s">
        <v>1392</v>
      </c>
      <c r="B523" s="118" t="s">
        <v>410</v>
      </c>
      <c r="C523" s="99" t="str">
        <f>IFERROR(IF(B523="No CAS","",INDEX('DEQ Pollutant List'!$C$7:$C$611,MATCH('3. Pollutant Emissions - EF'!B523,'DEQ Pollutant List'!$B$7:$B$611,0))),"")</f>
        <v>Ethyl benzene</v>
      </c>
      <c r="D523" s="133"/>
      <c r="E523" s="119"/>
      <c r="F523" s="241">
        <v>8.0999999999999996E-4</v>
      </c>
      <c r="G523" s="121"/>
      <c r="H523" s="101" t="s">
        <v>1670</v>
      </c>
      <c r="I523" s="122" t="s">
        <v>1669</v>
      </c>
      <c r="J523" s="120">
        <f>$F523*'2. Emissions Units &amp; Activities'!$H$60*(1-$E523)</f>
        <v>1.2131099999999999</v>
      </c>
      <c r="K523" s="123">
        <f>$F523*'2. Emissions Units &amp; Activities'!$I$60*(1-$E523)</f>
        <v>1.8083765699999996</v>
      </c>
      <c r="L523" s="101">
        <f>$F523*'2. Emissions Units &amp; Activities'!$J$60*(1-$E523)</f>
        <v>6.0749999999999993</v>
      </c>
      <c r="M523" s="120">
        <f>$F523*'2. Emissions Units &amp; Activities'!$K$60*(1-$E523)</f>
        <v>4.6658076923076922E-3</v>
      </c>
      <c r="N523" s="123">
        <f>$F523*'2. Emissions Units &amp; Activities'!$L$60*(1-$E523)</f>
        <v>6.9552944999999996E-3</v>
      </c>
      <c r="O523" s="101">
        <f>$F523*'2. Emissions Units &amp; Activities'!$M$60*(1-$E523)</f>
        <v>2.3365384615384614E-2</v>
      </c>
    </row>
    <row r="524" spans="1:15" x14ac:dyDescent="0.25">
      <c r="A524" s="97" t="s">
        <v>1392</v>
      </c>
      <c r="B524" s="118" t="s">
        <v>443</v>
      </c>
      <c r="C524" s="99" t="str">
        <f>IFERROR(IF(B524="No CAS","",INDEX('DEQ Pollutant List'!$C$7:$C$611,MATCH('3. Pollutant Emissions - EF'!B524,'DEQ Pollutant List'!$B$7:$B$611,0))),"")</f>
        <v>Formaldehyde</v>
      </c>
      <c r="D524" s="133"/>
      <c r="E524" s="119"/>
      <c r="F524" s="241">
        <v>1.3999999999999999E-4</v>
      </c>
      <c r="G524" s="121"/>
      <c r="H524" s="101" t="s">
        <v>1670</v>
      </c>
      <c r="I524" s="122" t="s">
        <v>1669</v>
      </c>
      <c r="J524" s="120">
        <f>$F524*'2. Emissions Units &amp; Activities'!$H$60*(1-$E524)</f>
        <v>0.20967333333333332</v>
      </c>
      <c r="K524" s="123">
        <f>$F524*'2. Emissions Units &amp; Activities'!$I$60*(1-$E524)</f>
        <v>0.3125589133333333</v>
      </c>
      <c r="L524" s="101">
        <f>$F524*'2. Emissions Units &amp; Activities'!$J$60*(1-$E524)</f>
        <v>1.0499999999999998</v>
      </c>
      <c r="M524" s="120">
        <f>$F524*'2. Emissions Units &amp; Activities'!$K$60*(1-$E524)</f>
        <v>8.0643589743589739E-4</v>
      </c>
      <c r="N524" s="123">
        <f>$F524*'2. Emissions Units &amp; Activities'!$L$60*(1-$E524)</f>
        <v>1.2021496666666665E-3</v>
      </c>
      <c r="O524" s="101">
        <f>$F524*'2. Emissions Units &amp; Activities'!$M$60*(1-$E524)</f>
        <v>4.0384615384615385E-3</v>
      </c>
    </row>
    <row r="525" spans="1:15" x14ac:dyDescent="0.25">
      <c r="A525" s="97" t="s">
        <v>1392</v>
      </c>
      <c r="B525" s="118" t="s">
        <v>483</v>
      </c>
      <c r="C525" s="99" t="str">
        <f>IFERROR(IF(B525="No CAS","",INDEX('DEQ Pollutant List'!$C$7:$C$611,MATCH('3. Pollutant Emissions - EF'!B525,'DEQ Pollutant List'!$B$7:$B$611,0))),"")</f>
        <v>Hexane</v>
      </c>
      <c r="D525" s="133"/>
      <c r="E525" s="119"/>
      <c r="F525" s="241">
        <v>2.6099999999999999E-3</v>
      </c>
      <c r="G525" s="121"/>
      <c r="H525" s="101" t="s">
        <v>1670</v>
      </c>
      <c r="I525" s="122" t="s">
        <v>1669</v>
      </c>
      <c r="J525" s="120">
        <f>$F525*'2. Emissions Units &amp; Activities'!$H$60*(1-$E525)</f>
        <v>3.9089100000000001</v>
      </c>
      <c r="K525" s="123">
        <f>$F525*'2. Emissions Units &amp; Activities'!$I$60*(1-$E525)</f>
        <v>5.8269911699999994</v>
      </c>
      <c r="L525" s="101">
        <f>$F525*'2. Emissions Units &amp; Activities'!$J$60*(1-$E525)</f>
        <v>19.574999999999999</v>
      </c>
      <c r="M525" s="120">
        <f>$F525*'2. Emissions Units &amp; Activities'!$K$60*(1-$E525)</f>
        <v>1.503426923076923E-2</v>
      </c>
      <c r="N525" s="123">
        <f>$F525*'2. Emissions Units &amp; Activities'!$L$60*(1-$E525)</f>
        <v>2.2411504499999998E-2</v>
      </c>
      <c r="O525" s="101">
        <f>$F525*'2. Emissions Units &amp; Activities'!$M$60*(1-$E525)</f>
        <v>7.528846153846154E-2</v>
      </c>
    </row>
    <row r="526" spans="1:15" x14ac:dyDescent="0.25">
      <c r="A526" s="97" t="s">
        <v>1392</v>
      </c>
      <c r="B526" s="118" t="s">
        <v>317</v>
      </c>
      <c r="C526" s="99" t="str">
        <f>IFERROR(IF(B526="No CAS","",INDEX('DEQ Pollutant List'!$C$7:$C$611,MATCH('3. Pollutant Emissions - EF'!B526,'DEQ Pollutant List'!$B$7:$B$611,0))),"")</f>
        <v>Dichloromethane (methylene chloride)</v>
      </c>
      <c r="D526" s="133"/>
      <c r="E526" s="119"/>
      <c r="F526" s="241">
        <v>3.49E-3</v>
      </c>
      <c r="G526" s="121"/>
      <c r="H526" s="101" t="s">
        <v>1670</v>
      </c>
      <c r="I526" s="122" t="s">
        <v>1669</v>
      </c>
      <c r="J526" s="120">
        <f>$F526*'2. Emissions Units &amp; Activities'!$H$60*(1-$E526)</f>
        <v>5.2268566666666674</v>
      </c>
      <c r="K526" s="123">
        <f>$F526*'2. Emissions Units &amp; Activities'!$I$60*(1-$E526)</f>
        <v>7.7916471966666663</v>
      </c>
      <c r="L526" s="101">
        <f>$F526*'2. Emissions Units &amp; Activities'!$J$60*(1-$E526)</f>
        <v>26.175000000000001</v>
      </c>
      <c r="M526" s="120">
        <f>$F526*'2. Emissions Units &amp; Activities'!$K$60*(1-$E526)</f>
        <v>2.0103294871794873E-2</v>
      </c>
      <c r="N526" s="123">
        <f>$F526*'2. Emissions Units &amp; Activities'!$L$60*(1-$E526)</f>
        <v>2.9967873833333332E-2</v>
      </c>
      <c r="O526" s="101">
        <f>$F526*'2. Emissions Units &amp; Activities'!$M$60*(1-$E526)</f>
        <v>0.10067307692307692</v>
      </c>
    </row>
    <row r="527" spans="1:15" x14ac:dyDescent="0.25">
      <c r="A527" s="97" t="s">
        <v>1392</v>
      </c>
      <c r="B527" s="118" t="s">
        <v>960</v>
      </c>
      <c r="C527" s="99" t="str">
        <f>IFERROR(IF(B527="No CAS","",INDEX('DEQ Pollutant List'!$C$7:$C$611,MATCH('3. Pollutant Emissions - EF'!B527,'DEQ Pollutant List'!$B$7:$B$611,0))),"")</f>
        <v>Styrene</v>
      </c>
      <c r="D527" s="133"/>
      <c r="E527" s="119"/>
      <c r="F527" s="241">
        <v>5.4000000000000001E-4</v>
      </c>
      <c r="G527" s="121"/>
      <c r="H527" s="101" t="s">
        <v>1670</v>
      </c>
      <c r="I527" s="122" t="s">
        <v>1669</v>
      </c>
      <c r="J527" s="120">
        <f>$F527*'2. Emissions Units &amp; Activities'!$H$60*(1-$E527)</f>
        <v>0.80874000000000001</v>
      </c>
      <c r="K527" s="123">
        <f>$F527*'2. Emissions Units &amp; Activities'!$I$60*(1-$E527)</f>
        <v>1.2055843799999999</v>
      </c>
      <c r="L527" s="101">
        <f>$F527*'2. Emissions Units &amp; Activities'!$J$60*(1-$E527)</f>
        <v>4.05</v>
      </c>
      <c r="M527" s="120">
        <f>$F527*'2. Emissions Units &amp; Activities'!$K$60*(1-$E527)</f>
        <v>3.1105384615384615E-3</v>
      </c>
      <c r="N527" s="123">
        <f>$F527*'2. Emissions Units &amp; Activities'!$L$60*(1-$E527)</f>
        <v>4.6368629999999997E-3</v>
      </c>
      <c r="O527" s="101">
        <f>$F527*'2. Emissions Units &amp; Activities'!$M$60*(1-$E527)</f>
        <v>1.5576923076923077E-2</v>
      </c>
    </row>
    <row r="528" spans="1:15" x14ac:dyDescent="0.25">
      <c r="A528" s="97" t="s">
        <v>1392</v>
      </c>
      <c r="B528" s="118" t="s">
        <v>994</v>
      </c>
      <c r="C528" s="99" t="str">
        <f>IFERROR(IF(B528="No CAS","",INDEX('DEQ Pollutant List'!$C$7:$C$611,MATCH('3. Pollutant Emissions - EF'!B528,'DEQ Pollutant List'!$B$7:$B$611,0))),"")</f>
        <v>Toluene</v>
      </c>
      <c r="D528" s="133"/>
      <c r="E528" s="119"/>
      <c r="F528" s="241">
        <v>3.4849999999999999E-2</v>
      </c>
      <c r="G528" s="121"/>
      <c r="H528" s="101" t="s">
        <v>1670</v>
      </c>
      <c r="I528" s="122" t="s">
        <v>1669</v>
      </c>
      <c r="J528" s="120">
        <f>$F528*'2. Emissions Units &amp; Activities'!$H$60*(1-$E528)</f>
        <v>52.193683333333333</v>
      </c>
      <c r="K528" s="123">
        <f>$F528*'2. Emissions Units &amp; Activities'!$I$60*(1-$E528)</f>
        <v>77.804843783333325</v>
      </c>
      <c r="L528" s="101">
        <f>$F528*'2. Emissions Units &amp; Activities'!$J$60*(1-$E528)</f>
        <v>261.375</v>
      </c>
      <c r="M528" s="120">
        <f>$F528*'2. Emissions Units &amp; Activities'!$K$60*(1-$E528)</f>
        <v>0.20074493589743589</v>
      </c>
      <c r="N528" s="123">
        <f>$F528*'2. Emissions Units &amp; Activities'!$L$60*(1-$E528)</f>
        <v>0.29924939916666665</v>
      </c>
      <c r="O528" s="101">
        <f>$F528*'2. Emissions Units &amp; Activities'!$M$60*(1-$E528)</f>
        <v>1.0052884615384616</v>
      </c>
    </row>
    <row r="529" spans="1:15" x14ac:dyDescent="0.25">
      <c r="A529" s="97" t="s">
        <v>1392</v>
      </c>
      <c r="B529" s="118" t="s">
        <v>1071</v>
      </c>
      <c r="C529" s="99" t="str">
        <f>IFERROR(IF(B529="No CAS","",INDEX('DEQ Pollutant List'!$C$7:$C$611,MATCH('3. Pollutant Emissions - EF'!B529,'DEQ Pollutant List'!$B$7:$B$611,0))),"")</f>
        <v>Xylene (mixture), including m-xylene, o-xylene, p-xylene</v>
      </c>
      <c r="D529" s="133"/>
      <c r="E529" s="119"/>
      <c r="F529" s="241">
        <v>1.75E-3</v>
      </c>
      <c r="G529" s="121"/>
      <c r="H529" s="101" t="s">
        <v>1670</v>
      </c>
      <c r="I529" s="122" t="s">
        <v>1669</v>
      </c>
      <c r="J529" s="120">
        <f>$F529*'2. Emissions Units &amp; Activities'!$H$60*(1-$E529)</f>
        <v>2.620916666666667</v>
      </c>
      <c r="K529" s="123">
        <f>$F529*'2. Emissions Units &amp; Activities'!$I$60*(1-$E529)</f>
        <v>3.9069864166666664</v>
      </c>
      <c r="L529" s="101">
        <f>$F529*'2. Emissions Units &amp; Activities'!$J$60*(1-$E529)</f>
        <v>13.125</v>
      </c>
      <c r="M529" s="120">
        <f>$F529*'2. Emissions Units &amp; Activities'!$K$60*(1-$E529)</f>
        <v>1.0080448717948718E-2</v>
      </c>
      <c r="N529" s="123">
        <f>$F529*'2. Emissions Units &amp; Activities'!$L$60*(1-$E529)</f>
        <v>1.5026870833333332E-2</v>
      </c>
      <c r="O529" s="101">
        <f>$F529*'2. Emissions Units &amp; Activities'!$M$60*(1-$E529)</f>
        <v>5.0480769230769232E-2</v>
      </c>
    </row>
    <row r="530" spans="1:15" x14ac:dyDescent="0.25">
      <c r="A530" s="97" t="s">
        <v>1394</v>
      </c>
      <c r="B530" s="118" t="s">
        <v>18</v>
      </c>
      <c r="C530" s="99" t="str">
        <f>IFERROR(IF(B530="No CAS","",INDEX('DEQ Pollutant List'!$C$7:$C$611,MATCH('3. Pollutant Emissions - EF'!B530,'DEQ Pollutant List'!$B$7:$B$611,0))),"")</f>
        <v>Acetone</v>
      </c>
      <c r="D530" s="133"/>
      <c r="E530" s="119"/>
      <c r="F530" s="241">
        <v>5.1599999999999997E-3</v>
      </c>
      <c r="G530" s="121"/>
      <c r="H530" s="101" t="s">
        <v>1670</v>
      </c>
      <c r="I530" s="122" t="s">
        <v>1669</v>
      </c>
      <c r="J530" s="120">
        <f>$F530*'2. Emissions Units &amp; Activities'!$H$61*(1-$E530)</f>
        <v>7.7279599999999995</v>
      </c>
      <c r="K530" s="123">
        <f>$F530*'2. Emissions Units &amp; Activities'!$I$61*(1-$E530)</f>
        <v>11.520028519999999</v>
      </c>
      <c r="L530" s="101">
        <f>$F530*'2. Emissions Units &amp; Activities'!$J$61*(1-$E530)</f>
        <v>38.699999999999996</v>
      </c>
      <c r="M530" s="120">
        <f>$F530*'2. Emissions Units &amp; Activities'!$K$61*(1-$E530)</f>
        <v>2.9722923076923074E-2</v>
      </c>
      <c r="N530" s="123">
        <f>$F530*'2. Emissions Units &amp; Activities'!$L$61*(1-$E530)</f>
        <v>4.4307801999999993E-2</v>
      </c>
      <c r="O530" s="101">
        <f>$F530*'2. Emissions Units &amp; Activities'!$M$61*(1-$E530)</f>
        <v>0.14884615384615385</v>
      </c>
    </row>
    <row r="531" spans="1:15" x14ac:dyDescent="0.25">
      <c r="A531" s="97" t="s">
        <v>1394</v>
      </c>
      <c r="B531" s="118" t="s">
        <v>98</v>
      </c>
      <c r="C531" s="99" t="str">
        <f>IFERROR(IF(B531="No CAS","",INDEX('DEQ Pollutant List'!$C$7:$C$611,MATCH('3. Pollutant Emissions - EF'!B531,'DEQ Pollutant List'!$B$7:$B$611,0))),"")</f>
        <v>Benzene</v>
      </c>
      <c r="D531" s="133"/>
      <c r="E531" s="119"/>
      <c r="F531" s="241">
        <v>7.3840000000000003E-2</v>
      </c>
      <c r="G531" s="121"/>
      <c r="H531" s="101" t="s">
        <v>1670</v>
      </c>
      <c r="I531" s="122" t="s">
        <v>1669</v>
      </c>
      <c r="J531" s="120">
        <f>$F531*'2. Emissions Units &amp; Activities'!$H$61*(1-$E531)</f>
        <v>110.58770666666668</v>
      </c>
      <c r="K531" s="123">
        <f>$F531*'2. Emissions Units &amp; Activities'!$I$61*(1-$E531)</f>
        <v>164.85250114666667</v>
      </c>
      <c r="L531" s="101">
        <f>$F531*'2. Emissions Units &amp; Activities'!$J$61*(1-$E531)</f>
        <v>553.80000000000007</v>
      </c>
      <c r="M531" s="120">
        <f>$F531*'2. Emissions Units &amp; Activities'!$K$61*(1-$E531)</f>
        <v>0.42533733333333335</v>
      </c>
      <c r="N531" s="123">
        <f>$F531*'2. Emissions Units &amp; Activities'!$L$61*(1-$E531)</f>
        <v>0.63404808133333335</v>
      </c>
      <c r="O531" s="101">
        <f>$F531*'2. Emissions Units &amp; Activities'!$M$61*(1-$E531)</f>
        <v>2.1300000000000003</v>
      </c>
    </row>
    <row r="532" spans="1:15" x14ac:dyDescent="0.25">
      <c r="A532" s="97" t="s">
        <v>1394</v>
      </c>
      <c r="B532" s="118" t="s">
        <v>135</v>
      </c>
      <c r="C532" s="99" t="str">
        <f>IFERROR(IF(B532="No CAS","",INDEX('DEQ Pollutant List'!$C$7:$C$611,MATCH('3. Pollutant Emissions - EF'!B532,'DEQ Pollutant List'!$B$7:$B$611,0))),"")</f>
        <v>1,3-Butadiene</v>
      </c>
      <c r="D532" s="133"/>
      <c r="E532" s="119"/>
      <c r="F532" s="241">
        <v>3.9500000000000004E-3</v>
      </c>
      <c r="G532" s="121"/>
      <c r="H532" s="101" t="s">
        <v>1670</v>
      </c>
      <c r="I532" s="122" t="s">
        <v>1669</v>
      </c>
      <c r="J532" s="120">
        <f>$F532*'2. Emissions Units &amp; Activities'!$H$61*(1-$E532)</f>
        <v>5.9157833333333345</v>
      </c>
      <c r="K532" s="123">
        <f>$F532*'2. Emissions Units &amp; Activities'!$I$61*(1-$E532)</f>
        <v>8.8186264833333325</v>
      </c>
      <c r="L532" s="101">
        <f>$F532*'2. Emissions Units &amp; Activities'!$J$61*(1-$E532)</f>
        <v>29.625000000000004</v>
      </c>
      <c r="M532" s="120">
        <f>$F532*'2. Emissions Units &amp; Activities'!$K$61*(1-$E532)</f>
        <v>2.2753012820512824E-2</v>
      </c>
      <c r="N532" s="123">
        <f>$F532*'2. Emissions Units &amp; Activities'!$L$61*(1-$E532)</f>
        <v>3.3917794166666668E-2</v>
      </c>
      <c r="O532" s="101">
        <f>$F532*'2. Emissions Units &amp; Activities'!$M$61*(1-$E532)</f>
        <v>0.1139423076923077</v>
      </c>
    </row>
    <row r="533" spans="1:15" x14ac:dyDescent="0.25">
      <c r="A533" s="97" t="s">
        <v>1394</v>
      </c>
      <c r="B533" s="118" t="s">
        <v>137</v>
      </c>
      <c r="C533" s="99" t="str">
        <f>IFERROR(IF(B533="No CAS","",INDEX('DEQ Pollutant List'!$C$7:$C$611,MATCH('3. Pollutant Emissions - EF'!B533,'DEQ Pollutant List'!$B$7:$B$611,0))),"")</f>
        <v>2-Butanone (methyl ethyl ketone)</v>
      </c>
      <c r="D533" s="133"/>
      <c r="E533" s="119"/>
      <c r="F533" s="241">
        <v>5.0000000000000001E-4</v>
      </c>
      <c r="G533" s="121"/>
      <c r="H533" s="101" t="s">
        <v>1670</v>
      </c>
      <c r="I533" s="122" t="s">
        <v>1669</v>
      </c>
      <c r="J533" s="120">
        <f>$F533*'2. Emissions Units &amp; Activities'!$H$61*(1-$E533)</f>
        <v>0.74883333333333335</v>
      </c>
      <c r="K533" s="123">
        <f>$F533*'2. Emissions Units &amp; Activities'!$I$61*(1-$E533)</f>
        <v>1.1162818333333333</v>
      </c>
      <c r="L533" s="101">
        <f>$F533*'2. Emissions Units &amp; Activities'!$J$61*(1-$E533)</f>
        <v>3.75</v>
      </c>
      <c r="M533" s="120">
        <f>$F533*'2. Emissions Units &amp; Activities'!$K$61*(1-$E533)</f>
        <v>2.8801282051282052E-3</v>
      </c>
      <c r="N533" s="123">
        <f>$F533*'2. Emissions Units &amp; Activities'!$L$61*(1-$E533)</f>
        <v>4.2933916666666669E-3</v>
      </c>
      <c r="O533" s="101">
        <f>$F533*'2. Emissions Units &amp; Activities'!$M$61*(1-$E533)</f>
        <v>1.4423076923076924E-2</v>
      </c>
    </row>
    <row r="534" spans="1:15" x14ac:dyDescent="0.25">
      <c r="A534" s="97" t="s">
        <v>1394</v>
      </c>
      <c r="B534" s="118" t="s">
        <v>166</v>
      </c>
      <c r="C534" s="99" t="str">
        <f>IFERROR(IF(B534="No CAS","",INDEX('DEQ Pollutant List'!$C$7:$C$611,MATCH('3. Pollutant Emissions - EF'!B534,'DEQ Pollutant List'!$B$7:$B$611,0))),"")</f>
        <v>Carbon disulfide</v>
      </c>
      <c r="D534" s="133"/>
      <c r="E534" s="119"/>
      <c r="F534" s="241">
        <v>6.4000000000000005E-4</v>
      </c>
      <c r="G534" s="121"/>
      <c r="H534" s="101" t="s">
        <v>1670</v>
      </c>
      <c r="I534" s="122" t="s">
        <v>1669</v>
      </c>
      <c r="J534" s="120">
        <f>$F534*'2. Emissions Units &amp; Activities'!$H$61*(1-$E534)</f>
        <v>0.95850666666666684</v>
      </c>
      <c r="K534" s="123">
        <f>$F534*'2. Emissions Units &amp; Activities'!$I$61*(1-$E534)</f>
        <v>1.4288407466666666</v>
      </c>
      <c r="L534" s="101">
        <f>$F534*'2. Emissions Units &amp; Activities'!$J$61*(1-$E534)</f>
        <v>4.8000000000000007</v>
      </c>
      <c r="M534" s="120">
        <f>$F534*'2. Emissions Units &amp; Activities'!$K$61*(1-$E534)</f>
        <v>3.6865641025641029E-3</v>
      </c>
      <c r="N534" s="123">
        <f>$F534*'2. Emissions Units &amp; Activities'!$L$61*(1-$E534)</f>
        <v>5.4955413333333336E-3</v>
      </c>
      <c r="O534" s="101">
        <f>$F534*'2. Emissions Units &amp; Activities'!$M$61*(1-$E534)</f>
        <v>1.8461538461538463E-2</v>
      </c>
    </row>
    <row r="535" spans="1:15" x14ac:dyDescent="0.25">
      <c r="A535" s="97" t="s">
        <v>1394</v>
      </c>
      <c r="B535" s="118" t="s">
        <v>210</v>
      </c>
      <c r="C535" s="99" t="str">
        <f>IFERROR(IF(B535="No CAS","",INDEX('DEQ Pollutant List'!$C$7:$C$611,MATCH('3. Pollutant Emissions - EF'!B535,'DEQ Pollutant List'!$B$7:$B$611,0))),"")</f>
        <v>Chloromethane (methyl chloride)</v>
      </c>
      <c r="D535" s="133"/>
      <c r="E535" s="119"/>
      <c r="F535" s="241">
        <v>1.01E-3</v>
      </c>
      <c r="G535" s="121"/>
      <c r="H535" s="101" t="s">
        <v>1670</v>
      </c>
      <c r="I535" s="122" t="s">
        <v>1669</v>
      </c>
      <c r="J535" s="120">
        <f>$F535*'2. Emissions Units &amp; Activities'!$H$61*(1-$E535)</f>
        <v>1.5126433333333336</v>
      </c>
      <c r="K535" s="123">
        <f>$F535*'2. Emissions Units &amp; Activities'!$I$61*(1-$E535)</f>
        <v>2.254889303333333</v>
      </c>
      <c r="L535" s="101">
        <f>$F535*'2. Emissions Units &amp; Activities'!$J$61*(1-$E535)</f>
        <v>7.5750000000000002</v>
      </c>
      <c r="M535" s="120">
        <f>$F535*'2. Emissions Units &amp; Activities'!$K$61*(1-$E535)</f>
        <v>5.817858974358975E-3</v>
      </c>
      <c r="N535" s="123">
        <f>$F535*'2. Emissions Units &amp; Activities'!$L$61*(1-$E535)</f>
        <v>8.6726511666666666E-3</v>
      </c>
      <c r="O535" s="101">
        <f>$F535*'2. Emissions Units &amp; Activities'!$M$61*(1-$E535)</f>
        <v>2.9134615384615387E-2</v>
      </c>
    </row>
    <row r="536" spans="1:15" x14ac:dyDescent="0.25">
      <c r="A536" s="97" t="s">
        <v>1394</v>
      </c>
      <c r="B536" s="118" t="s">
        <v>410</v>
      </c>
      <c r="C536" s="99" t="str">
        <f>IFERROR(IF(B536="No CAS","",INDEX('DEQ Pollutant List'!$C$7:$C$611,MATCH('3. Pollutant Emissions - EF'!B536,'DEQ Pollutant List'!$B$7:$B$611,0))),"")</f>
        <v>Ethyl benzene</v>
      </c>
      <c r="D536" s="133"/>
      <c r="E536" s="119"/>
      <c r="F536" s="241">
        <v>8.0999999999999996E-4</v>
      </c>
      <c r="G536" s="121"/>
      <c r="H536" s="101" t="s">
        <v>1670</v>
      </c>
      <c r="I536" s="122" t="s">
        <v>1669</v>
      </c>
      <c r="J536" s="120">
        <f>$F536*'2. Emissions Units &amp; Activities'!$H$61*(1-$E536)</f>
        <v>1.2131099999999999</v>
      </c>
      <c r="K536" s="123">
        <f>$F536*'2. Emissions Units &amp; Activities'!$I$61*(1-$E536)</f>
        <v>1.8083765699999996</v>
      </c>
      <c r="L536" s="101">
        <f>$F536*'2. Emissions Units &amp; Activities'!$J$61*(1-$E536)</f>
        <v>6.0749999999999993</v>
      </c>
      <c r="M536" s="120">
        <f>$F536*'2. Emissions Units &amp; Activities'!$K$61*(1-$E536)</f>
        <v>4.6658076923076922E-3</v>
      </c>
      <c r="N536" s="123">
        <f>$F536*'2. Emissions Units &amp; Activities'!$L$61*(1-$E536)</f>
        <v>6.9552944999999996E-3</v>
      </c>
      <c r="O536" s="101">
        <f>$F536*'2. Emissions Units &amp; Activities'!$M$61*(1-$E536)</f>
        <v>2.3365384615384614E-2</v>
      </c>
    </row>
    <row r="537" spans="1:15" x14ac:dyDescent="0.25">
      <c r="A537" s="97" t="s">
        <v>1394</v>
      </c>
      <c r="B537" s="118" t="s">
        <v>443</v>
      </c>
      <c r="C537" s="99" t="str">
        <f>IFERROR(IF(B537="No CAS","",INDEX('DEQ Pollutant List'!$C$7:$C$611,MATCH('3. Pollutant Emissions - EF'!B537,'DEQ Pollutant List'!$B$7:$B$611,0))),"")</f>
        <v>Formaldehyde</v>
      </c>
      <c r="D537" s="133"/>
      <c r="E537" s="119"/>
      <c r="F537" s="241">
        <v>1.3999999999999999E-4</v>
      </c>
      <c r="G537" s="121"/>
      <c r="H537" s="101" t="s">
        <v>1670</v>
      </c>
      <c r="I537" s="122" t="s">
        <v>1669</v>
      </c>
      <c r="J537" s="120">
        <f>$F537*'2. Emissions Units &amp; Activities'!$H$61*(1-$E537)</f>
        <v>0.20967333333333332</v>
      </c>
      <c r="K537" s="123">
        <f>$F537*'2. Emissions Units &amp; Activities'!$I$61*(1-$E537)</f>
        <v>0.3125589133333333</v>
      </c>
      <c r="L537" s="101">
        <f>$F537*'2. Emissions Units &amp; Activities'!$J$61*(1-$E537)</f>
        <v>1.0499999999999998</v>
      </c>
      <c r="M537" s="120">
        <f>$F537*'2. Emissions Units &amp; Activities'!$K$61*(1-$E537)</f>
        <v>8.0643589743589739E-4</v>
      </c>
      <c r="N537" s="123">
        <f>$F537*'2. Emissions Units &amp; Activities'!$L$61*(1-$E537)</f>
        <v>1.2021496666666665E-3</v>
      </c>
      <c r="O537" s="101">
        <f>$F537*'2. Emissions Units &amp; Activities'!$M$61*(1-$E537)</f>
        <v>4.0384615384615385E-3</v>
      </c>
    </row>
    <row r="538" spans="1:15" x14ac:dyDescent="0.25">
      <c r="A538" s="97" t="s">
        <v>1394</v>
      </c>
      <c r="B538" s="118" t="s">
        <v>483</v>
      </c>
      <c r="C538" s="99" t="str">
        <f>IFERROR(IF(B538="No CAS","",INDEX('DEQ Pollutant List'!$C$7:$C$611,MATCH('3. Pollutant Emissions - EF'!B538,'DEQ Pollutant List'!$B$7:$B$611,0))),"")</f>
        <v>Hexane</v>
      </c>
      <c r="D538" s="133"/>
      <c r="E538" s="119"/>
      <c r="F538" s="241">
        <v>2.6099999999999999E-3</v>
      </c>
      <c r="G538" s="121"/>
      <c r="H538" s="101" t="s">
        <v>1670</v>
      </c>
      <c r="I538" s="122" t="s">
        <v>1669</v>
      </c>
      <c r="J538" s="120">
        <f>$F538*'2. Emissions Units &amp; Activities'!$H$61*(1-$E538)</f>
        <v>3.9089100000000001</v>
      </c>
      <c r="K538" s="123">
        <f>$F538*'2. Emissions Units &amp; Activities'!$I$61*(1-$E538)</f>
        <v>5.8269911699999994</v>
      </c>
      <c r="L538" s="101">
        <f>$F538*'2. Emissions Units &amp; Activities'!$J$61*(1-$E538)</f>
        <v>19.574999999999999</v>
      </c>
      <c r="M538" s="120">
        <f>$F538*'2. Emissions Units &amp; Activities'!$K$61*(1-$E538)</f>
        <v>1.503426923076923E-2</v>
      </c>
      <c r="N538" s="123">
        <f>$F538*'2. Emissions Units &amp; Activities'!$L$61*(1-$E538)</f>
        <v>2.2411504499999998E-2</v>
      </c>
      <c r="O538" s="101">
        <f>$F538*'2. Emissions Units &amp; Activities'!$M$61*(1-$E538)</f>
        <v>7.528846153846154E-2</v>
      </c>
    </row>
    <row r="539" spans="1:15" x14ac:dyDescent="0.25">
      <c r="A539" s="97" t="s">
        <v>1394</v>
      </c>
      <c r="B539" s="118" t="s">
        <v>317</v>
      </c>
      <c r="C539" s="99" t="str">
        <f>IFERROR(IF(B539="No CAS","",INDEX('DEQ Pollutant List'!$C$7:$C$611,MATCH('3. Pollutant Emissions - EF'!B539,'DEQ Pollutant List'!$B$7:$B$611,0))),"")</f>
        <v>Dichloromethane (methylene chloride)</v>
      </c>
      <c r="D539" s="133"/>
      <c r="E539" s="119"/>
      <c r="F539" s="241">
        <v>3.49E-3</v>
      </c>
      <c r="G539" s="121"/>
      <c r="H539" s="101" t="s">
        <v>1670</v>
      </c>
      <c r="I539" s="122" t="s">
        <v>1669</v>
      </c>
      <c r="J539" s="120">
        <f>$F539*'2. Emissions Units &amp; Activities'!$H$61*(1-$E539)</f>
        <v>5.2268566666666674</v>
      </c>
      <c r="K539" s="123">
        <f>$F539*'2. Emissions Units &amp; Activities'!$I$61*(1-$E539)</f>
        <v>7.7916471966666663</v>
      </c>
      <c r="L539" s="101">
        <f>$F539*'2. Emissions Units &amp; Activities'!$J$61*(1-$E539)</f>
        <v>26.175000000000001</v>
      </c>
      <c r="M539" s="120">
        <f>$F539*'2. Emissions Units &amp; Activities'!$K$61*(1-$E539)</f>
        <v>2.0103294871794873E-2</v>
      </c>
      <c r="N539" s="123">
        <f>$F539*'2. Emissions Units &amp; Activities'!$L$61*(1-$E539)</f>
        <v>2.9967873833333332E-2</v>
      </c>
      <c r="O539" s="101">
        <f>$F539*'2. Emissions Units &amp; Activities'!$M$61*(1-$E539)</f>
        <v>0.10067307692307692</v>
      </c>
    </row>
    <row r="540" spans="1:15" x14ac:dyDescent="0.25">
      <c r="A540" s="97" t="s">
        <v>1394</v>
      </c>
      <c r="B540" s="118" t="s">
        <v>960</v>
      </c>
      <c r="C540" s="99" t="str">
        <f>IFERROR(IF(B540="No CAS","",INDEX('DEQ Pollutant List'!$C$7:$C$611,MATCH('3. Pollutant Emissions - EF'!B540,'DEQ Pollutant List'!$B$7:$B$611,0))),"")</f>
        <v>Styrene</v>
      </c>
      <c r="D540" s="133"/>
      <c r="E540" s="119"/>
      <c r="F540" s="241">
        <v>5.4000000000000001E-4</v>
      </c>
      <c r="G540" s="121"/>
      <c r="H540" s="101" t="s">
        <v>1670</v>
      </c>
      <c r="I540" s="122" t="s">
        <v>1669</v>
      </c>
      <c r="J540" s="120">
        <f>$F540*'2. Emissions Units &amp; Activities'!$H$61*(1-$E540)</f>
        <v>0.80874000000000001</v>
      </c>
      <c r="K540" s="123">
        <f>$F540*'2. Emissions Units &amp; Activities'!$I$61*(1-$E540)</f>
        <v>1.2055843799999999</v>
      </c>
      <c r="L540" s="101">
        <f>$F540*'2. Emissions Units &amp; Activities'!$J$61*(1-$E540)</f>
        <v>4.05</v>
      </c>
      <c r="M540" s="120">
        <f>$F540*'2. Emissions Units &amp; Activities'!$K$61*(1-$E540)</f>
        <v>3.1105384615384615E-3</v>
      </c>
      <c r="N540" s="123">
        <f>$F540*'2. Emissions Units &amp; Activities'!$L$61*(1-$E540)</f>
        <v>4.6368629999999997E-3</v>
      </c>
      <c r="O540" s="101">
        <f>$F540*'2. Emissions Units &amp; Activities'!$M$61*(1-$E540)</f>
        <v>1.5576923076923077E-2</v>
      </c>
    </row>
    <row r="541" spans="1:15" x14ac:dyDescent="0.25">
      <c r="A541" s="97" t="s">
        <v>1394</v>
      </c>
      <c r="B541" s="118" t="s">
        <v>994</v>
      </c>
      <c r="C541" s="99" t="str">
        <f>IFERROR(IF(B541="No CAS","",INDEX('DEQ Pollutant List'!$C$7:$C$611,MATCH('3. Pollutant Emissions - EF'!B541,'DEQ Pollutant List'!$B$7:$B$611,0))),"")</f>
        <v>Toluene</v>
      </c>
      <c r="D541" s="133"/>
      <c r="E541" s="119"/>
      <c r="F541" s="241">
        <v>3.4849999999999999E-2</v>
      </c>
      <c r="G541" s="121"/>
      <c r="H541" s="101" t="s">
        <v>1670</v>
      </c>
      <c r="I541" s="122" t="s">
        <v>1669</v>
      </c>
      <c r="J541" s="120">
        <f>$F541*'2. Emissions Units &amp; Activities'!$H$61*(1-$E541)</f>
        <v>52.193683333333333</v>
      </c>
      <c r="K541" s="123">
        <f>$F541*'2. Emissions Units &amp; Activities'!$I$61*(1-$E541)</f>
        <v>77.804843783333325</v>
      </c>
      <c r="L541" s="101">
        <f>$F541*'2. Emissions Units &amp; Activities'!$J$61*(1-$E541)</f>
        <v>261.375</v>
      </c>
      <c r="M541" s="120">
        <f>$F541*'2. Emissions Units &amp; Activities'!$K$61*(1-$E541)</f>
        <v>0.20074493589743589</v>
      </c>
      <c r="N541" s="123">
        <f>$F541*'2. Emissions Units &amp; Activities'!$L$61*(1-$E541)</f>
        <v>0.29924939916666665</v>
      </c>
      <c r="O541" s="101">
        <f>$F541*'2. Emissions Units &amp; Activities'!$M$61*(1-$E541)</f>
        <v>1.0052884615384616</v>
      </c>
    </row>
    <row r="542" spans="1:15" x14ac:dyDescent="0.25">
      <c r="A542" s="97" t="s">
        <v>1394</v>
      </c>
      <c r="B542" s="118" t="s">
        <v>1071</v>
      </c>
      <c r="C542" s="99" t="str">
        <f>IFERROR(IF(B542="No CAS","",INDEX('DEQ Pollutant List'!$C$7:$C$611,MATCH('3. Pollutant Emissions - EF'!B542,'DEQ Pollutant List'!$B$7:$B$611,0))),"")</f>
        <v>Xylene (mixture), including m-xylene, o-xylene, p-xylene</v>
      </c>
      <c r="D542" s="133"/>
      <c r="E542" s="119"/>
      <c r="F542" s="241">
        <v>1.75E-3</v>
      </c>
      <c r="G542" s="121"/>
      <c r="H542" s="101" t="s">
        <v>1670</v>
      </c>
      <c r="I542" s="122" t="s">
        <v>1669</v>
      </c>
      <c r="J542" s="120">
        <f>$F542*'2. Emissions Units &amp; Activities'!$H$61*(1-$E542)</f>
        <v>2.620916666666667</v>
      </c>
      <c r="K542" s="123">
        <f>$F542*'2. Emissions Units &amp; Activities'!$I$61*(1-$E542)</f>
        <v>3.9069864166666664</v>
      </c>
      <c r="L542" s="101">
        <f>$F542*'2. Emissions Units &amp; Activities'!$J$61*(1-$E542)</f>
        <v>13.125</v>
      </c>
      <c r="M542" s="120">
        <f>$F542*'2. Emissions Units &amp; Activities'!$K$61*(1-$E542)</f>
        <v>1.0080448717948718E-2</v>
      </c>
      <c r="N542" s="123">
        <f>$F542*'2. Emissions Units &amp; Activities'!$L$61*(1-$E542)</f>
        <v>1.5026870833333332E-2</v>
      </c>
      <c r="O542" s="101">
        <f>$F542*'2. Emissions Units &amp; Activities'!$M$61*(1-$E542)</f>
        <v>5.0480769230769232E-2</v>
      </c>
    </row>
    <row r="543" spans="1:15" x14ac:dyDescent="0.25">
      <c r="A543" s="97" t="s">
        <v>1396</v>
      </c>
      <c r="B543" s="118" t="s">
        <v>18</v>
      </c>
      <c r="C543" s="99" t="str">
        <f>IFERROR(IF(B543="No CAS","",INDEX('DEQ Pollutant List'!$C$7:$C$611,MATCH('3. Pollutant Emissions - EF'!B543,'DEQ Pollutant List'!$B$7:$B$611,0))),"")</f>
        <v>Acetone</v>
      </c>
      <c r="D543" s="133"/>
      <c r="E543" s="119"/>
      <c r="F543" s="241">
        <v>5.1599999999999997E-3</v>
      </c>
      <c r="G543" s="121"/>
      <c r="H543" s="101" t="s">
        <v>1670</v>
      </c>
      <c r="I543" s="122" t="s">
        <v>1669</v>
      </c>
      <c r="J543" s="120">
        <f>$F543*'2. Emissions Units &amp; Activities'!$H$62*(1-$E543)</f>
        <v>7.7279599999999995</v>
      </c>
      <c r="K543" s="123">
        <f>$F543*'2. Emissions Units &amp; Activities'!$I$62*(1-$E543)</f>
        <v>11.520028519999999</v>
      </c>
      <c r="L543" s="101">
        <f>$F543*'2. Emissions Units &amp; Activities'!$J$62*(1-$E543)</f>
        <v>38.699999999999996</v>
      </c>
      <c r="M543" s="120">
        <f>$F543*'2. Emissions Units &amp; Activities'!$K$62*(1-$E543)</f>
        <v>2.9722923076923074E-2</v>
      </c>
      <c r="N543" s="123">
        <f>$F543*'2. Emissions Units &amp; Activities'!$L$62*(1-$E543)</f>
        <v>4.4307801999999993E-2</v>
      </c>
      <c r="O543" s="101">
        <f>$F543*'2. Emissions Units &amp; Activities'!$M$62*(1-$E543)</f>
        <v>0.14884615384615385</v>
      </c>
    </row>
    <row r="544" spans="1:15" x14ac:dyDescent="0.25">
      <c r="A544" s="97" t="s">
        <v>1396</v>
      </c>
      <c r="B544" s="118" t="s">
        <v>98</v>
      </c>
      <c r="C544" s="99" t="str">
        <f>IFERROR(IF(B544="No CAS","",INDEX('DEQ Pollutant List'!$C$7:$C$611,MATCH('3. Pollutant Emissions - EF'!B544,'DEQ Pollutant List'!$B$7:$B$611,0))),"")</f>
        <v>Benzene</v>
      </c>
      <c r="D544" s="133"/>
      <c r="E544" s="119"/>
      <c r="F544" s="241">
        <v>7.3840000000000003E-2</v>
      </c>
      <c r="G544" s="121"/>
      <c r="H544" s="101" t="s">
        <v>1670</v>
      </c>
      <c r="I544" s="122" t="s">
        <v>1669</v>
      </c>
      <c r="J544" s="120">
        <f>$F544*'2. Emissions Units &amp; Activities'!$H$62*(1-$E544)</f>
        <v>110.58770666666668</v>
      </c>
      <c r="K544" s="123">
        <f>$F544*'2. Emissions Units &amp; Activities'!$I$62*(1-$E544)</f>
        <v>164.85250114666667</v>
      </c>
      <c r="L544" s="101">
        <f>$F544*'2. Emissions Units &amp; Activities'!$J$62*(1-$E544)</f>
        <v>553.80000000000007</v>
      </c>
      <c r="M544" s="120">
        <f>$F544*'2. Emissions Units &amp; Activities'!$K$62*(1-$E544)</f>
        <v>0.42533733333333335</v>
      </c>
      <c r="N544" s="123">
        <f>$F544*'2. Emissions Units &amp; Activities'!$L$62*(1-$E544)</f>
        <v>0.63404808133333335</v>
      </c>
      <c r="O544" s="101">
        <f>$F544*'2. Emissions Units &amp; Activities'!$M$62*(1-$E544)</f>
        <v>2.1300000000000003</v>
      </c>
    </row>
    <row r="545" spans="1:15" x14ac:dyDescent="0.25">
      <c r="A545" s="97" t="s">
        <v>1396</v>
      </c>
      <c r="B545" s="118" t="s">
        <v>135</v>
      </c>
      <c r="C545" s="99" t="str">
        <f>IFERROR(IF(B545="No CAS","",INDEX('DEQ Pollutant List'!$C$7:$C$611,MATCH('3. Pollutant Emissions - EF'!B545,'DEQ Pollutant List'!$B$7:$B$611,0))),"")</f>
        <v>1,3-Butadiene</v>
      </c>
      <c r="D545" s="133"/>
      <c r="E545" s="119"/>
      <c r="F545" s="241">
        <v>3.9500000000000004E-3</v>
      </c>
      <c r="G545" s="121"/>
      <c r="H545" s="101" t="s">
        <v>1670</v>
      </c>
      <c r="I545" s="122" t="s">
        <v>1669</v>
      </c>
      <c r="J545" s="120">
        <f>$F545*'2. Emissions Units &amp; Activities'!$H$62*(1-$E545)</f>
        <v>5.9157833333333345</v>
      </c>
      <c r="K545" s="123">
        <f>$F545*'2. Emissions Units &amp; Activities'!$I$62*(1-$E545)</f>
        <v>8.8186264833333325</v>
      </c>
      <c r="L545" s="101">
        <f>$F545*'2. Emissions Units &amp; Activities'!$J$62*(1-$E545)</f>
        <v>29.625000000000004</v>
      </c>
      <c r="M545" s="120">
        <f>$F545*'2. Emissions Units &amp; Activities'!$K$62*(1-$E545)</f>
        <v>2.2753012820512824E-2</v>
      </c>
      <c r="N545" s="123">
        <f>$F545*'2. Emissions Units &amp; Activities'!$L$62*(1-$E545)</f>
        <v>3.3917794166666668E-2</v>
      </c>
      <c r="O545" s="101">
        <f>$F545*'2. Emissions Units &amp; Activities'!$M$62*(1-$E545)</f>
        <v>0.1139423076923077</v>
      </c>
    </row>
    <row r="546" spans="1:15" x14ac:dyDescent="0.25">
      <c r="A546" s="97" t="s">
        <v>1396</v>
      </c>
      <c r="B546" s="118" t="s">
        <v>137</v>
      </c>
      <c r="C546" s="99" t="str">
        <f>IFERROR(IF(B546="No CAS","",INDEX('DEQ Pollutant List'!$C$7:$C$611,MATCH('3. Pollutant Emissions - EF'!B546,'DEQ Pollutant List'!$B$7:$B$611,0))),"")</f>
        <v>2-Butanone (methyl ethyl ketone)</v>
      </c>
      <c r="D546" s="133"/>
      <c r="E546" s="119"/>
      <c r="F546" s="241">
        <v>5.0000000000000001E-4</v>
      </c>
      <c r="G546" s="121"/>
      <c r="H546" s="101" t="s">
        <v>1670</v>
      </c>
      <c r="I546" s="122" t="s">
        <v>1669</v>
      </c>
      <c r="J546" s="120">
        <f>$F546*'2. Emissions Units &amp; Activities'!$H$62*(1-$E546)</f>
        <v>0.74883333333333335</v>
      </c>
      <c r="K546" s="123">
        <f>$F546*'2. Emissions Units &amp; Activities'!$I$62*(1-$E546)</f>
        <v>1.1162818333333333</v>
      </c>
      <c r="L546" s="101">
        <f>$F546*'2. Emissions Units &amp; Activities'!$J$62*(1-$E546)</f>
        <v>3.75</v>
      </c>
      <c r="M546" s="120">
        <f>$F546*'2. Emissions Units &amp; Activities'!$K$62*(1-$E546)</f>
        <v>2.8801282051282052E-3</v>
      </c>
      <c r="N546" s="123">
        <f>$F546*'2. Emissions Units &amp; Activities'!$L$62*(1-$E546)</f>
        <v>4.2933916666666669E-3</v>
      </c>
      <c r="O546" s="101">
        <f>$F546*'2. Emissions Units &amp; Activities'!$M$62*(1-$E546)</f>
        <v>1.4423076923076924E-2</v>
      </c>
    </row>
    <row r="547" spans="1:15" x14ac:dyDescent="0.25">
      <c r="A547" s="97" t="s">
        <v>1396</v>
      </c>
      <c r="B547" s="118" t="s">
        <v>166</v>
      </c>
      <c r="C547" s="99" t="str">
        <f>IFERROR(IF(B547="No CAS","",INDEX('DEQ Pollutant List'!$C$7:$C$611,MATCH('3. Pollutant Emissions - EF'!B547,'DEQ Pollutant List'!$B$7:$B$611,0))),"")</f>
        <v>Carbon disulfide</v>
      </c>
      <c r="D547" s="133"/>
      <c r="E547" s="119"/>
      <c r="F547" s="241">
        <v>6.4000000000000005E-4</v>
      </c>
      <c r="G547" s="121"/>
      <c r="H547" s="101" t="s">
        <v>1670</v>
      </c>
      <c r="I547" s="122" t="s">
        <v>1669</v>
      </c>
      <c r="J547" s="120">
        <f>$F547*'2. Emissions Units &amp; Activities'!$H$62*(1-$E547)</f>
        <v>0.95850666666666684</v>
      </c>
      <c r="K547" s="123">
        <f>$F547*'2. Emissions Units &amp; Activities'!$I$62*(1-$E547)</f>
        <v>1.4288407466666666</v>
      </c>
      <c r="L547" s="101">
        <f>$F547*'2. Emissions Units &amp; Activities'!$J$62*(1-$E547)</f>
        <v>4.8000000000000007</v>
      </c>
      <c r="M547" s="120">
        <f>$F547*'2. Emissions Units &amp; Activities'!$K$62*(1-$E547)</f>
        <v>3.6865641025641029E-3</v>
      </c>
      <c r="N547" s="123">
        <f>$F547*'2. Emissions Units &amp; Activities'!$L$62*(1-$E547)</f>
        <v>5.4955413333333336E-3</v>
      </c>
      <c r="O547" s="101">
        <f>$F547*'2. Emissions Units &amp; Activities'!$M$62*(1-$E547)</f>
        <v>1.8461538461538463E-2</v>
      </c>
    </row>
    <row r="548" spans="1:15" x14ac:dyDescent="0.25">
      <c r="A548" s="97" t="s">
        <v>1396</v>
      </c>
      <c r="B548" s="118" t="s">
        <v>210</v>
      </c>
      <c r="C548" s="99" t="str">
        <f>IFERROR(IF(B548="No CAS","",INDEX('DEQ Pollutant List'!$C$7:$C$611,MATCH('3. Pollutant Emissions - EF'!B548,'DEQ Pollutant List'!$B$7:$B$611,0))),"")</f>
        <v>Chloromethane (methyl chloride)</v>
      </c>
      <c r="D548" s="133"/>
      <c r="E548" s="119"/>
      <c r="F548" s="241">
        <v>1.01E-3</v>
      </c>
      <c r="G548" s="121"/>
      <c r="H548" s="101" t="s">
        <v>1670</v>
      </c>
      <c r="I548" s="122" t="s">
        <v>1669</v>
      </c>
      <c r="J548" s="120">
        <f>$F548*'2. Emissions Units &amp; Activities'!$H$62*(1-$E548)</f>
        <v>1.5126433333333336</v>
      </c>
      <c r="K548" s="123">
        <f>$F548*'2. Emissions Units &amp; Activities'!$I$62*(1-$E548)</f>
        <v>2.254889303333333</v>
      </c>
      <c r="L548" s="101">
        <f>$F548*'2. Emissions Units &amp; Activities'!$J$62*(1-$E548)</f>
        <v>7.5750000000000002</v>
      </c>
      <c r="M548" s="120">
        <f>$F548*'2. Emissions Units &amp; Activities'!$K$62*(1-$E548)</f>
        <v>5.817858974358975E-3</v>
      </c>
      <c r="N548" s="123">
        <f>$F548*'2. Emissions Units &amp; Activities'!$L$62*(1-$E548)</f>
        <v>8.6726511666666666E-3</v>
      </c>
      <c r="O548" s="101">
        <f>$F548*'2. Emissions Units &amp; Activities'!$M$62*(1-$E548)</f>
        <v>2.9134615384615387E-2</v>
      </c>
    </row>
    <row r="549" spans="1:15" x14ac:dyDescent="0.25">
      <c r="A549" s="97" t="s">
        <v>1396</v>
      </c>
      <c r="B549" s="118" t="s">
        <v>410</v>
      </c>
      <c r="C549" s="99" t="str">
        <f>IFERROR(IF(B549="No CAS","",INDEX('DEQ Pollutant List'!$C$7:$C$611,MATCH('3. Pollutant Emissions - EF'!B549,'DEQ Pollutant List'!$B$7:$B$611,0))),"")</f>
        <v>Ethyl benzene</v>
      </c>
      <c r="D549" s="133"/>
      <c r="E549" s="119"/>
      <c r="F549" s="241">
        <v>8.0999999999999996E-4</v>
      </c>
      <c r="G549" s="121"/>
      <c r="H549" s="101" t="s">
        <v>1670</v>
      </c>
      <c r="I549" s="122" t="s">
        <v>1669</v>
      </c>
      <c r="J549" s="120">
        <f>$F549*'2. Emissions Units &amp; Activities'!$H$62*(1-$E549)</f>
        <v>1.2131099999999999</v>
      </c>
      <c r="K549" s="123">
        <f>$F549*'2. Emissions Units &amp; Activities'!$I$62*(1-$E549)</f>
        <v>1.8083765699999996</v>
      </c>
      <c r="L549" s="101">
        <f>$F549*'2. Emissions Units &amp; Activities'!$J$62*(1-$E549)</f>
        <v>6.0749999999999993</v>
      </c>
      <c r="M549" s="120">
        <f>$F549*'2. Emissions Units &amp; Activities'!$K$62*(1-$E549)</f>
        <v>4.6658076923076922E-3</v>
      </c>
      <c r="N549" s="123">
        <f>$F549*'2. Emissions Units &amp; Activities'!$L$62*(1-$E549)</f>
        <v>6.9552944999999996E-3</v>
      </c>
      <c r="O549" s="101">
        <f>$F549*'2. Emissions Units &amp; Activities'!$M$62*(1-$E549)</f>
        <v>2.3365384615384614E-2</v>
      </c>
    </row>
    <row r="550" spans="1:15" x14ac:dyDescent="0.25">
      <c r="A550" s="97" t="s">
        <v>1396</v>
      </c>
      <c r="B550" s="118" t="s">
        <v>443</v>
      </c>
      <c r="C550" s="99" t="str">
        <f>IFERROR(IF(B550="No CAS","",INDEX('DEQ Pollutant List'!$C$7:$C$611,MATCH('3. Pollutant Emissions - EF'!B550,'DEQ Pollutant List'!$B$7:$B$611,0))),"")</f>
        <v>Formaldehyde</v>
      </c>
      <c r="D550" s="133"/>
      <c r="E550" s="119"/>
      <c r="F550" s="241">
        <v>1.3999999999999999E-4</v>
      </c>
      <c r="G550" s="121"/>
      <c r="H550" s="101" t="s">
        <v>1670</v>
      </c>
      <c r="I550" s="122" t="s">
        <v>1669</v>
      </c>
      <c r="J550" s="120">
        <f>$F550*'2. Emissions Units &amp; Activities'!$H$62*(1-$E550)</f>
        <v>0.20967333333333332</v>
      </c>
      <c r="K550" s="123">
        <f>$F550*'2. Emissions Units &amp; Activities'!$I$62*(1-$E550)</f>
        <v>0.3125589133333333</v>
      </c>
      <c r="L550" s="101">
        <f>$F550*'2. Emissions Units &amp; Activities'!$J$62*(1-$E550)</f>
        <v>1.0499999999999998</v>
      </c>
      <c r="M550" s="120">
        <f>$F550*'2. Emissions Units &amp; Activities'!$K$62*(1-$E550)</f>
        <v>8.0643589743589739E-4</v>
      </c>
      <c r="N550" s="123">
        <f>$F550*'2. Emissions Units &amp; Activities'!$L$62*(1-$E550)</f>
        <v>1.2021496666666665E-3</v>
      </c>
      <c r="O550" s="101">
        <f>$F550*'2. Emissions Units &amp; Activities'!$M$62*(1-$E550)</f>
        <v>4.0384615384615385E-3</v>
      </c>
    </row>
    <row r="551" spans="1:15" x14ac:dyDescent="0.25">
      <c r="A551" s="97" t="s">
        <v>1396</v>
      </c>
      <c r="B551" s="118" t="s">
        <v>483</v>
      </c>
      <c r="C551" s="99" t="str">
        <f>IFERROR(IF(B551="No CAS","",INDEX('DEQ Pollutant List'!$C$7:$C$611,MATCH('3. Pollutant Emissions - EF'!B551,'DEQ Pollutant List'!$B$7:$B$611,0))),"")</f>
        <v>Hexane</v>
      </c>
      <c r="D551" s="133"/>
      <c r="E551" s="119"/>
      <c r="F551" s="241">
        <v>2.6099999999999999E-3</v>
      </c>
      <c r="G551" s="121"/>
      <c r="H551" s="101" t="s">
        <v>1670</v>
      </c>
      <c r="I551" s="122" t="s">
        <v>1669</v>
      </c>
      <c r="J551" s="120">
        <f>$F551*'2. Emissions Units &amp; Activities'!$H$62*(1-$E551)</f>
        <v>3.9089100000000001</v>
      </c>
      <c r="K551" s="123">
        <f>$F551*'2. Emissions Units &amp; Activities'!$I$62*(1-$E551)</f>
        <v>5.8269911699999994</v>
      </c>
      <c r="L551" s="101">
        <f>$F551*'2. Emissions Units &amp; Activities'!$J$62*(1-$E551)</f>
        <v>19.574999999999999</v>
      </c>
      <c r="M551" s="120">
        <f>$F551*'2. Emissions Units &amp; Activities'!$K$62*(1-$E551)</f>
        <v>1.503426923076923E-2</v>
      </c>
      <c r="N551" s="123">
        <f>$F551*'2. Emissions Units &amp; Activities'!$L$62*(1-$E551)</f>
        <v>2.2411504499999998E-2</v>
      </c>
      <c r="O551" s="101">
        <f>$F551*'2. Emissions Units &amp; Activities'!$M$62*(1-$E551)</f>
        <v>7.528846153846154E-2</v>
      </c>
    </row>
    <row r="552" spans="1:15" x14ac:dyDescent="0.25">
      <c r="A552" s="97" t="s">
        <v>1396</v>
      </c>
      <c r="B552" s="118" t="s">
        <v>317</v>
      </c>
      <c r="C552" s="99" t="str">
        <f>IFERROR(IF(B552="No CAS","",INDEX('DEQ Pollutant List'!$C$7:$C$611,MATCH('3. Pollutant Emissions - EF'!B552,'DEQ Pollutant List'!$B$7:$B$611,0))),"")</f>
        <v>Dichloromethane (methylene chloride)</v>
      </c>
      <c r="D552" s="133"/>
      <c r="E552" s="119"/>
      <c r="F552" s="241">
        <v>3.49E-3</v>
      </c>
      <c r="G552" s="121"/>
      <c r="H552" s="101" t="s">
        <v>1670</v>
      </c>
      <c r="I552" s="122" t="s">
        <v>1669</v>
      </c>
      <c r="J552" s="120">
        <f>$F552*'2. Emissions Units &amp; Activities'!$H$62*(1-$E552)</f>
        <v>5.2268566666666674</v>
      </c>
      <c r="K552" s="123">
        <f>$F552*'2. Emissions Units &amp; Activities'!$I$62*(1-$E552)</f>
        <v>7.7916471966666663</v>
      </c>
      <c r="L552" s="101">
        <f>$F552*'2. Emissions Units &amp; Activities'!$J$62*(1-$E552)</f>
        <v>26.175000000000001</v>
      </c>
      <c r="M552" s="120">
        <f>$F552*'2. Emissions Units &amp; Activities'!$K$62*(1-$E552)</f>
        <v>2.0103294871794873E-2</v>
      </c>
      <c r="N552" s="123">
        <f>$F552*'2. Emissions Units &amp; Activities'!$L$62*(1-$E552)</f>
        <v>2.9967873833333332E-2</v>
      </c>
      <c r="O552" s="101">
        <f>$F552*'2. Emissions Units &amp; Activities'!$M$62*(1-$E552)</f>
        <v>0.10067307692307692</v>
      </c>
    </row>
    <row r="553" spans="1:15" x14ac:dyDescent="0.25">
      <c r="A553" s="97" t="s">
        <v>1396</v>
      </c>
      <c r="B553" s="118" t="s">
        <v>960</v>
      </c>
      <c r="C553" s="99" t="str">
        <f>IFERROR(IF(B553="No CAS","",INDEX('DEQ Pollutant List'!$C$7:$C$611,MATCH('3. Pollutant Emissions - EF'!B553,'DEQ Pollutant List'!$B$7:$B$611,0))),"")</f>
        <v>Styrene</v>
      </c>
      <c r="D553" s="133"/>
      <c r="E553" s="119"/>
      <c r="F553" s="241">
        <v>5.4000000000000001E-4</v>
      </c>
      <c r="G553" s="121"/>
      <c r="H553" s="101" t="s">
        <v>1670</v>
      </c>
      <c r="I553" s="122" t="s">
        <v>1669</v>
      </c>
      <c r="J553" s="120">
        <f>$F553*'2. Emissions Units &amp; Activities'!$H$62*(1-$E553)</f>
        <v>0.80874000000000001</v>
      </c>
      <c r="K553" s="123">
        <f>$F553*'2. Emissions Units &amp; Activities'!$I$62*(1-$E553)</f>
        <v>1.2055843799999999</v>
      </c>
      <c r="L553" s="101">
        <f>$F553*'2. Emissions Units &amp; Activities'!$J$62*(1-$E553)</f>
        <v>4.05</v>
      </c>
      <c r="M553" s="120">
        <f>$F553*'2. Emissions Units &amp; Activities'!$K$62*(1-$E553)</f>
        <v>3.1105384615384615E-3</v>
      </c>
      <c r="N553" s="123">
        <f>$F553*'2. Emissions Units &amp; Activities'!$L$62*(1-$E553)</f>
        <v>4.6368629999999997E-3</v>
      </c>
      <c r="O553" s="101">
        <f>$F553*'2. Emissions Units &amp; Activities'!$M$62*(1-$E553)</f>
        <v>1.5576923076923077E-2</v>
      </c>
    </row>
    <row r="554" spans="1:15" x14ac:dyDescent="0.25">
      <c r="A554" s="97" t="s">
        <v>1396</v>
      </c>
      <c r="B554" s="118" t="s">
        <v>994</v>
      </c>
      <c r="C554" s="99" t="str">
        <f>IFERROR(IF(B554="No CAS","",INDEX('DEQ Pollutant List'!$C$7:$C$611,MATCH('3. Pollutant Emissions - EF'!B554,'DEQ Pollutant List'!$B$7:$B$611,0))),"")</f>
        <v>Toluene</v>
      </c>
      <c r="D554" s="133"/>
      <c r="E554" s="119"/>
      <c r="F554" s="241">
        <v>3.4849999999999999E-2</v>
      </c>
      <c r="G554" s="121"/>
      <c r="H554" s="101" t="s">
        <v>1670</v>
      </c>
      <c r="I554" s="122" t="s">
        <v>1669</v>
      </c>
      <c r="J554" s="120">
        <f>$F554*'2. Emissions Units &amp; Activities'!$H$62*(1-$E554)</f>
        <v>52.193683333333333</v>
      </c>
      <c r="K554" s="123">
        <f>$F554*'2. Emissions Units &amp; Activities'!$I$62*(1-$E554)</f>
        <v>77.804843783333325</v>
      </c>
      <c r="L554" s="101">
        <f>$F554*'2. Emissions Units &amp; Activities'!$J$62*(1-$E554)</f>
        <v>261.375</v>
      </c>
      <c r="M554" s="120">
        <f>$F554*'2. Emissions Units &amp; Activities'!$K$62*(1-$E554)</f>
        <v>0.20074493589743589</v>
      </c>
      <c r="N554" s="123">
        <f>$F554*'2. Emissions Units &amp; Activities'!$L$62*(1-$E554)</f>
        <v>0.29924939916666665</v>
      </c>
      <c r="O554" s="101">
        <f>$F554*'2. Emissions Units &amp; Activities'!$M$62*(1-$E554)</f>
        <v>1.0052884615384616</v>
      </c>
    </row>
    <row r="555" spans="1:15" x14ac:dyDescent="0.25">
      <c r="A555" s="97" t="s">
        <v>1396</v>
      </c>
      <c r="B555" s="118" t="s">
        <v>1071</v>
      </c>
      <c r="C555" s="99" t="str">
        <f>IFERROR(IF(B555="No CAS","",INDEX('DEQ Pollutant List'!$C$7:$C$611,MATCH('3. Pollutant Emissions - EF'!B555,'DEQ Pollutant List'!$B$7:$B$611,0))),"")</f>
        <v>Xylene (mixture), including m-xylene, o-xylene, p-xylene</v>
      </c>
      <c r="D555" s="133"/>
      <c r="E555" s="119"/>
      <c r="F555" s="241">
        <v>1.75E-3</v>
      </c>
      <c r="G555" s="121"/>
      <c r="H555" s="101" t="s">
        <v>1670</v>
      </c>
      <c r="I555" s="122" t="s">
        <v>1669</v>
      </c>
      <c r="J555" s="120">
        <f>$F555*'2. Emissions Units &amp; Activities'!$H$62*(1-$E555)</f>
        <v>2.620916666666667</v>
      </c>
      <c r="K555" s="123">
        <f>$F555*'2. Emissions Units &amp; Activities'!$I$62*(1-$E555)</f>
        <v>3.9069864166666664</v>
      </c>
      <c r="L555" s="101">
        <f>$F555*'2. Emissions Units &amp; Activities'!$J$62*(1-$E555)</f>
        <v>13.125</v>
      </c>
      <c r="M555" s="120">
        <f>$F555*'2. Emissions Units &amp; Activities'!$K$62*(1-$E555)</f>
        <v>1.0080448717948718E-2</v>
      </c>
      <c r="N555" s="123">
        <f>$F555*'2. Emissions Units &amp; Activities'!$L$62*(1-$E555)</f>
        <v>1.5026870833333332E-2</v>
      </c>
      <c r="O555" s="101">
        <f>$F555*'2. Emissions Units &amp; Activities'!$M$62*(1-$E555)</f>
        <v>5.0480769230769232E-2</v>
      </c>
    </row>
    <row r="556" spans="1:15" x14ac:dyDescent="0.25">
      <c r="A556" s="97" t="s">
        <v>1398</v>
      </c>
      <c r="B556" s="118" t="s">
        <v>18</v>
      </c>
      <c r="C556" s="99" t="str">
        <f>IFERROR(IF(B556="No CAS","",INDEX('DEQ Pollutant List'!$C$7:$C$611,MATCH('3. Pollutant Emissions - EF'!B556,'DEQ Pollutant List'!$B$7:$B$611,0))),"")</f>
        <v>Acetone</v>
      </c>
      <c r="D556" s="133"/>
      <c r="E556" s="119"/>
      <c r="F556" s="241">
        <v>5.1599999999999997E-3</v>
      </c>
      <c r="G556" s="121"/>
      <c r="H556" s="101" t="s">
        <v>1670</v>
      </c>
      <c r="I556" s="122" t="s">
        <v>1669</v>
      </c>
      <c r="J556" s="120">
        <f>$F556*'2. Emissions Units &amp; Activities'!$H$63*(1-$E556)</f>
        <v>7.7279599999999995</v>
      </c>
      <c r="K556" s="123">
        <f>$F556*'2. Emissions Units &amp; Activities'!$I$63*(1-$E556)</f>
        <v>11.520028519999999</v>
      </c>
      <c r="L556" s="101">
        <f>$F556*'2. Emissions Units &amp; Activities'!$J$63*(1-$E556)</f>
        <v>38.699999999999996</v>
      </c>
      <c r="M556" s="120">
        <f>$F556*'2. Emissions Units &amp; Activities'!$K$63*(1-$E556)</f>
        <v>2.9722923076923074E-2</v>
      </c>
      <c r="N556" s="123">
        <f>$F556*'2. Emissions Units &amp; Activities'!$L$63*(1-$E556)</f>
        <v>4.4307801999999993E-2</v>
      </c>
      <c r="O556" s="101">
        <f>$F556*'2. Emissions Units &amp; Activities'!$M$63*(1-$E556)</f>
        <v>0.14884615384615385</v>
      </c>
    </row>
    <row r="557" spans="1:15" x14ac:dyDescent="0.25">
      <c r="A557" s="97" t="s">
        <v>1398</v>
      </c>
      <c r="B557" s="118" t="s">
        <v>98</v>
      </c>
      <c r="C557" s="99" t="str">
        <f>IFERROR(IF(B557="No CAS","",INDEX('DEQ Pollutant List'!$C$7:$C$611,MATCH('3. Pollutant Emissions - EF'!B557,'DEQ Pollutant List'!$B$7:$B$611,0))),"")</f>
        <v>Benzene</v>
      </c>
      <c r="D557" s="133"/>
      <c r="E557" s="119"/>
      <c r="F557" s="241">
        <v>7.3840000000000003E-2</v>
      </c>
      <c r="G557" s="121"/>
      <c r="H557" s="101" t="s">
        <v>1670</v>
      </c>
      <c r="I557" s="122" t="s">
        <v>1669</v>
      </c>
      <c r="J557" s="120">
        <f>$F557*'2. Emissions Units &amp; Activities'!$H$63*(1-$E557)</f>
        <v>110.58770666666668</v>
      </c>
      <c r="K557" s="123">
        <f>$F557*'2. Emissions Units &amp; Activities'!$I$63*(1-$E557)</f>
        <v>164.85250114666667</v>
      </c>
      <c r="L557" s="101">
        <f>$F557*'2. Emissions Units &amp; Activities'!$J$63*(1-$E557)</f>
        <v>553.80000000000007</v>
      </c>
      <c r="M557" s="120">
        <f>$F557*'2. Emissions Units &amp; Activities'!$K$63*(1-$E557)</f>
        <v>0.42533733333333335</v>
      </c>
      <c r="N557" s="123">
        <f>$F557*'2. Emissions Units &amp; Activities'!$L$63*(1-$E557)</f>
        <v>0.63404808133333335</v>
      </c>
      <c r="O557" s="101">
        <f>$F557*'2. Emissions Units &amp; Activities'!$M$63*(1-$E557)</f>
        <v>2.1300000000000003</v>
      </c>
    </row>
    <row r="558" spans="1:15" x14ac:dyDescent="0.25">
      <c r="A558" s="97" t="s">
        <v>1398</v>
      </c>
      <c r="B558" s="118" t="s">
        <v>135</v>
      </c>
      <c r="C558" s="99" t="str">
        <f>IFERROR(IF(B558="No CAS","",INDEX('DEQ Pollutant List'!$C$7:$C$611,MATCH('3. Pollutant Emissions - EF'!B558,'DEQ Pollutant List'!$B$7:$B$611,0))),"")</f>
        <v>1,3-Butadiene</v>
      </c>
      <c r="D558" s="133"/>
      <c r="E558" s="119"/>
      <c r="F558" s="241">
        <v>3.9500000000000004E-3</v>
      </c>
      <c r="G558" s="121"/>
      <c r="H558" s="101" t="s">
        <v>1670</v>
      </c>
      <c r="I558" s="122" t="s">
        <v>1669</v>
      </c>
      <c r="J558" s="120">
        <f>$F558*'2. Emissions Units &amp; Activities'!$H$63*(1-$E558)</f>
        <v>5.9157833333333345</v>
      </c>
      <c r="K558" s="123">
        <f>$F558*'2. Emissions Units &amp; Activities'!$I$63*(1-$E558)</f>
        <v>8.8186264833333325</v>
      </c>
      <c r="L558" s="101">
        <f>$F558*'2. Emissions Units &amp; Activities'!$J$63*(1-$E558)</f>
        <v>29.625000000000004</v>
      </c>
      <c r="M558" s="120">
        <f>$F558*'2. Emissions Units &amp; Activities'!$K$63*(1-$E558)</f>
        <v>2.2753012820512824E-2</v>
      </c>
      <c r="N558" s="123">
        <f>$F558*'2. Emissions Units &amp; Activities'!$L$63*(1-$E558)</f>
        <v>3.3917794166666668E-2</v>
      </c>
      <c r="O558" s="101">
        <f>$F558*'2. Emissions Units &amp; Activities'!$M$63*(1-$E558)</f>
        <v>0.1139423076923077</v>
      </c>
    </row>
    <row r="559" spans="1:15" x14ac:dyDescent="0.25">
      <c r="A559" s="97" t="s">
        <v>1398</v>
      </c>
      <c r="B559" s="118" t="s">
        <v>137</v>
      </c>
      <c r="C559" s="99" t="str">
        <f>IFERROR(IF(B559="No CAS","",INDEX('DEQ Pollutant List'!$C$7:$C$611,MATCH('3. Pollutant Emissions - EF'!B559,'DEQ Pollutant List'!$B$7:$B$611,0))),"")</f>
        <v>2-Butanone (methyl ethyl ketone)</v>
      </c>
      <c r="D559" s="133"/>
      <c r="E559" s="119"/>
      <c r="F559" s="241">
        <v>5.0000000000000001E-4</v>
      </c>
      <c r="G559" s="121"/>
      <c r="H559" s="101" t="s">
        <v>1670</v>
      </c>
      <c r="I559" s="122" t="s">
        <v>1669</v>
      </c>
      <c r="J559" s="120">
        <f>$F559*'2. Emissions Units &amp; Activities'!$H$63*(1-$E559)</f>
        <v>0.74883333333333335</v>
      </c>
      <c r="K559" s="123">
        <f>$F559*'2. Emissions Units &amp; Activities'!$I$63*(1-$E559)</f>
        <v>1.1162818333333333</v>
      </c>
      <c r="L559" s="101">
        <f>$F559*'2. Emissions Units &amp; Activities'!$J$63*(1-$E559)</f>
        <v>3.75</v>
      </c>
      <c r="M559" s="120">
        <f>$F559*'2. Emissions Units &amp; Activities'!$K$63*(1-$E559)</f>
        <v>2.8801282051282052E-3</v>
      </c>
      <c r="N559" s="123">
        <f>$F559*'2. Emissions Units &amp; Activities'!$L$63*(1-$E559)</f>
        <v>4.2933916666666669E-3</v>
      </c>
      <c r="O559" s="101">
        <f>$F559*'2. Emissions Units &amp; Activities'!$M$63*(1-$E559)</f>
        <v>1.4423076923076924E-2</v>
      </c>
    </row>
    <row r="560" spans="1:15" x14ac:dyDescent="0.25">
      <c r="A560" s="97" t="s">
        <v>1398</v>
      </c>
      <c r="B560" s="118" t="s">
        <v>166</v>
      </c>
      <c r="C560" s="99" t="str">
        <f>IFERROR(IF(B560="No CAS","",INDEX('DEQ Pollutant List'!$C$7:$C$611,MATCH('3. Pollutant Emissions - EF'!B560,'DEQ Pollutant List'!$B$7:$B$611,0))),"")</f>
        <v>Carbon disulfide</v>
      </c>
      <c r="D560" s="133"/>
      <c r="E560" s="119"/>
      <c r="F560" s="241">
        <v>6.4000000000000005E-4</v>
      </c>
      <c r="G560" s="121"/>
      <c r="H560" s="101" t="s">
        <v>1670</v>
      </c>
      <c r="I560" s="122" t="s">
        <v>1669</v>
      </c>
      <c r="J560" s="120">
        <f>$F560*'2. Emissions Units &amp; Activities'!$H$63*(1-$E560)</f>
        <v>0.95850666666666684</v>
      </c>
      <c r="K560" s="123">
        <f>$F560*'2. Emissions Units &amp; Activities'!$I$63*(1-$E560)</f>
        <v>1.4288407466666666</v>
      </c>
      <c r="L560" s="101">
        <f>$F560*'2. Emissions Units &amp; Activities'!$J$63*(1-$E560)</f>
        <v>4.8000000000000007</v>
      </c>
      <c r="M560" s="120">
        <f>$F560*'2. Emissions Units &amp; Activities'!$K$63*(1-$E560)</f>
        <v>3.6865641025641029E-3</v>
      </c>
      <c r="N560" s="123">
        <f>$F560*'2. Emissions Units &amp; Activities'!$L$63*(1-$E560)</f>
        <v>5.4955413333333336E-3</v>
      </c>
      <c r="O560" s="101">
        <f>$F560*'2. Emissions Units &amp; Activities'!$M$63*(1-$E560)</f>
        <v>1.8461538461538463E-2</v>
      </c>
    </row>
    <row r="561" spans="1:15" x14ac:dyDescent="0.25">
      <c r="A561" s="97" t="s">
        <v>1398</v>
      </c>
      <c r="B561" s="118" t="s">
        <v>210</v>
      </c>
      <c r="C561" s="99" t="str">
        <f>IFERROR(IF(B561="No CAS","",INDEX('DEQ Pollutant List'!$C$7:$C$611,MATCH('3. Pollutant Emissions - EF'!B561,'DEQ Pollutant List'!$B$7:$B$611,0))),"")</f>
        <v>Chloromethane (methyl chloride)</v>
      </c>
      <c r="D561" s="133"/>
      <c r="E561" s="119"/>
      <c r="F561" s="241">
        <v>1.01E-3</v>
      </c>
      <c r="G561" s="121"/>
      <c r="H561" s="101" t="s">
        <v>1670</v>
      </c>
      <c r="I561" s="122" t="s">
        <v>1669</v>
      </c>
      <c r="J561" s="120">
        <f>$F561*'2. Emissions Units &amp; Activities'!$H$63*(1-$E561)</f>
        <v>1.5126433333333336</v>
      </c>
      <c r="K561" s="123">
        <f>$F561*'2. Emissions Units &amp; Activities'!$I$63*(1-$E561)</f>
        <v>2.254889303333333</v>
      </c>
      <c r="L561" s="101">
        <f>$F561*'2. Emissions Units &amp; Activities'!$J$63*(1-$E561)</f>
        <v>7.5750000000000002</v>
      </c>
      <c r="M561" s="120">
        <f>$F561*'2. Emissions Units &amp; Activities'!$K$63*(1-$E561)</f>
        <v>5.817858974358975E-3</v>
      </c>
      <c r="N561" s="123">
        <f>$F561*'2. Emissions Units &amp; Activities'!$L$63*(1-$E561)</f>
        <v>8.6726511666666666E-3</v>
      </c>
      <c r="O561" s="101">
        <f>$F561*'2. Emissions Units &amp; Activities'!$M$63*(1-$E561)</f>
        <v>2.9134615384615387E-2</v>
      </c>
    </row>
    <row r="562" spans="1:15" x14ac:dyDescent="0.25">
      <c r="A562" s="97" t="s">
        <v>1398</v>
      </c>
      <c r="B562" s="118" t="s">
        <v>410</v>
      </c>
      <c r="C562" s="99" t="str">
        <f>IFERROR(IF(B562="No CAS","",INDEX('DEQ Pollutant List'!$C$7:$C$611,MATCH('3. Pollutant Emissions - EF'!B562,'DEQ Pollutant List'!$B$7:$B$611,0))),"")</f>
        <v>Ethyl benzene</v>
      </c>
      <c r="D562" s="133"/>
      <c r="E562" s="119"/>
      <c r="F562" s="241">
        <v>8.0999999999999996E-4</v>
      </c>
      <c r="G562" s="121"/>
      <c r="H562" s="101" t="s">
        <v>1670</v>
      </c>
      <c r="I562" s="122" t="s">
        <v>1669</v>
      </c>
      <c r="J562" s="120">
        <f>$F562*'2. Emissions Units &amp; Activities'!$H$63*(1-$E562)</f>
        <v>1.2131099999999999</v>
      </c>
      <c r="K562" s="123">
        <f>$F562*'2. Emissions Units &amp; Activities'!$I$63*(1-$E562)</f>
        <v>1.8083765699999996</v>
      </c>
      <c r="L562" s="101">
        <f>$F562*'2. Emissions Units &amp; Activities'!$J$63*(1-$E562)</f>
        <v>6.0749999999999993</v>
      </c>
      <c r="M562" s="120">
        <f>$F562*'2. Emissions Units &amp; Activities'!$K$63*(1-$E562)</f>
        <v>4.6658076923076922E-3</v>
      </c>
      <c r="N562" s="123">
        <f>$F562*'2. Emissions Units &amp; Activities'!$L$63*(1-$E562)</f>
        <v>6.9552944999999996E-3</v>
      </c>
      <c r="O562" s="101">
        <f>$F562*'2. Emissions Units &amp; Activities'!$M$63*(1-$E562)</f>
        <v>2.3365384615384614E-2</v>
      </c>
    </row>
    <row r="563" spans="1:15" x14ac:dyDescent="0.25">
      <c r="A563" s="97" t="s">
        <v>1398</v>
      </c>
      <c r="B563" s="118" t="s">
        <v>443</v>
      </c>
      <c r="C563" s="99" t="str">
        <f>IFERROR(IF(B563="No CAS","",INDEX('DEQ Pollutant List'!$C$7:$C$611,MATCH('3. Pollutant Emissions - EF'!B563,'DEQ Pollutant List'!$B$7:$B$611,0))),"")</f>
        <v>Formaldehyde</v>
      </c>
      <c r="D563" s="133"/>
      <c r="E563" s="119"/>
      <c r="F563" s="241">
        <v>1.3999999999999999E-4</v>
      </c>
      <c r="G563" s="121"/>
      <c r="H563" s="101" t="s">
        <v>1670</v>
      </c>
      <c r="I563" s="122" t="s">
        <v>1669</v>
      </c>
      <c r="J563" s="120">
        <f>$F563*'2. Emissions Units &amp; Activities'!$H$63*(1-$E563)</f>
        <v>0.20967333333333332</v>
      </c>
      <c r="K563" s="123">
        <f>$F563*'2. Emissions Units &amp; Activities'!$I$63*(1-$E563)</f>
        <v>0.3125589133333333</v>
      </c>
      <c r="L563" s="101">
        <f>$F563*'2. Emissions Units &amp; Activities'!$J$63*(1-$E563)</f>
        <v>1.0499999999999998</v>
      </c>
      <c r="M563" s="120">
        <f>$F563*'2. Emissions Units &amp; Activities'!$K$63*(1-$E563)</f>
        <v>8.0643589743589739E-4</v>
      </c>
      <c r="N563" s="123">
        <f>$F563*'2. Emissions Units &amp; Activities'!$L$63*(1-$E563)</f>
        <v>1.2021496666666665E-3</v>
      </c>
      <c r="O563" s="101">
        <f>$F563*'2. Emissions Units &amp; Activities'!$M$63*(1-$E563)</f>
        <v>4.0384615384615385E-3</v>
      </c>
    </row>
    <row r="564" spans="1:15" x14ac:dyDescent="0.25">
      <c r="A564" s="97" t="s">
        <v>1398</v>
      </c>
      <c r="B564" s="118" t="s">
        <v>483</v>
      </c>
      <c r="C564" s="99" t="str">
        <f>IFERROR(IF(B564="No CAS","",INDEX('DEQ Pollutant List'!$C$7:$C$611,MATCH('3. Pollutant Emissions - EF'!B564,'DEQ Pollutant List'!$B$7:$B$611,0))),"")</f>
        <v>Hexane</v>
      </c>
      <c r="D564" s="133"/>
      <c r="E564" s="119"/>
      <c r="F564" s="241">
        <v>2.6099999999999999E-3</v>
      </c>
      <c r="G564" s="121"/>
      <c r="H564" s="101" t="s">
        <v>1670</v>
      </c>
      <c r="I564" s="122" t="s">
        <v>1669</v>
      </c>
      <c r="J564" s="120">
        <f>$F564*'2. Emissions Units &amp; Activities'!$H$63*(1-$E564)</f>
        <v>3.9089100000000001</v>
      </c>
      <c r="K564" s="123">
        <f>$F564*'2. Emissions Units &amp; Activities'!$I$63*(1-$E564)</f>
        <v>5.8269911699999994</v>
      </c>
      <c r="L564" s="101">
        <f>$F564*'2. Emissions Units &amp; Activities'!$J$63*(1-$E564)</f>
        <v>19.574999999999999</v>
      </c>
      <c r="M564" s="120">
        <f>$F564*'2. Emissions Units &amp; Activities'!$K$63*(1-$E564)</f>
        <v>1.503426923076923E-2</v>
      </c>
      <c r="N564" s="123">
        <f>$F564*'2. Emissions Units &amp; Activities'!$L$63*(1-$E564)</f>
        <v>2.2411504499999998E-2</v>
      </c>
      <c r="O564" s="101">
        <f>$F564*'2. Emissions Units &amp; Activities'!$M$63*(1-$E564)</f>
        <v>7.528846153846154E-2</v>
      </c>
    </row>
    <row r="565" spans="1:15" x14ac:dyDescent="0.25">
      <c r="A565" s="97" t="s">
        <v>1398</v>
      </c>
      <c r="B565" s="118" t="s">
        <v>317</v>
      </c>
      <c r="C565" s="99" t="str">
        <f>IFERROR(IF(B565="No CAS","",INDEX('DEQ Pollutant List'!$C$7:$C$611,MATCH('3. Pollutant Emissions - EF'!B565,'DEQ Pollutant List'!$B$7:$B$611,0))),"")</f>
        <v>Dichloromethane (methylene chloride)</v>
      </c>
      <c r="D565" s="133"/>
      <c r="E565" s="119"/>
      <c r="F565" s="241">
        <v>3.49E-3</v>
      </c>
      <c r="G565" s="121"/>
      <c r="H565" s="101" t="s">
        <v>1670</v>
      </c>
      <c r="I565" s="122" t="s">
        <v>1669</v>
      </c>
      <c r="J565" s="120">
        <f>$F565*'2. Emissions Units &amp; Activities'!$H$63*(1-$E565)</f>
        <v>5.2268566666666674</v>
      </c>
      <c r="K565" s="123">
        <f>$F565*'2. Emissions Units &amp; Activities'!$I$63*(1-$E565)</f>
        <v>7.7916471966666663</v>
      </c>
      <c r="L565" s="101">
        <f>$F565*'2. Emissions Units &amp; Activities'!$J$63*(1-$E565)</f>
        <v>26.175000000000001</v>
      </c>
      <c r="M565" s="120">
        <f>$F565*'2. Emissions Units &amp; Activities'!$K$63*(1-$E565)</f>
        <v>2.0103294871794873E-2</v>
      </c>
      <c r="N565" s="123">
        <f>$F565*'2. Emissions Units &amp; Activities'!$L$63*(1-$E565)</f>
        <v>2.9967873833333332E-2</v>
      </c>
      <c r="O565" s="101">
        <f>$F565*'2. Emissions Units &amp; Activities'!$M$63*(1-$E565)</f>
        <v>0.10067307692307692</v>
      </c>
    </row>
    <row r="566" spans="1:15" x14ac:dyDescent="0.25">
      <c r="A566" s="97" t="s">
        <v>1398</v>
      </c>
      <c r="B566" s="118" t="s">
        <v>960</v>
      </c>
      <c r="C566" s="99" t="str">
        <f>IFERROR(IF(B566="No CAS","",INDEX('DEQ Pollutant List'!$C$7:$C$611,MATCH('3. Pollutant Emissions - EF'!B566,'DEQ Pollutant List'!$B$7:$B$611,0))),"")</f>
        <v>Styrene</v>
      </c>
      <c r="D566" s="133"/>
      <c r="E566" s="119"/>
      <c r="F566" s="241">
        <v>5.4000000000000001E-4</v>
      </c>
      <c r="G566" s="121"/>
      <c r="H566" s="101" t="s">
        <v>1670</v>
      </c>
      <c r="I566" s="122" t="s">
        <v>1669</v>
      </c>
      <c r="J566" s="120">
        <f>$F566*'2. Emissions Units &amp; Activities'!$H$63*(1-$E566)</f>
        <v>0.80874000000000001</v>
      </c>
      <c r="K566" s="123">
        <f>$F566*'2. Emissions Units &amp; Activities'!$I$63*(1-$E566)</f>
        <v>1.2055843799999999</v>
      </c>
      <c r="L566" s="101">
        <f>$F566*'2. Emissions Units &amp; Activities'!$J$63*(1-$E566)</f>
        <v>4.05</v>
      </c>
      <c r="M566" s="120">
        <f>$F566*'2. Emissions Units &amp; Activities'!$K$63*(1-$E566)</f>
        <v>3.1105384615384615E-3</v>
      </c>
      <c r="N566" s="123">
        <f>$F566*'2. Emissions Units &amp; Activities'!$L$63*(1-$E566)</f>
        <v>4.6368629999999997E-3</v>
      </c>
      <c r="O566" s="101">
        <f>$F566*'2. Emissions Units &amp; Activities'!$M$63*(1-$E566)</f>
        <v>1.5576923076923077E-2</v>
      </c>
    </row>
    <row r="567" spans="1:15" x14ac:dyDescent="0.25">
      <c r="A567" s="97" t="s">
        <v>1398</v>
      </c>
      <c r="B567" s="118" t="s">
        <v>994</v>
      </c>
      <c r="C567" s="99" t="str">
        <f>IFERROR(IF(B567="No CAS","",INDEX('DEQ Pollutant List'!$C$7:$C$611,MATCH('3. Pollutant Emissions - EF'!B567,'DEQ Pollutant List'!$B$7:$B$611,0))),"")</f>
        <v>Toluene</v>
      </c>
      <c r="D567" s="133"/>
      <c r="E567" s="119"/>
      <c r="F567" s="241">
        <v>3.4849999999999999E-2</v>
      </c>
      <c r="G567" s="121"/>
      <c r="H567" s="101" t="s">
        <v>1670</v>
      </c>
      <c r="I567" s="122" t="s">
        <v>1669</v>
      </c>
      <c r="J567" s="120">
        <f>$F567*'2. Emissions Units &amp; Activities'!$H$63*(1-$E567)</f>
        <v>52.193683333333333</v>
      </c>
      <c r="K567" s="123">
        <f>$F567*'2. Emissions Units &amp; Activities'!$I$63*(1-$E567)</f>
        <v>77.804843783333325</v>
      </c>
      <c r="L567" s="101">
        <f>$F567*'2. Emissions Units &amp; Activities'!$J$63*(1-$E567)</f>
        <v>261.375</v>
      </c>
      <c r="M567" s="120">
        <f>$F567*'2. Emissions Units &amp; Activities'!$K$63*(1-$E567)</f>
        <v>0.20074493589743589</v>
      </c>
      <c r="N567" s="123">
        <f>$F567*'2. Emissions Units &amp; Activities'!$L$63*(1-$E567)</f>
        <v>0.29924939916666665</v>
      </c>
      <c r="O567" s="101">
        <f>$F567*'2. Emissions Units &amp; Activities'!$M$63*(1-$E567)</f>
        <v>1.0052884615384616</v>
      </c>
    </row>
    <row r="568" spans="1:15" x14ac:dyDescent="0.25">
      <c r="A568" s="97" t="s">
        <v>1398</v>
      </c>
      <c r="B568" s="118" t="s">
        <v>1071</v>
      </c>
      <c r="C568" s="99" t="str">
        <f>IFERROR(IF(B568="No CAS","",INDEX('DEQ Pollutant List'!$C$7:$C$611,MATCH('3. Pollutant Emissions - EF'!B568,'DEQ Pollutant List'!$B$7:$B$611,0))),"")</f>
        <v>Xylene (mixture), including m-xylene, o-xylene, p-xylene</v>
      </c>
      <c r="D568" s="133"/>
      <c r="E568" s="119"/>
      <c r="F568" s="241">
        <v>1.75E-3</v>
      </c>
      <c r="G568" s="121"/>
      <c r="H568" s="101" t="s">
        <v>1670</v>
      </c>
      <c r="I568" s="122" t="s">
        <v>1669</v>
      </c>
      <c r="J568" s="120">
        <f>$F568*'2. Emissions Units &amp; Activities'!$H$63*(1-$E568)</f>
        <v>2.620916666666667</v>
      </c>
      <c r="K568" s="123">
        <f>$F568*'2. Emissions Units &amp; Activities'!$I$63*(1-$E568)</f>
        <v>3.9069864166666664</v>
      </c>
      <c r="L568" s="101">
        <f>$F568*'2. Emissions Units &amp; Activities'!$J$63*(1-$E568)</f>
        <v>13.125</v>
      </c>
      <c r="M568" s="120">
        <f>$F568*'2. Emissions Units &amp; Activities'!$K$63*(1-$E568)</f>
        <v>1.0080448717948718E-2</v>
      </c>
      <c r="N568" s="123">
        <f>$F568*'2. Emissions Units &amp; Activities'!$L$63*(1-$E568)</f>
        <v>1.5026870833333332E-2</v>
      </c>
      <c r="O568" s="101">
        <f>$F568*'2. Emissions Units &amp; Activities'!$M$63*(1-$E568)</f>
        <v>5.0480769230769232E-2</v>
      </c>
    </row>
    <row r="569" spans="1:15" x14ac:dyDescent="0.25">
      <c r="A569" s="97" t="s">
        <v>1400</v>
      </c>
      <c r="B569" s="118" t="s">
        <v>18</v>
      </c>
      <c r="C569" s="99" t="str">
        <f>IFERROR(IF(B569="No CAS","",INDEX('DEQ Pollutant List'!$C$7:$C$611,MATCH('3. Pollutant Emissions - EF'!B569,'DEQ Pollutant List'!$B$7:$B$611,0))),"")</f>
        <v>Acetone</v>
      </c>
      <c r="D569" s="133"/>
      <c r="E569" s="119"/>
      <c r="F569" s="241">
        <v>5.1599999999999997E-3</v>
      </c>
      <c r="G569" s="121"/>
      <c r="H569" s="101" t="s">
        <v>1670</v>
      </c>
      <c r="I569" s="122" t="s">
        <v>1669</v>
      </c>
      <c r="J569" s="120">
        <f>$F569*'2. Emissions Units &amp; Activities'!$H$64*(1-$E569)</f>
        <v>7.7279599999999995</v>
      </c>
      <c r="K569" s="123">
        <f>$F569*'2. Emissions Units &amp; Activities'!$I$64*(1-$E569)</f>
        <v>11.520028519999999</v>
      </c>
      <c r="L569" s="101">
        <f>$F569*'2. Emissions Units &amp; Activities'!$J$64*(1-$E569)</f>
        <v>38.699999999999996</v>
      </c>
      <c r="M569" s="120">
        <f>$F569*'2. Emissions Units &amp; Activities'!$K$64*(1-$E569)</f>
        <v>2.9722923076923074E-2</v>
      </c>
      <c r="N569" s="123">
        <f>$F569*'2. Emissions Units &amp; Activities'!$L$64*(1-$E569)</f>
        <v>4.4307801999999993E-2</v>
      </c>
      <c r="O569" s="101">
        <f>$F569*'2. Emissions Units &amp; Activities'!$M$64*(1-$E569)</f>
        <v>0.14884615384615385</v>
      </c>
    </row>
    <row r="570" spans="1:15" x14ac:dyDescent="0.25">
      <c r="A570" s="97" t="s">
        <v>1400</v>
      </c>
      <c r="B570" s="118" t="s">
        <v>98</v>
      </c>
      <c r="C570" s="99" t="str">
        <f>IFERROR(IF(B570="No CAS","",INDEX('DEQ Pollutant List'!$C$7:$C$611,MATCH('3. Pollutant Emissions - EF'!B570,'DEQ Pollutant List'!$B$7:$B$611,0))),"")</f>
        <v>Benzene</v>
      </c>
      <c r="D570" s="133"/>
      <c r="E570" s="119"/>
      <c r="F570" s="241">
        <v>7.3840000000000003E-2</v>
      </c>
      <c r="G570" s="121"/>
      <c r="H570" s="101" t="s">
        <v>1670</v>
      </c>
      <c r="I570" s="122" t="s">
        <v>1669</v>
      </c>
      <c r="J570" s="120">
        <f>$F570*'2. Emissions Units &amp; Activities'!$H$64*(1-$E570)</f>
        <v>110.58770666666668</v>
      </c>
      <c r="K570" s="123">
        <f>$F570*'2. Emissions Units &amp; Activities'!$I$64*(1-$E570)</f>
        <v>164.85250114666667</v>
      </c>
      <c r="L570" s="101">
        <f>$F570*'2. Emissions Units &amp; Activities'!$J$64*(1-$E570)</f>
        <v>553.80000000000007</v>
      </c>
      <c r="M570" s="120">
        <f>$F570*'2. Emissions Units &amp; Activities'!$K$64*(1-$E570)</f>
        <v>0.42533733333333335</v>
      </c>
      <c r="N570" s="123">
        <f>$F570*'2. Emissions Units &amp; Activities'!$L$64*(1-$E570)</f>
        <v>0.63404808133333335</v>
      </c>
      <c r="O570" s="101">
        <f>$F570*'2. Emissions Units &amp; Activities'!$M$64*(1-$E570)</f>
        <v>2.1300000000000003</v>
      </c>
    </row>
    <row r="571" spans="1:15" x14ac:dyDescent="0.25">
      <c r="A571" s="97" t="s">
        <v>1400</v>
      </c>
      <c r="B571" s="118" t="s">
        <v>135</v>
      </c>
      <c r="C571" s="99" t="str">
        <f>IFERROR(IF(B571="No CAS","",INDEX('DEQ Pollutant List'!$C$7:$C$611,MATCH('3. Pollutant Emissions - EF'!B571,'DEQ Pollutant List'!$B$7:$B$611,0))),"")</f>
        <v>1,3-Butadiene</v>
      </c>
      <c r="D571" s="133"/>
      <c r="E571" s="119"/>
      <c r="F571" s="241">
        <v>3.9500000000000004E-3</v>
      </c>
      <c r="G571" s="121"/>
      <c r="H571" s="101" t="s">
        <v>1670</v>
      </c>
      <c r="I571" s="122" t="s">
        <v>1669</v>
      </c>
      <c r="J571" s="120">
        <f>$F571*'2. Emissions Units &amp; Activities'!$H$64*(1-$E571)</f>
        <v>5.9157833333333345</v>
      </c>
      <c r="K571" s="123">
        <f>$F571*'2. Emissions Units &amp; Activities'!$I$64*(1-$E571)</f>
        <v>8.8186264833333325</v>
      </c>
      <c r="L571" s="101">
        <f>$F571*'2. Emissions Units &amp; Activities'!$J$64*(1-$E571)</f>
        <v>29.625000000000004</v>
      </c>
      <c r="M571" s="120">
        <f>$F571*'2. Emissions Units &amp; Activities'!$K$64*(1-$E571)</f>
        <v>2.2753012820512824E-2</v>
      </c>
      <c r="N571" s="123">
        <f>$F571*'2. Emissions Units &amp; Activities'!$L$64*(1-$E571)</f>
        <v>3.3917794166666668E-2</v>
      </c>
      <c r="O571" s="101">
        <f>$F571*'2. Emissions Units &amp; Activities'!$M$64*(1-$E571)</f>
        <v>0.1139423076923077</v>
      </c>
    </row>
    <row r="572" spans="1:15" x14ac:dyDescent="0.25">
      <c r="A572" s="97" t="s">
        <v>1400</v>
      </c>
      <c r="B572" s="118" t="s">
        <v>137</v>
      </c>
      <c r="C572" s="99" t="str">
        <f>IFERROR(IF(B572="No CAS","",INDEX('DEQ Pollutant List'!$C$7:$C$611,MATCH('3. Pollutant Emissions - EF'!B572,'DEQ Pollutant List'!$B$7:$B$611,0))),"")</f>
        <v>2-Butanone (methyl ethyl ketone)</v>
      </c>
      <c r="D572" s="133"/>
      <c r="E572" s="119"/>
      <c r="F572" s="241">
        <v>5.0000000000000001E-4</v>
      </c>
      <c r="G572" s="121"/>
      <c r="H572" s="101" t="s">
        <v>1670</v>
      </c>
      <c r="I572" s="122" t="s">
        <v>1669</v>
      </c>
      <c r="J572" s="120">
        <f>$F572*'2. Emissions Units &amp; Activities'!$H$64*(1-$E572)</f>
        <v>0.74883333333333335</v>
      </c>
      <c r="K572" s="123">
        <f>$F572*'2. Emissions Units &amp; Activities'!$I$64*(1-$E572)</f>
        <v>1.1162818333333333</v>
      </c>
      <c r="L572" s="101">
        <f>$F572*'2. Emissions Units &amp; Activities'!$J$64*(1-$E572)</f>
        <v>3.75</v>
      </c>
      <c r="M572" s="120">
        <f>$F572*'2. Emissions Units &amp; Activities'!$K$64*(1-$E572)</f>
        <v>2.8801282051282052E-3</v>
      </c>
      <c r="N572" s="123">
        <f>$F572*'2. Emissions Units &amp; Activities'!$L$64*(1-$E572)</f>
        <v>4.2933916666666669E-3</v>
      </c>
      <c r="O572" s="101">
        <f>$F572*'2. Emissions Units &amp; Activities'!$M$64*(1-$E572)</f>
        <v>1.4423076923076924E-2</v>
      </c>
    </row>
    <row r="573" spans="1:15" x14ac:dyDescent="0.25">
      <c r="A573" s="97" t="s">
        <v>1400</v>
      </c>
      <c r="B573" s="118" t="s">
        <v>166</v>
      </c>
      <c r="C573" s="99" t="str">
        <f>IFERROR(IF(B573="No CAS","",INDEX('DEQ Pollutant List'!$C$7:$C$611,MATCH('3. Pollutant Emissions - EF'!B573,'DEQ Pollutant List'!$B$7:$B$611,0))),"")</f>
        <v>Carbon disulfide</v>
      </c>
      <c r="D573" s="133"/>
      <c r="E573" s="119"/>
      <c r="F573" s="241">
        <v>6.4000000000000005E-4</v>
      </c>
      <c r="G573" s="121"/>
      <c r="H573" s="101" t="s">
        <v>1670</v>
      </c>
      <c r="I573" s="122" t="s">
        <v>1669</v>
      </c>
      <c r="J573" s="120">
        <f>$F573*'2. Emissions Units &amp; Activities'!$H$64*(1-$E573)</f>
        <v>0.95850666666666684</v>
      </c>
      <c r="K573" s="123">
        <f>$F573*'2. Emissions Units &amp; Activities'!$I$64*(1-$E573)</f>
        <v>1.4288407466666666</v>
      </c>
      <c r="L573" s="101">
        <f>$F573*'2. Emissions Units &amp; Activities'!$J$64*(1-$E573)</f>
        <v>4.8000000000000007</v>
      </c>
      <c r="M573" s="120">
        <f>$F573*'2. Emissions Units &amp; Activities'!$K$64*(1-$E573)</f>
        <v>3.6865641025641029E-3</v>
      </c>
      <c r="N573" s="123">
        <f>$F573*'2. Emissions Units &amp; Activities'!$L$64*(1-$E573)</f>
        <v>5.4955413333333336E-3</v>
      </c>
      <c r="O573" s="101">
        <f>$F573*'2. Emissions Units &amp; Activities'!$M$64*(1-$E573)</f>
        <v>1.8461538461538463E-2</v>
      </c>
    </row>
    <row r="574" spans="1:15" x14ac:dyDescent="0.25">
      <c r="A574" s="97" t="s">
        <v>1400</v>
      </c>
      <c r="B574" s="118" t="s">
        <v>210</v>
      </c>
      <c r="C574" s="99" t="str">
        <f>IFERROR(IF(B574="No CAS","",INDEX('DEQ Pollutant List'!$C$7:$C$611,MATCH('3. Pollutant Emissions - EF'!B574,'DEQ Pollutant List'!$B$7:$B$611,0))),"")</f>
        <v>Chloromethane (methyl chloride)</v>
      </c>
      <c r="D574" s="133"/>
      <c r="E574" s="119"/>
      <c r="F574" s="241">
        <v>1.01E-3</v>
      </c>
      <c r="G574" s="121"/>
      <c r="H574" s="101" t="s">
        <v>1670</v>
      </c>
      <c r="I574" s="122" t="s">
        <v>1669</v>
      </c>
      <c r="J574" s="120">
        <f>$F574*'2. Emissions Units &amp; Activities'!$H$64*(1-$E574)</f>
        <v>1.5126433333333336</v>
      </c>
      <c r="K574" s="123">
        <f>$F574*'2. Emissions Units &amp; Activities'!$I$64*(1-$E574)</f>
        <v>2.254889303333333</v>
      </c>
      <c r="L574" s="101">
        <f>$F574*'2. Emissions Units &amp; Activities'!$J$64*(1-$E574)</f>
        <v>7.5750000000000002</v>
      </c>
      <c r="M574" s="120">
        <f>$F574*'2. Emissions Units &amp; Activities'!$K$64*(1-$E574)</f>
        <v>5.817858974358975E-3</v>
      </c>
      <c r="N574" s="123">
        <f>$F574*'2. Emissions Units &amp; Activities'!$L$64*(1-$E574)</f>
        <v>8.6726511666666666E-3</v>
      </c>
      <c r="O574" s="101">
        <f>$F574*'2. Emissions Units &amp; Activities'!$M$64*(1-$E574)</f>
        <v>2.9134615384615387E-2</v>
      </c>
    </row>
    <row r="575" spans="1:15" x14ac:dyDescent="0.25">
      <c r="A575" s="97" t="s">
        <v>1400</v>
      </c>
      <c r="B575" s="118" t="s">
        <v>410</v>
      </c>
      <c r="C575" s="99" t="str">
        <f>IFERROR(IF(B575="No CAS","",INDEX('DEQ Pollutant List'!$C$7:$C$611,MATCH('3. Pollutant Emissions - EF'!B575,'DEQ Pollutant List'!$B$7:$B$611,0))),"")</f>
        <v>Ethyl benzene</v>
      </c>
      <c r="D575" s="133"/>
      <c r="E575" s="119"/>
      <c r="F575" s="241">
        <v>8.0999999999999996E-4</v>
      </c>
      <c r="G575" s="121"/>
      <c r="H575" s="101" t="s">
        <v>1670</v>
      </c>
      <c r="I575" s="122" t="s">
        <v>1669</v>
      </c>
      <c r="J575" s="120">
        <f>$F575*'2. Emissions Units &amp; Activities'!$H$64*(1-$E575)</f>
        <v>1.2131099999999999</v>
      </c>
      <c r="K575" s="123">
        <f>$F575*'2. Emissions Units &amp; Activities'!$I$64*(1-$E575)</f>
        <v>1.8083765699999996</v>
      </c>
      <c r="L575" s="101">
        <f>$F575*'2. Emissions Units &amp; Activities'!$J$64*(1-$E575)</f>
        <v>6.0749999999999993</v>
      </c>
      <c r="M575" s="120">
        <f>$F575*'2. Emissions Units &amp; Activities'!$K$64*(1-$E575)</f>
        <v>4.6658076923076922E-3</v>
      </c>
      <c r="N575" s="123">
        <f>$F575*'2. Emissions Units &amp; Activities'!$L$64*(1-$E575)</f>
        <v>6.9552944999999996E-3</v>
      </c>
      <c r="O575" s="101">
        <f>$F575*'2. Emissions Units &amp; Activities'!$M$64*(1-$E575)</f>
        <v>2.3365384615384614E-2</v>
      </c>
    </row>
    <row r="576" spans="1:15" x14ac:dyDescent="0.25">
      <c r="A576" s="97" t="s">
        <v>1400</v>
      </c>
      <c r="B576" s="118" t="s">
        <v>443</v>
      </c>
      <c r="C576" s="99" t="str">
        <f>IFERROR(IF(B576="No CAS","",INDEX('DEQ Pollutant List'!$C$7:$C$611,MATCH('3. Pollutant Emissions - EF'!B576,'DEQ Pollutant List'!$B$7:$B$611,0))),"")</f>
        <v>Formaldehyde</v>
      </c>
      <c r="D576" s="133"/>
      <c r="E576" s="119"/>
      <c r="F576" s="241">
        <v>1.3999999999999999E-4</v>
      </c>
      <c r="G576" s="121"/>
      <c r="H576" s="101" t="s">
        <v>1670</v>
      </c>
      <c r="I576" s="122" t="s">
        <v>1669</v>
      </c>
      <c r="J576" s="120">
        <f>$F576*'2. Emissions Units &amp; Activities'!$H$64*(1-$E576)</f>
        <v>0.20967333333333332</v>
      </c>
      <c r="K576" s="123">
        <f>$F576*'2. Emissions Units &amp; Activities'!$I$64*(1-$E576)</f>
        <v>0.3125589133333333</v>
      </c>
      <c r="L576" s="101">
        <f>$F576*'2. Emissions Units &amp; Activities'!$J$64*(1-$E576)</f>
        <v>1.0499999999999998</v>
      </c>
      <c r="M576" s="120">
        <f>$F576*'2. Emissions Units &amp; Activities'!$K$64*(1-$E576)</f>
        <v>8.0643589743589739E-4</v>
      </c>
      <c r="N576" s="123">
        <f>$F576*'2. Emissions Units &amp; Activities'!$L$64*(1-$E576)</f>
        <v>1.2021496666666665E-3</v>
      </c>
      <c r="O576" s="101">
        <f>$F576*'2. Emissions Units &amp; Activities'!$M$64*(1-$E576)</f>
        <v>4.0384615384615385E-3</v>
      </c>
    </row>
    <row r="577" spans="1:15" x14ac:dyDescent="0.25">
      <c r="A577" s="97" t="s">
        <v>1400</v>
      </c>
      <c r="B577" s="118" t="s">
        <v>483</v>
      </c>
      <c r="C577" s="99" t="str">
        <f>IFERROR(IF(B577="No CAS","",INDEX('DEQ Pollutant List'!$C$7:$C$611,MATCH('3. Pollutant Emissions - EF'!B577,'DEQ Pollutant List'!$B$7:$B$611,0))),"")</f>
        <v>Hexane</v>
      </c>
      <c r="D577" s="133"/>
      <c r="E577" s="119"/>
      <c r="F577" s="241">
        <v>2.6099999999999999E-3</v>
      </c>
      <c r="G577" s="121"/>
      <c r="H577" s="101" t="s">
        <v>1670</v>
      </c>
      <c r="I577" s="122" t="s">
        <v>1669</v>
      </c>
      <c r="J577" s="120">
        <f>$F577*'2. Emissions Units &amp; Activities'!$H$64*(1-$E577)</f>
        <v>3.9089100000000001</v>
      </c>
      <c r="K577" s="123">
        <f>$F577*'2. Emissions Units &amp; Activities'!$I$64*(1-$E577)</f>
        <v>5.8269911699999994</v>
      </c>
      <c r="L577" s="101">
        <f>$F577*'2. Emissions Units &amp; Activities'!$J$64*(1-$E577)</f>
        <v>19.574999999999999</v>
      </c>
      <c r="M577" s="120">
        <f>$F577*'2. Emissions Units &amp; Activities'!$K$64*(1-$E577)</f>
        <v>1.503426923076923E-2</v>
      </c>
      <c r="N577" s="123">
        <f>$F577*'2. Emissions Units &amp; Activities'!$L$64*(1-$E577)</f>
        <v>2.2411504499999998E-2</v>
      </c>
      <c r="O577" s="101">
        <f>$F577*'2. Emissions Units &amp; Activities'!$M$64*(1-$E577)</f>
        <v>7.528846153846154E-2</v>
      </c>
    </row>
    <row r="578" spans="1:15" x14ac:dyDescent="0.25">
      <c r="A578" s="97" t="s">
        <v>1400</v>
      </c>
      <c r="B578" s="118" t="s">
        <v>317</v>
      </c>
      <c r="C578" s="99" t="str">
        <f>IFERROR(IF(B578="No CAS","",INDEX('DEQ Pollutant List'!$C$7:$C$611,MATCH('3. Pollutant Emissions - EF'!B578,'DEQ Pollutant List'!$B$7:$B$611,0))),"")</f>
        <v>Dichloromethane (methylene chloride)</v>
      </c>
      <c r="D578" s="133"/>
      <c r="E578" s="119"/>
      <c r="F578" s="241">
        <v>3.49E-3</v>
      </c>
      <c r="G578" s="121"/>
      <c r="H578" s="101" t="s">
        <v>1670</v>
      </c>
      <c r="I578" s="122" t="s">
        <v>1669</v>
      </c>
      <c r="J578" s="120">
        <f>$F578*'2. Emissions Units &amp; Activities'!$H$64*(1-$E578)</f>
        <v>5.2268566666666674</v>
      </c>
      <c r="K578" s="123">
        <f>$F578*'2. Emissions Units &amp; Activities'!$I$64*(1-$E578)</f>
        <v>7.7916471966666663</v>
      </c>
      <c r="L578" s="101">
        <f>$F578*'2. Emissions Units &amp; Activities'!$J$64*(1-$E578)</f>
        <v>26.175000000000001</v>
      </c>
      <c r="M578" s="120">
        <f>$F578*'2. Emissions Units &amp; Activities'!$K$64*(1-$E578)</f>
        <v>2.0103294871794873E-2</v>
      </c>
      <c r="N578" s="123">
        <f>$F578*'2. Emissions Units &amp; Activities'!$L$64*(1-$E578)</f>
        <v>2.9967873833333332E-2</v>
      </c>
      <c r="O578" s="101">
        <f>$F578*'2. Emissions Units &amp; Activities'!$M$64*(1-$E578)</f>
        <v>0.10067307692307692</v>
      </c>
    </row>
    <row r="579" spans="1:15" x14ac:dyDescent="0.25">
      <c r="A579" s="97" t="s">
        <v>1400</v>
      </c>
      <c r="B579" s="118" t="s">
        <v>960</v>
      </c>
      <c r="C579" s="99" t="str">
        <f>IFERROR(IF(B579="No CAS","",INDEX('DEQ Pollutant List'!$C$7:$C$611,MATCH('3. Pollutant Emissions - EF'!B579,'DEQ Pollutant List'!$B$7:$B$611,0))),"")</f>
        <v>Styrene</v>
      </c>
      <c r="D579" s="133"/>
      <c r="E579" s="119"/>
      <c r="F579" s="241">
        <v>5.4000000000000001E-4</v>
      </c>
      <c r="G579" s="121"/>
      <c r="H579" s="101" t="s">
        <v>1670</v>
      </c>
      <c r="I579" s="122" t="s">
        <v>1669</v>
      </c>
      <c r="J579" s="120">
        <f>$F579*'2. Emissions Units &amp; Activities'!$H$64*(1-$E579)</f>
        <v>0.80874000000000001</v>
      </c>
      <c r="K579" s="123">
        <f>$F579*'2. Emissions Units &amp; Activities'!$I$64*(1-$E579)</f>
        <v>1.2055843799999999</v>
      </c>
      <c r="L579" s="101">
        <f>$F579*'2. Emissions Units &amp; Activities'!$J$64*(1-$E579)</f>
        <v>4.05</v>
      </c>
      <c r="M579" s="120">
        <f>$F579*'2. Emissions Units &amp; Activities'!$K$64*(1-$E579)</f>
        <v>3.1105384615384615E-3</v>
      </c>
      <c r="N579" s="123">
        <f>$F579*'2. Emissions Units &amp; Activities'!$L$64*(1-$E579)</f>
        <v>4.6368629999999997E-3</v>
      </c>
      <c r="O579" s="101">
        <f>$F579*'2. Emissions Units &amp; Activities'!$M$64*(1-$E579)</f>
        <v>1.5576923076923077E-2</v>
      </c>
    </row>
    <row r="580" spans="1:15" x14ac:dyDescent="0.25">
      <c r="A580" s="97" t="s">
        <v>1400</v>
      </c>
      <c r="B580" s="118" t="s">
        <v>994</v>
      </c>
      <c r="C580" s="99" t="str">
        <f>IFERROR(IF(B580="No CAS","",INDEX('DEQ Pollutant List'!$C$7:$C$611,MATCH('3. Pollutant Emissions - EF'!B580,'DEQ Pollutant List'!$B$7:$B$611,0))),"")</f>
        <v>Toluene</v>
      </c>
      <c r="D580" s="133"/>
      <c r="E580" s="119"/>
      <c r="F580" s="241">
        <v>3.4849999999999999E-2</v>
      </c>
      <c r="G580" s="121"/>
      <c r="H580" s="101" t="s">
        <v>1670</v>
      </c>
      <c r="I580" s="122" t="s">
        <v>1669</v>
      </c>
      <c r="J580" s="120">
        <f>$F580*'2. Emissions Units &amp; Activities'!$H$64*(1-$E580)</f>
        <v>52.193683333333333</v>
      </c>
      <c r="K580" s="123">
        <f>$F580*'2. Emissions Units &amp; Activities'!$I$64*(1-$E580)</f>
        <v>77.804843783333325</v>
      </c>
      <c r="L580" s="101">
        <f>$F580*'2. Emissions Units &amp; Activities'!$J$64*(1-$E580)</f>
        <v>261.375</v>
      </c>
      <c r="M580" s="120">
        <f>$F580*'2. Emissions Units &amp; Activities'!$K$64*(1-$E580)</f>
        <v>0.20074493589743589</v>
      </c>
      <c r="N580" s="123">
        <f>$F580*'2. Emissions Units &amp; Activities'!$L$64*(1-$E580)</f>
        <v>0.29924939916666665</v>
      </c>
      <c r="O580" s="101">
        <f>$F580*'2. Emissions Units &amp; Activities'!$M$64*(1-$E580)</f>
        <v>1.0052884615384616</v>
      </c>
    </row>
    <row r="581" spans="1:15" x14ac:dyDescent="0.25">
      <c r="A581" s="97" t="s">
        <v>1400</v>
      </c>
      <c r="B581" s="118" t="s">
        <v>1071</v>
      </c>
      <c r="C581" s="99" t="str">
        <f>IFERROR(IF(B581="No CAS","",INDEX('DEQ Pollutant List'!$C$7:$C$611,MATCH('3. Pollutant Emissions - EF'!B581,'DEQ Pollutant List'!$B$7:$B$611,0))),"")</f>
        <v>Xylene (mixture), including m-xylene, o-xylene, p-xylene</v>
      </c>
      <c r="D581" s="133"/>
      <c r="E581" s="119"/>
      <c r="F581" s="241">
        <v>1.75E-3</v>
      </c>
      <c r="G581" s="121"/>
      <c r="H581" s="101" t="s">
        <v>1670</v>
      </c>
      <c r="I581" s="122" t="s">
        <v>1669</v>
      </c>
      <c r="J581" s="120">
        <f>$F581*'2. Emissions Units &amp; Activities'!$H$64*(1-$E581)</f>
        <v>2.620916666666667</v>
      </c>
      <c r="K581" s="123">
        <f>$F581*'2. Emissions Units &amp; Activities'!$I$64*(1-$E581)</f>
        <v>3.9069864166666664</v>
      </c>
      <c r="L581" s="101">
        <f>$F581*'2. Emissions Units &amp; Activities'!$J$64*(1-$E581)</f>
        <v>13.125</v>
      </c>
      <c r="M581" s="120">
        <f>$F581*'2. Emissions Units &amp; Activities'!$K$64*(1-$E581)</f>
        <v>1.0080448717948718E-2</v>
      </c>
      <c r="N581" s="123">
        <f>$F581*'2. Emissions Units &amp; Activities'!$L$64*(1-$E581)</f>
        <v>1.5026870833333332E-2</v>
      </c>
      <c r="O581" s="101">
        <f>$F581*'2. Emissions Units &amp; Activities'!$M$64*(1-$E581)</f>
        <v>5.0480769230769232E-2</v>
      </c>
    </row>
    <row r="582" spans="1:15" x14ac:dyDescent="0.25">
      <c r="A582" s="97" t="s">
        <v>1402</v>
      </c>
      <c r="B582" s="118" t="s">
        <v>18</v>
      </c>
      <c r="C582" s="99" t="str">
        <f>IFERROR(IF(B582="No CAS","",INDEX('DEQ Pollutant List'!$C$7:$C$611,MATCH('3. Pollutant Emissions - EF'!B582,'DEQ Pollutant List'!$B$7:$B$611,0))),"")</f>
        <v>Acetone</v>
      </c>
      <c r="D582" s="133"/>
      <c r="E582" s="119"/>
      <c r="F582" s="241">
        <v>5.1599999999999997E-3</v>
      </c>
      <c r="G582" s="121"/>
      <c r="H582" s="101" t="s">
        <v>1670</v>
      </c>
      <c r="I582" s="122" t="s">
        <v>1669</v>
      </c>
      <c r="J582" s="120">
        <f>$F582*'2. Emissions Units &amp; Activities'!$H$65*(1-$E582)</f>
        <v>7.7279599999999995</v>
      </c>
      <c r="K582" s="123">
        <f>$F582*'2. Emissions Units &amp; Activities'!$I$65*(1-$E582)</f>
        <v>11.520028519999999</v>
      </c>
      <c r="L582" s="101">
        <f>$F582*'2. Emissions Units &amp; Activities'!$J$65*(1-$E582)</f>
        <v>38.699999999999996</v>
      </c>
      <c r="M582" s="120">
        <f>$F582*'2. Emissions Units &amp; Activities'!$K$65*(1-$E582)</f>
        <v>2.9722923076923074E-2</v>
      </c>
      <c r="N582" s="123">
        <f>$F582*'2. Emissions Units &amp; Activities'!$L$65*(1-$E582)</f>
        <v>4.4307801999999993E-2</v>
      </c>
      <c r="O582" s="101">
        <f>$F582*'2. Emissions Units &amp; Activities'!$M$65*(1-$E582)</f>
        <v>0.14884615384615385</v>
      </c>
    </row>
    <row r="583" spans="1:15" x14ac:dyDescent="0.25">
      <c r="A583" s="97" t="s">
        <v>1402</v>
      </c>
      <c r="B583" s="118" t="s">
        <v>98</v>
      </c>
      <c r="C583" s="99" t="str">
        <f>IFERROR(IF(B583="No CAS","",INDEX('DEQ Pollutant List'!$C$7:$C$611,MATCH('3. Pollutant Emissions - EF'!B583,'DEQ Pollutant List'!$B$7:$B$611,0))),"")</f>
        <v>Benzene</v>
      </c>
      <c r="D583" s="133"/>
      <c r="E583" s="119"/>
      <c r="F583" s="241">
        <v>7.3840000000000003E-2</v>
      </c>
      <c r="G583" s="121"/>
      <c r="H583" s="101" t="s">
        <v>1670</v>
      </c>
      <c r="I583" s="122" t="s">
        <v>1669</v>
      </c>
      <c r="J583" s="120">
        <f>$F583*'2. Emissions Units &amp; Activities'!$H$65*(1-$E583)</f>
        <v>110.58770666666668</v>
      </c>
      <c r="K583" s="123">
        <f>$F583*'2. Emissions Units &amp; Activities'!$I$65*(1-$E583)</f>
        <v>164.85250114666667</v>
      </c>
      <c r="L583" s="101">
        <f>$F583*'2. Emissions Units &amp; Activities'!$J$65*(1-$E583)</f>
        <v>553.80000000000007</v>
      </c>
      <c r="M583" s="120">
        <f>$F583*'2. Emissions Units &amp; Activities'!$K$65*(1-$E583)</f>
        <v>0.42533733333333335</v>
      </c>
      <c r="N583" s="123">
        <f>$F583*'2. Emissions Units &amp; Activities'!$L$65*(1-$E583)</f>
        <v>0.63404808133333335</v>
      </c>
      <c r="O583" s="101">
        <f>$F583*'2. Emissions Units &amp; Activities'!$M$65*(1-$E583)</f>
        <v>2.1300000000000003</v>
      </c>
    </row>
    <row r="584" spans="1:15" x14ac:dyDescent="0.25">
      <c r="A584" s="97" t="s">
        <v>1402</v>
      </c>
      <c r="B584" s="118" t="s">
        <v>135</v>
      </c>
      <c r="C584" s="99" t="str">
        <f>IFERROR(IF(B584="No CAS","",INDEX('DEQ Pollutant List'!$C$7:$C$611,MATCH('3. Pollutant Emissions - EF'!B584,'DEQ Pollutant List'!$B$7:$B$611,0))),"")</f>
        <v>1,3-Butadiene</v>
      </c>
      <c r="D584" s="133"/>
      <c r="E584" s="119"/>
      <c r="F584" s="241">
        <v>3.9500000000000004E-3</v>
      </c>
      <c r="G584" s="121"/>
      <c r="H584" s="101" t="s">
        <v>1670</v>
      </c>
      <c r="I584" s="122" t="s">
        <v>1669</v>
      </c>
      <c r="J584" s="120">
        <f>$F584*'2. Emissions Units &amp; Activities'!$H$65*(1-$E584)</f>
        <v>5.9157833333333345</v>
      </c>
      <c r="K584" s="123">
        <f>$F584*'2. Emissions Units &amp; Activities'!$I$65*(1-$E584)</f>
        <v>8.8186264833333325</v>
      </c>
      <c r="L584" s="101">
        <f>$F584*'2. Emissions Units &amp; Activities'!$J$65*(1-$E584)</f>
        <v>29.625000000000004</v>
      </c>
      <c r="M584" s="120">
        <f>$F584*'2. Emissions Units &amp; Activities'!$K$65*(1-$E584)</f>
        <v>2.2753012820512824E-2</v>
      </c>
      <c r="N584" s="123">
        <f>$F584*'2. Emissions Units &amp; Activities'!$L$65*(1-$E584)</f>
        <v>3.3917794166666668E-2</v>
      </c>
      <c r="O584" s="101">
        <f>$F584*'2. Emissions Units &amp; Activities'!$M$65*(1-$E584)</f>
        <v>0.1139423076923077</v>
      </c>
    </row>
    <row r="585" spans="1:15" x14ac:dyDescent="0.25">
      <c r="A585" s="97" t="s">
        <v>1402</v>
      </c>
      <c r="B585" s="118" t="s">
        <v>137</v>
      </c>
      <c r="C585" s="99" t="str">
        <f>IFERROR(IF(B585="No CAS","",INDEX('DEQ Pollutant List'!$C$7:$C$611,MATCH('3. Pollutant Emissions - EF'!B585,'DEQ Pollutant List'!$B$7:$B$611,0))),"")</f>
        <v>2-Butanone (methyl ethyl ketone)</v>
      </c>
      <c r="D585" s="133"/>
      <c r="E585" s="119"/>
      <c r="F585" s="241">
        <v>5.0000000000000001E-4</v>
      </c>
      <c r="G585" s="121"/>
      <c r="H585" s="101" t="s">
        <v>1670</v>
      </c>
      <c r="I585" s="122" t="s">
        <v>1669</v>
      </c>
      <c r="J585" s="120">
        <f>$F585*'2. Emissions Units &amp; Activities'!$H$65*(1-$E585)</f>
        <v>0.74883333333333335</v>
      </c>
      <c r="K585" s="123">
        <f>$F585*'2. Emissions Units &amp; Activities'!$I$65*(1-$E585)</f>
        <v>1.1162818333333333</v>
      </c>
      <c r="L585" s="101">
        <f>$F585*'2. Emissions Units &amp; Activities'!$J$65*(1-$E585)</f>
        <v>3.75</v>
      </c>
      <c r="M585" s="120">
        <f>$F585*'2. Emissions Units &amp; Activities'!$K$65*(1-$E585)</f>
        <v>2.8801282051282052E-3</v>
      </c>
      <c r="N585" s="123">
        <f>$F585*'2. Emissions Units &amp; Activities'!$L$65*(1-$E585)</f>
        <v>4.2933916666666669E-3</v>
      </c>
      <c r="O585" s="101">
        <f>$F585*'2. Emissions Units &amp; Activities'!$M$65*(1-$E585)</f>
        <v>1.4423076923076924E-2</v>
      </c>
    </row>
    <row r="586" spans="1:15" x14ac:dyDescent="0.25">
      <c r="A586" s="97" t="s">
        <v>1402</v>
      </c>
      <c r="B586" s="118" t="s">
        <v>166</v>
      </c>
      <c r="C586" s="99" t="str">
        <f>IFERROR(IF(B586="No CAS","",INDEX('DEQ Pollutant List'!$C$7:$C$611,MATCH('3. Pollutant Emissions - EF'!B586,'DEQ Pollutant List'!$B$7:$B$611,0))),"")</f>
        <v>Carbon disulfide</v>
      </c>
      <c r="D586" s="133"/>
      <c r="E586" s="119"/>
      <c r="F586" s="241">
        <v>6.4000000000000005E-4</v>
      </c>
      <c r="G586" s="121"/>
      <c r="H586" s="101" t="s">
        <v>1670</v>
      </c>
      <c r="I586" s="122" t="s">
        <v>1669</v>
      </c>
      <c r="J586" s="120">
        <f>$F586*'2. Emissions Units &amp; Activities'!$H$65*(1-$E586)</f>
        <v>0.95850666666666684</v>
      </c>
      <c r="K586" s="123">
        <f>$F586*'2. Emissions Units &amp; Activities'!$I$65*(1-$E586)</f>
        <v>1.4288407466666666</v>
      </c>
      <c r="L586" s="101">
        <f>$F586*'2. Emissions Units &amp; Activities'!$J$65*(1-$E586)</f>
        <v>4.8000000000000007</v>
      </c>
      <c r="M586" s="120">
        <f>$F586*'2. Emissions Units &amp; Activities'!$K$65*(1-$E586)</f>
        <v>3.6865641025641029E-3</v>
      </c>
      <c r="N586" s="123">
        <f>$F586*'2. Emissions Units &amp; Activities'!$L$65*(1-$E586)</f>
        <v>5.4955413333333336E-3</v>
      </c>
      <c r="O586" s="101">
        <f>$F586*'2. Emissions Units &amp; Activities'!$M$65*(1-$E586)</f>
        <v>1.8461538461538463E-2</v>
      </c>
    </row>
    <row r="587" spans="1:15" x14ac:dyDescent="0.25">
      <c r="A587" s="97" t="s">
        <v>1402</v>
      </c>
      <c r="B587" s="118" t="s">
        <v>210</v>
      </c>
      <c r="C587" s="99" t="str">
        <f>IFERROR(IF(B587="No CAS","",INDEX('DEQ Pollutant List'!$C$7:$C$611,MATCH('3. Pollutant Emissions - EF'!B587,'DEQ Pollutant List'!$B$7:$B$611,0))),"")</f>
        <v>Chloromethane (methyl chloride)</v>
      </c>
      <c r="D587" s="133"/>
      <c r="E587" s="119"/>
      <c r="F587" s="241">
        <v>1.01E-3</v>
      </c>
      <c r="G587" s="121"/>
      <c r="H587" s="101" t="s">
        <v>1670</v>
      </c>
      <c r="I587" s="122" t="s">
        <v>1669</v>
      </c>
      <c r="J587" s="120">
        <f>$F587*'2. Emissions Units &amp; Activities'!$H$65*(1-$E587)</f>
        <v>1.5126433333333336</v>
      </c>
      <c r="K587" s="123">
        <f>$F587*'2. Emissions Units &amp; Activities'!$I$65*(1-$E587)</f>
        <v>2.254889303333333</v>
      </c>
      <c r="L587" s="101">
        <f>$F587*'2. Emissions Units &amp; Activities'!$J$65*(1-$E587)</f>
        <v>7.5750000000000002</v>
      </c>
      <c r="M587" s="120">
        <f>$F587*'2. Emissions Units &amp; Activities'!$K$65*(1-$E587)</f>
        <v>5.817858974358975E-3</v>
      </c>
      <c r="N587" s="123">
        <f>$F587*'2. Emissions Units &amp; Activities'!$L$65*(1-$E587)</f>
        <v>8.6726511666666666E-3</v>
      </c>
      <c r="O587" s="101">
        <f>$F587*'2. Emissions Units &amp; Activities'!$M$65*(1-$E587)</f>
        <v>2.9134615384615387E-2</v>
      </c>
    </row>
    <row r="588" spans="1:15" x14ac:dyDescent="0.25">
      <c r="A588" s="97" t="s">
        <v>1402</v>
      </c>
      <c r="B588" s="118" t="s">
        <v>410</v>
      </c>
      <c r="C588" s="99" t="str">
        <f>IFERROR(IF(B588="No CAS","",INDEX('DEQ Pollutant List'!$C$7:$C$611,MATCH('3. Pollutant Emissions - EF'!B588,'DEQ Pollutant List'!$B$7:$B$611,0))),"")</f>
        <v>Ethyl benzene</v>
      </c>
      <c r="D588" s="133"/>
      <c r="E588" s="119"/>
      <c r="F588" s="241">
        <v>8.0999999999999996E-4</v>
      </c>
      <c r="G588" s="121"/>
      <c r="H588" s="101" t="s">
        <v>1670</v>
      </c>
      <c r="I588" s="122" t="s">
        <v>1669</v>
      </c>
      <c r="J588" s="120">
        <f>$F588*'2. Emissions Units &amp; Activities'!$H$65*(1-$E588)</f>
        <v>1.2131099999999999</v>
      </c>
      <c r="K588" s="123">
        <f>$F588*'2. Emissions Units &amp; Activities'!$I$65*(1-$E588)</f>
        <v>1.8083765699999996</v>
      </c>
      <c r="L588" s="101">
        <f>$F588*'2. Emissions Units &amp; Activities'!$J$65*(1-$E588)</f>
        <v>6.0749999999999993</v>
      </c>
      <c r="M588" s="120">
        <f>$F588*'2. Emissions Units &amp; Activities'!$K$65*(1-$E588)</f>
        <v>4.6658076923076922E-3</v>
      </c>
      <c r="N588" s="123">
        <f>$F588*'2. Emissions Units &amp; Activities'!$L$65*(1-$E588)</f>
        <v>6.9552944999999996E-3</v>
      </c>
      <c r="O588" s="101">
        <f>$F588*'2. Emissions Units &amp; Activities'!$M$65*(1-$E588)</f>
        <v>2.3365384615384614E-2</v>
      </c>
    </row>
    <row r="589" spans="1:15" x14ac:dyDescent="0.25">
      <c r="A589" s="97" t="s">
        <v>1402</v>
      </c>
      <c r="B589" s="118" t="s">
        <v>443</v>
      </c>
      <c r="C589" s="99" t="str">
        <f>IFERROR(IF(B589="No CAS","",INDEX('DEQ Pollutant List'!$C$7:$C$611,MATCH('3. Pollutant Emissions - EF'!B589,'DEQ Pollutant List'!$B$7:$B$611,0))),"")</f>
        <v>Formaldehyde</v>
      </c>
      <c r="D589" s="133"/>
      <c r="E589" s="119"/>
      <c r="F589" s="241">
        <v>1.3999999999999999E-4</v>
      </c>
      <c r="G589" s="121"/>
      <c r="H589" s="101" t="s">
        <v>1670</v>
      </c>
      <c r="I589" s="122" t="s">
        <v>1669</v>
      </c>
      <c r="J589" s="120">
        <f>$F589*'2. Emissions Units &amp; Activities'!$H$65*(1-$E589)</f>
        <v>0.20967333333333332</v>
      </c>
      <c r="K589" s="123">
        <f>$F589*'2. Emissions Units &amp; Activities'!$I$65*(1-$E589)</f>
        <v>0.3125589133333333</v>
      </c>
      <c r="L589" s="101">
        <f>$F589*'2. Emissions Units &amp; Activities'!$J$65*(1-$E589)</f>
        <v>1.0499999999999998</v>
      </c>
      <c r="M589" s="120">
        <f>$F589*'2. Emissions Units &amp; Activities'!$K$65*(1-$E589)</f>
        <v>8.0643589743589739E-4</v>
      </c>
      <c r="N589" s="123">
        <f>$F589*'2. Emissions Units &amp; Activities'!$L$65*(1-$E589)</f>
        <v>1.2021496666666665E-3</v>
      </c>
      <c r="O589" s="101">
        <f>$F589*'2. Emissions Units &amp; Activities'!$M$65*(1-$E589)</f>
        <v>4.0384615384615385E-3</v>
      </c>
    </row>
    <row r="590" spans="1:15" x14ac:dyDescent="0.25">
      <c r="A590" s="97" t="s">
        <v>1402</v>
      </c>
      <c r="B590" s="118" t="s">
        <v>483</v>
      </c>
      <c r="C590" s="99" t="str">
        <f>IFERROR(IF(B590="No CAS","",INDEX('DEQ Pollutant List'!$C$7:$C$611,MATCH('3. Pollutant Emissions - EF'!B590,'DEQ Pollutant List'!$B$7:$B$611,0))),"")</f>
        <v>Hexane</v>
      </c>
      <c r="D590" s="133"/>
      <c r="E590" s="119"/>
      <c r="F590" s="241">
        <v>2.6099999999999999E-3</v>
      </c>
      <c r="G590" s="121"/>
      <c r="H590" s="101" t="s">
        <v>1670</v>
      </c>
      <c r="I590" s="122" t="s">
        <v>1669</v>
      </c>
      <c r="J590" s="120">
        <f>$F590*'2. Emissions Units &amp; Activities'!$H$65*(1-$E590)</f>
        <v>3.9089100000000001</v>
      </c>
      <c r="K590" s="123">
        <f>$F590*'2. Emissions Units &amp; Activities'!$I$65*(1-$E590)</f>
        <v>5.8269911699999994</v>
      </c>
      <c r="L590" s="101">
        <f>$F590*'2. Emissions Units &amp; Activities'!$J$65*(1-$E590)</f>
        <v>19.574999999999999</v>
      </c>
      <c r="M590" s="120">
        <f>$F590*'2. Emissions Units &amp; Activities'!$K$65*(1-$E590)</f>
        <v>1.503426923076923E-2</v>
      </c>
      <c r="N590" s="123">
        <f>$F590*'2. Emissions Units &amp; Activities'!$L$65*(1-$E590)</f>
        <v>2.2411504499999998E-2</v>
      </c>
      <c r="O590" s="101">
        <f>$F590*'2. Emissions Units &amp; Activities'!$M$65*(1-$E590)</f>
        <v>7.528846153846154E-2</v>
      </c>
    </row>
    <row r="591" spans="1:15" x14ac:dyDescent="0.25">
      <c r="A591" s="97" t="s">
        <v>1402</v>
      </c>
      <c r="B591" s="118" t="s">
        <v>317</v>
      </c>
      <c r="C591" s="99" t="str">
        <f>IFERROR(IF(B591="No CAS","",INDEX('DEQ Pollutant List'!$C$7:$C$611,MATCH('3. Pollutant Emissions - EF'!B591,'DEQ Pollutant List'!$B$7:$B$611,0))),"")</f>
        <v>Dichloromethane (methylene chloride)</v>
      </c>
      <c r="D591" s="133"/>
      <c r="E591" s="119"/>
      <c r="F591" s="241">
        <v>3.49E-3</v>
      </c>
      <c r="G591" s="121"/>
      <c r="H591" s="101" t="s">
        <v>1670</v>
      </c>
      <c r="I591" s="122" t="s">
        <v>1669</v>
      </c>
      <c r="J591" s="120">
        <f>$F591*'2. Emissions Units &amp; Activities'!$H$65*(1-$E591)</f>
        <v>5.2268566666666674</v>
      </c>
      <c r="K591" s="123">
        <f>$F591*'2. Emissions Units &amp; Activities'!$I$65*(1-$E591)</f>
        <v>7.7916471966666663</v>
      </c>
      <c r="L591" s="101">
        <f>$F591*'2. Emissions Units &amp; Activities'!$J$65*(1-$E591)</f>
        <v>26.175000000000001</v>
      </c>
      <c r="M591" s="120">
        <f>$F591*'2. Emissions Units &amp; Activities'!$K$65*(1-$E591)</f>
        <v>2.0103294871794873E-2</v>
      </c>
      <c r="N591" s="123">
        <f>$F591*'2. Emissions Units &amp; Activities'!$L$65*(1-$E591)</f>
        <v>2.9967873833333332E-2</v>
      </c>
      <c r="O591" s="101">
        <f>$F591*'2. Emissions Units &amp; Activities'!$M$65*(1-$E591)</f>
        <v>0.10067307692307692</v>
      </c>
    </row>
    <row r="592" spans="1:15" x14ac:dyDescent="0.25">
      <c r="A592" s="97" t="s">
        <v>1402</v>
      </c>
      <c r="B592" s="118" t="s">
        <v>960</v>
      </c>
      <c r="C592" s="99" t="str">
        <f>IFERROR(IF(B592="No CAS","",INDEX('DEQ Pollutant List'!$C$7:$C$611,MATCH('3. Pollutant Emissions - EF'!B592,'DEQ Pollutant List'!$B$7:$B$611,0))),"")</f>
        <v>Styrene</v>
      </c>
      <c r="D592" s="133"/>
      <c r="E592" s="119"/>
      <c r="F592" s="241">
        <v>5.4000000000000001E-4</v>
      </c>
      <c r="G592" s="121"/>
      <c r="H592" s="101" t="s">
        <v>1670</v>
      </c>
      <c r="I592" s="122" t="s">
        <v>1669</v>
      </c>
      <c r="J592" s="120">
        <f>$F592*'2. Emissions Units &amp; Activities'!$H$65*(1-$E592)</f>
        <v>0.80874000000000001</v>
      </c>
      <c r="K592" s="123">
        <f>$F592*'2. Emissions Units &amp; Activities'!$I$65*(1-$E592)</f>
        <v>1.2055843799999999</v>
      </c>
      <c r="L592" s="101">
        <f>$F592*'2. Emissions Units &amp; Activities'!$J$65*(1-$E592)</f>
        <v>4.05</v>
      </c>
      <c r="M592" s="120">
        <f>$F592*'2. Emissions Units &amp; Activities'!$K$65*(1-$E592)</f>
        <v>3.1105384615384615E-3</v>
      </c>
      <c r="N592" s="123">
        <f>$F592*'2. Emissions Units &amp; Activities'!$L$65*(1-$E592)</f>
        <v>4.6368629999999997E-3</v>
      </c>
      <c r="O592" s="101">
        <f>$F592*'2. Emissions Units &amp; Activities'!$M$65*(1-$E592)</f>
        <v>1.5576923076923077E-2</v>
      </c>
    </row>
    <row r="593" spans="1:15" x14ac:dyDescent="0.25">
      <c r="A593" s="97" t="s">
        <v>1402</v>
      </c>
      <c r="B593" s="118" t="s">
        <v>994</v>
      </c>
      <c r="C593" s="99" t="str">
        <f>IFERROR(IF(B593="No CAS","",INDEX('DEQ Pollutant List'!$C$7:$C$611,MATCH('3. Pollutant Emissions - EF'!B593,'DEQ Pollutant List'!$B$7:$B$611,0))),"")</f>
        <v>Toluene</v>
      </c>
      <c r="D593" s="133"/>
      <c r="E593" s="119"/>
      <c r="F593" s="241">
        <v>3.4849999999999999E-2</v>
      </c>
      <c r="G593" s="121"/>
      <c r="H593" s="101" t="s">
        <v>1670</v>
      </c>
      <c r="I593" s="122" t="s">
        <v>1669</v>
      </c>
      <c r="J593" s="120">
        <f>$F593*'2. Emissions Units &amp; Activities'!$H$65*(1-$E593)</f>
        <v>52.193683333333333</v>
      </c>
      <c r="K593" s="123">
        <f>$F593*'2. Emissions Units &amp; Activities'!$I$65*(1-$E593)</f>
        <v>77.804843783333325</v>
      </c>
      <c r="L593" s="101">
        <f>$F593*'2. Emissions Units &amp; Activities'!$J$65*(1-$E593)</f>
        <v>261.375</v>
      </c>
      <c r="M593" s="120">
        <f>$F593*'2. Emissions Units &amp; Activities'!$K$65*(1-$E593)</f>
        <v>0.20074493589743589</v>
      </c>
      <c r="N593" s="123">
        <f>$F593*'2. Emissions Units &amp; Activities'!$L$65*(1-$E593)</f>
        <v>0.29924939916666665</v>
      </c>
      <c r="O593" s="101">
        <f>$F593*'2. Emissions Units &amp; Activities'!$M$65*(1-$E593)</f>
        <v>1.0052884615384616</v>
      </c>
    </row>
    <row r="594" spans="1:15" x14ac:dyDescent="0.25">
      <c r="A594" s="97" t="s">
        <v>1402</v>
      </c>
      <c r="B594" s="118" t="s">
        <v>1071</v>
      </c>
      <c r="C594" s="99" t="str">
        <f>IFERROR(IF(B594="No CAS","",INDEX('DEQ Pollutant List'!$C$7:$C$611,MATCH('3. Pollutant Emissions - EF'!B594,'DEQ Pollutant List'!$B$7:$B$611,0))),"")</f>
        <v>Xylene (mixture), including m-xylene, o-xylene, p-xylene</v>
      </c>
      <c r="D594" s="133"/>
      <c r="E594" s="119"/>
      <c r="F594" s="241">
        <v>1.75E-3</v>
      </c>
      <c r="G594" s="121"/>
      <c r="H594" s="101" t="s">
        <v>1670</v>
      </c>
      <c r="I594" s="122" t="s">
        <v>1669</v>
      </c>
      <c r="J594" s="120">
        <f>$F594*'2. Emissions Units &amp; Activities'!$H$65*(1-$E594)</f>
        <v>2.620916666666667</v>
      </c>
      <c r="K594" s="123">
        <f>$F594*'2. Emissions Units &amp; Activities'!$I$65*(1-$E594)</f>
        <v>3.9069864166666664</v>
      </c>
      <c r="L594" s="101">
        <f>$F594*'2. Emissions Units &amp; Activities'!$J$65*(1-$E594)</f>
        <v>13.125</v>
      </c>
      <c r="M594" s="120">
        <f>$F594*'2. Emissions Units &amp; Activities'!$K$65*(1-$E594)</f>
        <v>1.0080448717948718E-2</v>
      </c>
      <c r="N594" s="123">
        <f>$F594*'2. Emissions Units &amp; Activities'!$L$65*(1-$E594)</f>
        <v>1.5026870833333332E-2</v>
      </c>
      <c r="O594" s="101">
        <f>$F594*'2. Emissions Units &amp; Activities'!$M$65*(1-$E594)</f>
        <v>5.0480769230769232E-2</v>
      </c>
    </row>
    <row r="595" spans="1:15" x14ac:dyDescent="0.25">
      <c r="A595" s="97" t="s">
        <v>1458</v>
      </c>
      <c r="B595" s="118" t="s">
        <v>24</v>
      </c>
      <c r="C595" s="99" t="str">
        <f>IFERROR(IF(B595="No CAS","",INDEX('DEQ Pollutant List'!$C$7:$C$611,MATCH('3. Pollutant Emissions - EF'!B595,'DEQ Pollutant List'!$B$7:$B$611,0))),"")</f>
        <v>Acrolein</v>
      </c>
      <c r="D595" s="133"/>
      <c r="E595" s="119"/>
      <c r="F595" s="241">
        <v>7.7000000000000001E-5</v>
      </c>
      <c r="G595" s="121"/>
      <c r="H595" s="101" t="s">
        <v>1671</v>
      </c>
      <c r="I595" s="122" t="s">
        <v>1669</v>
      </c>
      <c r="J595" s="120">
        <f>$F595*'2. Emissions Units &amp; Activities'!$H$66*(1-$E595)</f>
        <v>6.6000000000000003E-2</v>
      </c>
      <c r="K595" s="123">
        <f>$F595*'2. Emissions Units &amp; Activities'!$I$66*(1-$E595)</f>
        <v>9.2399999999999982E-2</v>
      </c>
      <c r="L595" s="101">
        <f>$F595*'2. Emissions Units &amp; Activities'!$J$66*(1-$E595)</f>
        <v>0.33051413309592698</v>
      </c>
      <c r="M595" s="120">
        <f>$F595*'2. Emissions Units &amp; Activities'!$K$66*(1-$E595)</f>
        <v>2.5384615384615382E-4</v>
      </c>
      <c r="N595" s="123">
        <f>$F595*'2. Emissions Units &amp; Activities'!$L$66*(1-$E595)</f>
        <v>3.5538461538461527E-4</v>
      </c>
      <c r="O595" s="101">
        <f>$F595*'2. Emissions Units &amp; Activities'!$M$66*(1-$E595)</f>
        <v>1.2712082042151038E-3</v>
      </c>
    </row>
    <row r="596" spans="1:15" x14ac:dyDescent="0.25">
      <c r="A596" s="97" t="s">
        <v>1458</v>
      </c>
      <c r="B596" s="118" t="s">
        <v>61</v>
      </c>
      <c r="C596" s="99" t="str">
        <f>IFERROR(IF(B596="No CAS","",INDEX('DEQ Pollutant List'!$C$7:$C$611,MATCH('3. Pollutant Emissions - EF'!B596,'DEQ Pollutant List'!$B$7:$B$611,0))),"")</f>
        <v>Ammonia</v>
      </c>
      <c r="D596" s="133"/>
      <c r="E596" s="119"/>
      <c r="F596" s="241">
        <v>3.8000000000000002E-5</v>
      </c>
      <c r="G596" s="121"/>
      <c r="H596" s="101" t="s">
        <v>1671</v>
      </c>
      <c r="I596" s="122" t="s">
        <v>1669</v>
      </c>
      <c r="J596" s="120">
        <f>$F596*'2. Emissions Units &amp; Activities'!$H$66*(1-$E596)</f>
        <v>3.2571428571428571E-2</v>
      </c>
      <c r="K596" s="123">
        <f>$F596*'2. Emissions Units &amp; Activities'!$I$66*(1-$E596)</f>
        <v>4.5599999999999995E-2</v>
      </c>
      <c r="L596" s="101">
        <f>$F596*'2. Emissions Units &amp; Activities'!$J$66*(1-$E596)</f>
        <v>0.16311087087850942</v>
      </c>
      <c r="M596" s="120">
        <f>$F596*'2. Emissions Units &amp; Activities'!$K$66*(1-$E596)</f>
        <v>1.2527472527472527E-4</v>
      </c>
      <c r="N596" s="123">
        <f>$F596*'2. Emissions Units &amp; Activities'!$L$66*(1-$E596)</f>
        <v>1.7538461538461534E-4</v>
      </c>
      <c r="O596" s="101">
        <f>$F596*'2. Emissions Units &amp; Activities'!$M$66*(1-$E596)</f>
        <v>6.2734950337888244E-4</v>
      </c>
    </row>
    <row r="597" spans="1:15" x14ac:dyDescent="0.25">
      <c r="A597" s="97" t="s">
        <v>1458</v>
      </c>
      <c r="B597" s="118" t="s">
        <v>98</v>
      </c>
      <c r="C597" s="99" t="str">
        <f>IFERROR(IF(B597="No CAS","",INDEX('DEQ Pollutant List'!$C$7:$C$611,MATCH('3. Pollutant Emissions - EF'!B597,'DEQ Pollutant List'!$B$7:$B$611,0))),"")</f>
        <v>Benzene</v>
      </c>
      <c r="D597" s="133"/>
      <c r="E597" s="119"/>
      <c r="F597" s="241">
        <v>2.3440000000000002E-3</v>
      </c>
      <c r="G597" s="121"/>
      <c r="H597" s="101" t="s">
        <v>1671</v>
      </c>
      <c r="I597" s="122" t="s">
        <v>1669</v>
      </c>
      <c r="J597" s="120">
        <f>$F597*'2. Emissions Units &amp; Activities'!$H$66*(1-$E597)</f>
        <v>2.0091428571428573</v>
      </c>
      <c r="K597" s="123">
        <f>$F597*'2. Emissions Units &amp; Activities'!$I$66*(1-$E597)</f>
        <v>2.8127999999999997</v>
      </c>
      <c r="L597" s="101">
        <f>$F597*'2. Emissions Units &amp; Activities'!$J$66*(1-$E597)</f>
        <v>10.061365298400688</v>
      </c>
      <c r="M597" s="120">
        <f>$F597*'2. Emissions Units &amp; Activities'!$K$66*(1-$E597)</f>
        <v>7.7274725274725274E-3</v>
      </c>
      <c r="N597" s="123">
        <f>$F597*'2. Emissions Units &amp; Activities'!$L$66*(1-$E597)</f>
        <v>1.0818461538461535E-2</v>
      </c>
      <c r="O597" s="101">
        <f>$F597*'2. Emissions Units &amp; Activities'!$M$66*(1-$E597)</f>
        <v>3.8697558840002644E-2</v>
      </c>
    </row>
    <row r="598" spans="1:15" x14ac:dyDescent="0.25">
      <c r="A598" s="97" t="s">
        <v>1458</v>
      </c>
      <c r="B598" s="118" t="s">
        <v>443</v>
      </c>
      <c r="C598" s="99" t="str">
        <f>IFERROR(IF(B598="No CAS","",INDEX('DEQ Pollutant List'!$C$7:$C$611,MATCH('3. Pollutant Emissions - EF'!B598,'DEQ Pollutant List'!$B$7:$B$611,0))),"")</f>
        <v>Formaldehyde</v>
      </c>
      <c r="D598" s="133"/>
      <c r="E598" s="119"/>
      <c r="F598" s="241">
        <v>9.6000000000000002E-5</v>
      </c>
      <c r="G598" s="121"/>
      <c r="H598" s="101" t="s">
        <v>1671</v>
      </c>
      <c r="I598" s="122" t="s">
        <v>1669</v>
      </c>
      <c r="J598" s="120">
        <f>$F598*'2. Emissions Units &amp; Activities'!$H$66*(1-$E598)</f>
        <v>8.2285714285714281E-2</v>
      </c>
      <c r="K598" s="123">
        <f>$F598*'2. Emissions Units &amp; Activities'!$I$66*(1-$E598)</f>
        <v>0.11519999999999998</v>
      </c>
      <c r="L598" s="101">
        <f>$F598*'2. Emissions Units &amp; Activities'!$J$66*(1-$E598)</f>
        <v>0.41206956853518173</v>
      </c>
      <c r="M598" s="120">
        <f>$F598*'2. Emissions Units &amp; Activities'!$K$66*(1-$E598)</f>
        <v>3.1648351648351649E-4</v>
      </c>
      <c r="N598" s="123">
        <f>$F598*'2. Emissions Units &amp; Activities'!$L$66*(1-$E598)</f>
        <v>4.4307692307692299E-4</v>
      </c>
      <c r="O598" s="101">
        <f>$F598*'2. Emissions Units &amp; Activities'!$M$66*(1-$E598)</f>
        <v>1.5848829559045449E-3</v>
      </c>
    </row>
    <row r="599" spans="1:15" x14ac:dyDescent="0.25">
      <c r="A599" s="97" t="s">
        <v>1458</v>
      </c>
      <c r="B599" s="118" t="s">
        <v>252</v>
      </c>
      <c r="C599" s="99" t="str">
        <f>IFERROR(IF(B599="No CAS","",INDEX('DEQ Pollutant List'!$C$7:$C$611,MATCH('3. Pollutant Emissions - EF'!B599,'DEQ Pollutant List'!$B$7:$B$611,0))),"")</f>
        <v>Cyanide, hydrogen</v>
      </c>
      <c r="D599" s="133"/>
      <c r="E599" s="119"/>
      <c r="F599" s="241">
        <v>8.6000000000000003E-5</v>
      </c>
      <c r="G599" s="121"/>
      <c r="H599" s="101" t="s">
        <v>1671</v>
      </c>
      <c r="I599" s="122" t="s">
        <v>1669</v>
      </c>
      <c r="J599" s="120">
        <f>$F599*'2. Emissions Units &amp; Activities'!$H$66*(1-$E599)</f>
        <v>7.3714285714285718E-2</v>
      </c>
      <c r="K599" s="123">
        <f>$F599*'2. Emissions Units &amp; Activities'!$I$66*(1-$E599)</f>
        <v>0.10319999999999999</v>
      </c>
      <c r="L599" s="101">
        <f>$F599*'2. Emissions Units &amp; Activities'!$J$66*(1-$E599)</f>
        <v>0.36914565514610026</v>
      </c>
      <c r="M599" s="120">
        <f>$F599*'2. Emissions Units &amp; Activities'!$K$66*(1-$E599)</f>
        <v>2.8351648351648351E-4</v>
      </c>
      <c r="N599" s="123">
        <f>$F599*'2. Emissions Units &amp; Activities'!$L$66*(1-$E599)</f>
        <v>3.9692307692307683E-4</v>
      </c>
      <c r="O599" s="101">
        <f>$F599*'2. Emissions Units &amp; Activities'!$M$66*(1-$E599)</f>
        <v>1.419790981331155E-3</v>
      </c>
    </row>
    <row r="600" spans="1:15" x14ac:dyDescent="0.25">
      <c r="A600" s="97" t="s">
        <v>1458</v>
      </c>
      <c r="B600" s="118" t="s">
        <v>495</v>
      </c>
      <c r="C600" s="99" t="str">
        <f>IFERROR(IF(B600="No CAS","",INDEX('DEQ Pollutant List'!$C$7:$C$611,MATCH('3. Pollutant Emissions - EF'!B600,'DEQ Pollutant List'!$B$7:$B$611,0))),"")</f>
        <v>Hydrogen sulfide</v>
      </c>
      <c r="D600" s="133"/>
      <c r="E600" s="119"/>
      <c r="F600" s="241">
        <v>5.7000000000000003E-5</v>
      </c>
      <c r="G600" s="121"/>
      <c r="H600" s="101" t="s">
        <v>1671</v>
      </c>
      <c r="I600" s="122" t="s">
        <v>1669</v>
      </c>
      <c r="J600" s="120">
        <f>$F600*'2. Emissions Units &amp; Activities'!$H$66*(1-$E600)</f>
        <v>4.8857142857142856E-2</v>
      </c>
      <c r="K600" s="123">
        <f>$F600*'2. Emissions Units &amp; Activities'!$I$66*(1-$E600)</f>
        <v>6.8399999999999989E-2</v>
      </c>
      <c r="L600" s="101">
        <f>$F600*'2. Emissions Units &amp; Activities'!$J$66*(1-$E600)</f>
        <v>0.24466630631776415</v>
      </c>
      <c r="M600" s="120">
        <f>$F600*'2. Emissions Units &amp; Activities'!$K$66*(1-$E600)</f>
        <v>1.8791208791208791E-4</v>
      </c>
      <c r="N600" s="123">
        <f>$F600*'2. Emissions Units &amp; Activities'!$L$66*(1-$E600)</f>
        <v>2.63076923076923E-4</v>
      </c>
      <c r="O600" s="101">
        <f>$F600*'2. Emissions Units &amp; Activities'!$M$66*(1-$E600)</f>
        <v>9.4102425506832361E-4</v>
      </c>
    </row>
    <row r="601" spans="1:15" x14ac:dyDescent="0.25">
      <c r="A601" s="97" t="s">
        <v>1458</v>
      </c>
      <c r="B601" s="118" t="s">
        <v>581</v>
      </c>
      <c r="C601" s="99" t="str">
        <f>IFERROR(IF(B601="No CAS","",INDEX('DEQ Pollutant List'!$C$7:$C$611,MATCH('3. Pollutant Emissions - EF'!B601,'DEQ Pollutant List'!$B$7:$B$611,0))),"")</f>
        <v>Naphthalene</v>
      </c>
      <c r="D601" s="133"/>
      <c r="E601" s="119"/>
      <c r="F601" s="241">
        <v>4.8000000000000001E-5</v>
      </c>
      <c r="G601" s="121"/>
      <c r="H601" s="101" t="s">
        <v>1671</v>
      </c>
      <c r="I601" s="122" t="s">
        <v>1669</v>
      </c>
      <c r="J601" s="120">
        <f>$F601*'2. Emissions Units &amp; Activities'!$H$66*(1-$E601)</f>
        <v>4.1142857142857141E-2</v>
      </c>
      <c r="K601" s="123">
        <f>$F601*'2. Emissions Units &amp; Activities'!$I$66*(1-$E601)</f>
        <v>5.7599999999999991E-2</v>
      </c>
      <c r="L601" s="101">
        <f>$F601*'2. Emissions Units &amp; Activities'!$J$66*(1-$E601)</f>
        <v>0.20603478426759086</v>
      </c>
      <c r="M601" s="120">
        <f>$F601*'2. Emissions Units &amp; Activities'!$K$66*(1-$E601)</f>
        <v>1.5824175824175824E-4</v>
      </c>
      <c r="N601" s="123">
        <f>$F601*'2. Emissions Units &amp; Activities'!$L$66*(1-$E601)</f>
        <v>2.2153846153846149E-4</v>
      </c>
      <c r="O601" s="101">
        <f>$F601*'2. Emissions Units &amp; Activities'!$M$66*(1-$E601)</f>
        <v>7.9244147795227244E-4</v>
      </c>
    </row>
    <row r="602" spans="1:15" x14ac:dyDescent="0.25">
      <c r="A602" s="97" t="s">
        <v>1458</v>
      </c>
      <c r="B602" s="118" t="s">
        <v>693</v>
      </c>
      <c r="C602" s="99" t="str">
        <f>IFERROR(IF(B602="No CAS","",INDEX('DEQ Pollutant List'!$C$7:$C$611,MATCH('3. Pollutant Emissions - EF'!B602,'DEQ Pollutant List'!$B$7:$B$611,0))),"")</f>
        <v>Phenol</v>
      </c>
      <c r="D602" s="133"/>
      <c r="E602" s="119"/>
      <c r="F602" s="241">
        <v>5.7000000000000003E-5</v>
      </c>
      <c r="G602" s="121"/>
      <c r="H602" s="101" t="s">
        <v>1671</v>
      </c>
      <c r="I602" s="122" t="s">
        <v>1669</v>
      </c>
      <c r="J602" s="120">
        <f>$F602*'2. Emissions Units &amp; Activities'!$H$66*(1-$E602)</f>
        <v>4.8857142857142856E-2</v>
      </c>
      <c r="K602" s="123">
        <f>$F602*'2. Emissions Units &amp; Activities'!$I$66*(1-$E602)</f>
        <v>6.8399999999999989E-2</v>
      </c>
      <c r="L602" s="101">
        <f>$F602*'2. Emissions Units &amp; Activities'!$J$66*(1-$E602)</f>
        <v>0.24466630631776415</v>
      </c>
      <c r="M602" s="120">
        <f>$F602*'2. Emissions Units &amp; Activities'!$K$66*(1-$E602)</f>
        <v>1.8791208791208791E-4</v>
      </c>
      <c r="N602" s="123">
        <f>$F602*'2. Emissions Units &amp; Activities'!$L$66*(1-$E602)</f>
        <v>2.63076923076923E-4</v>
      </c>
      <c r="O602" s="101">
        <f>$F602*'2. Emissions Units &amp; Activities'!$M$66*(1-$E602)</f>
        <v>9.4102425506832361E-4</v>
      </c>
    </row>
    <row r="603" spans="1:15" x14ac:dyDescent="0.25">
      <c r="A603" s="97" t="s">
        <v>1458</v>
      </c>
      <c r="B603" s="118" t="s">
        <v>994</v>
      </c>
      <c r="C603" s="99" t="str">
        <f>IFERROR(IF(B603="No CAS","",INDEX('DEQ Pollutant List'!$C$7:$C$611,MATCH('3. Pollutant Emissions - EF'!B603,'DEQ Pollutant List'!$B$7:$B$611,0))),"")</f>
        <v>Toluene</v>
      </c>
      <c r="D603" s="133"/>
      <c r="E603" s="119"/>
      <c r="F603" s="241">
        <v>4.7800000000000002E-4</v>
      </c>
      <c r="G603" s="121"/>
      <c r="H603" s="101" t="s">
        <v>1671</v>
      </c>
      <c r="I603" s="122" t="s">
        <v>1669</v>
      </c>
      <c r="J603" s="120">
        <f>$F603*'2. Emissions Units &amp; Activities'!$H$66*(1-$E603)</f>
        <v>0.4097142857142857</v>
      </c>
      <c r="K603" s="123">
        <f>$F603*'2. Emissions Units &amp; Activities'!$I$66*(1-$E603)</f>
        <v>0.57359999999999989</v>
      </c>
      <c r="L603" s="101">
        <f>$F603*'2. Emissions Units &amp; Activities'!$J$66*(1-$E603)</f>
        <v>2.0517630599980921</v>
      </c>
      <c r="M603" s="120">
        <f>$F603*'2. Emissions Units &amp; Activities'!$K$66*(1-$E603)</f>
        <v>1.5758241758241757E-3</v>
      </c>
      <c r="N603" s="123">
        <f>$F603*'2. Emissions Units &amp; Activities'!$L$66*(1-$E603)</f>
        <v>2.2061538461538455E-3</v>
      </c>
      <c r="O603" s="101">
        <f>$F603*'2. Emissions Units &amp; Activities'!$M$66*(1-$E603)</f>
        <v>7.891396384608047E-3</v>
      </c>
    </row>
    <row r="604" spans="1:15" x14ac:dyDescent="0.25">
      <c r="A604" s="97" t="s">
        <v>1458</v>
      </c>
      <c r="B604" s="118" t="s">
        <v>1071</v>
      </c>
      <c r="C604" s="99" t="str">
        <f>IFERROR(IF(B604="No CAS","",INDEX('DEQ Pollutant List'!$C$7:$C$611,MATCH('3. Pollutant Emissions - EF'!B604,'DEQ Pollutant List'!$B$7:$B$611,0))),"")</f>
        <v>Xylene (mixture), including m-xylene, o-xylene, p-xylene</v>
      </c>
      <c r="D604" s="133"/>
      <c r="E604" s="119"/>
      <c r="F604" s="241">
        <v>5.2599999999999999E-4</v>
      </c>
      <c r="G604" s="121"/>
      <c r="H604" s="101" t="s">
        <v>1671</v>
      </c>
      <c r="I604" s="122" t="s">
        <v>1669</v>
      </c>
      <c r="J604" s="120">
        <f>$F604*'2. Emissions Units &amp; Activities'!$H$66*(1-$E604)</f>
        <v>0.45085714285714285</v>
      </c>
      <c r="K604" s="123">
        <f>$F604*'2. Emissions Units &amp; Activities'!$I$66*(1-$E604)</f>
        <v>0.63119999999999987</v>
      </c>
      <c r="L604" s="101">
        <f>$F604*'2. Emissions Units &amp; Activities'!$J$66*(1-$E604)</f>
        <v>2.2577978442656832</v>
      </c>
      <c r="M604" s="120">
        <f>$F604*'2. Emissions Units &amp; Activities'!$K$66*(1-$E604)</f>
        <v>1.7340659340659339E-3</v>
      </c>
      <c r="N604" s="123">
        <f>$F604*'2. Emissions Units &amp; Activities'!$L$66*(1-$E604)</f>
        <v>2.4276923076923069E-3</v>
      </c>
      <c r="O604" s="101">
        <f>$F604*'2. Emissions Units &amp; Activities'!$M$66*(1-$E604)</f>
        <v>8.6838378625603181E-3</v>
      </c>
    </row>
    <row r="605" spans="1:15" x14ac:dyDescent="0.25">
      <c r="A605" s="97" t="s">
        <v>1392</v>
      </c>
      <c r="B605" s="118" t="s">
        <v>24</v>
      </c>
      <c r="C605" s="99" t="str">
        <f>IFERROR(IF(B605="No CAS","",INDEX('DEQ Pollutant List'!$C$7:$C$611,MATCH('3. Pollutant Emissions - EF'!B605,'DEQ Pollutant List'!$B$7:$B$611,0))),"")</f>
        <v>Acrolein</v>
      </c>
      <c r="D605" s="133"/>
      <c r="E605" s="119"/>
      <c r="F605" s="241">
        <v>7.7000000000000001E-5</v>
      </c>
      <c r="G605" s="121"/>
      <c r="H605" s="101" t="s">
        <v>1671</v>
      </c>
      <c r="I605" s="122" t="s">
        <v>1669</v>
      </c>
      <c r="J605" s="120">
        <f>$F605*'2. Emissions Units &amp; Activities'!$H$67*(1-$E605)</f>
        <v>6.6000000000000003E-2</v>
      </c>
      <c r="K605" s="123">
        <f>$F605*'2. Emissions Units &amp; Activities'!$I$67*(1-$E605)</f>
        <v>9.2399999999999982E-2</v>
      </c>
      <c r="L605" s="101">
        <f>$F605*'2. Emissions Units &amp; Activities'!$J$67*(1-$E605)</f>
        <v>0.33051413309592698</v>
      </c>
      <c r="M605" s="120">
        <f>$F605*'2. Emissions Units &amp; Activities'!$K$67*(1-$E605)</f>
        <v>2.5384615384615382E-4</v>
      </c>
      <c r="N605" s="123">
        <f>$F605*'2. Emissions Units &amp; Activities'!$L$67*(1-$E605)</f>
        <v>3.5538461538461527E-4</v>
      </c>
      <c r="O605" s="101">
        <f>$F605*'2. Emissions Units &amp; Activities'!$M$67*(1-$E605)</f>
        <v>1.2712082042151038E-3</v>
      </c>
    </row>
    <row r="606" spans="1:15" x14ac:dyDescent="0.25">
      <c r="A606" s="97" t="s">
        <v>1392</v>
      </c>
      <c r="B606" s="118" t="s">
        <v>61</v>
      </c>
      <c r="C606" s="99" t="str">
        <f>IFERROR(IF(B606="No CAS","",INDEX('DEQ Pollutant List'!$C$7:$C$611,MATCH('3. Pollutant Emissions - EF'!B606,'DEQ Pollutant List'!$B$7:$B$611,0))),"")</f>
        <v>Ammonia</v>
      </c>
      <c r="D606" s="133"/>
      <c r="E606" s="119"/>
      <c r="F606" s="241">
        <v>3.8000000000000002E-5</v>
      </c>
      <c r="G606" s="121"/>
      <c r="H606" s="101" t="s">
        <v>1671</v>
      </c>
      <c r="I606" s="122" t="s">
        <v>1669</v>
      </c>
      <c r="J606" s="120">
        <f>$F606*'2. Emissions Units &amp; Activities'!$H$67*(1-$E606)</f>
        <v>3.2571428571428571E-2</v>
      </c>
      <c r="K606" s="123">
        <f>$F606*'2. Emissions Units &amp; Activities'!$I$67*(1-$E606)</f>
        <v>4.5599999999999995E-2</v>
      </c>
      <c r="L606" s="101">
        <f>$F606*'2. Emissions Units &amp; Activities'!$J$67*(1-$E606)</f>
        <v>0.16311087087850942</v>
      </c>
      <c r="M606" s="120">
        <f>$F606*'2. Emissions Units &amp; Activities'!$K$67*(1-$E606)</f>
        <v>1.2527472527472527E-4</v>
      </c>
      <c r="N606" s="123">
        <f>$F606*'2. Emissions Units &amp; Activities'!$L$67*(1-$E606)</f>
        <v>1.7538461538461534E-4</v>
      </c>
      <c r="O606" s="101">
        <f>$F606*'2. Emissions Units &amp; Activities'!$M$67*(1-$E606)</f>
        <v>6.2734950337888244E-4</v>
      </c>
    </row>
    <row r="607" spans="1:15" x14ac:dyDescent="0.25">
      <c r="A607" s="97" t="s">
        <v>1392</v>
      </c>
      <c r="B607" s="118" t="s">
        <v>98</v>
      </c>
      <c r="C607" s="99" t="str">
        <f>IFERROR(IF(B607="No CAS","",INDEX('DEQ Pollutant List'!$C$7:$C$611,MATCH('3. Pollutant Emissions - EF'!B607,'DEQ Pollutant List'!$B$7:$B$611,0))),"")</f>
        <v>Benzene</v>
      </c>
      <c r="D607" s="133"/>
      <c r="E607" s="119"/>
      <c r="F607" s="241">
        <v>2.3440000000000002E-3</v>
      </c>
      <c r="G607" s="121"/>
      <c r="H607" s="101" t="s">
        <v>1671</v>
      </c>
      <c r="I607" s="122" t="s">
        <v>1669</v>
      </c>
      <c r="J607" s="120">
        <f>$F607*'2. Emissions Units &amp; Activities'!$H$67*(1-$E607)</f>
        <v>2.0091428571428573</v>
      </c>
      <c r="K607" s="123">
        <f>$F607*'2. Emissions Units &amp; Activities'!$I$67*(1-$E607)</f>
        <v>2.8127999999999997</v>
      </c>
      <c r="L607" s="101">
        <f>$F607*'2. Emissions Units &amp; Activities'!$J$67*(1-$E607)</f>
        <v>10.061365298400688</v>
      </c>
      <c r="M607" s="120">
        <f>$F607*'2. Emissions Units &amp; Activities'!$K$67*(1-$E607)</f>
        <v>7.7274725274725274E-3</v>
      </c>
      <c r="N607" s="123">
        <f>$F607*'2. Emissions Units &amp; Activities'!$L$67*(1-$E607)</f>
        <v>1.0818461538461535E-2</v>
      </c>
      <c r="O607" s="101">
        <f>$F607*'2. Emissions Units &amp; Activities'!$M$67*(1-$E607)</f>
        <v>3.8697558840002644E-2</v>
      </c>
    </row>
    <row r="608" spans="1:15" x14ac:dyDescent="0.25">
      <c r="A608" s="97" t="s">
        <v>1392</v>
      </c>
      <c r="B608" s="118" t="s">
        <v>443</v>
      </c>
      <c r="C608" s="99" t="str">
        <f>IFERROR(IF(B608="No CAS","",INDEX('DEQ Pollutant List'!$C$7:$C$611,MATCH('3. Pollutant Emissions - EF'!B608,'DEQ Pollutant List'!$B$7:$B$611,0))),"")</f>
        <v>Formaldehyde</v>
      </c>
      <c r="D608" s="133"/>
      <c r="E608" s="119"/>
      <c r="F608" s="241">
        <v>9.6000000000000002E-5</v>
      </c>
      <c r="G608" s="121"/>
      <c r="H608" s="101" t="s">
        <v>1671</v>
      </c>
      <c r="I608" s="122" t="s">
        <v>1669</v>
      </c>
      <c r="J608" s="120">
        <f>$F608*'2. Emissions Units &amp; Activities'!$H$67*(1-$E608)</f>
        <v>8.2285714285714281E-2</v>
      </c>
      <c r="K608" s="123">
        <f>$F608*'2. Emissions Units &amp; Activities'!$I$67*(1-$E608)</f>
        <v>0.11519999999999998</v>
      </c>
      <c r="L608" s="101">
        <f>$F608*'2. Emissions Units &amp; Activities'!$J$67*(1-$E608)</f>
        <v>0.41206956853518173</v>
      </c>
      <c r="M608" s="120">
        <f>$F608*'2. Emissions Units &amp; Activities'!$K$67*(1-$E608)</f>
        <v>3.1648351648351649E-4</v>
      </c>
      <c r="N608" s="123">
        <f>$F608*'2. Emissions Units &amp; Activities'!$L$67*(1-$E608)</f>
        <v>4.4307692307692299E-4</v>
      </c>
      <c r="O608" s="101">
        <f>$F608*'2. Emissions Units &amp; Activities'!$M$67*(1-$E608)</f>
        <v>1.5848829559045449E-3</v>
      </c>
    </row>
    <row r="609" spans="1:15" x14ac:dyDescent="0.25">
      <c r="A609" s="97" t="s">
        <v>1392</v>
      </c>
      <c r="B609" s="118" t="s">
        <v>252</v>
      </c>
      <c r="C609" s="99" t="str">
        <f>IFERROR(IF(B609="No CAS","",INDEX('DEQ Pollutant List'!$C$7:$C$611,MATCH('3. Pollutant Emissions - EF'!B609,'DEQ Pollutant List'!$B$7:$B$611,0))),"")</f>
        <v>Cyanide, hydrogen</v>
      </c>
      <c r="D609" s="133"/>
      <c r="E609" s="119"/>
      <c r="F609" s="241">
        <v>8.6000000000000003E-5</v>
      </c>
      <c r="G609" s="121"/>
      <c r="H609" s="101" t="s">
        <v>1671</v>
      </c>
      <c r="I609" s="122" t="s">
        <v>1669</v>
      </c>
      <c r="J609" s="120">
        <f>$F609*'2. Emissions Units &amp; Activities'!$H$67*(1-$E609)</f>
        <v>7.3714285714285718E-2</v>
      </c>
      <c r="K609" s="123">
        <f>$F609*'2. Emissions Units &amp; Activities'!$I$67*(1-$E609)</f>
        <v>0.10319999999999999</v>
      </c>
      <c r="L609" s="101">
        <f>$F609*'2. Emissions Units &amp; Activities'!$J$67*(1-$E609)</f>
        <v>0.36914565514610026</v>
      </c>
      <c r="M609" s="120">
        <f>$F609*'2. Emissions Units &amp; Activities'!$K$67*(1-$E609)</f>
        <v>2.8351648351648351E-4</v>
      </c>
      <c r="N609" s="123">
        <f>$F609*'2. Emissions Units &amp; Activities'!$L$67*(1-$E609)</f>
        <v>3.9692307692307683E-4</v>
      </c>
      <c r="O609" s="101">
        <f>$F609*'2. Emissions Units &amp; Activities'!$M$67*(1-$E609)</f>
        <v>1.419790981331155E-3</v>
      </c>
    </row>
    <row r="610" spans="1:15" x14ac:dyDescent="0.25">
      <c r="A610" s="97" t="s">
        <v>1392</v>
      </c>
      <c r="B610" s="118" t="s">
        <v>495</v>
      </c>
      <c r="C610" s="99" t="str">
        <f>IFERROR(IF(B610="No CAS","",INDEX('DEQ Pollutant List'!$C$7:$C$611,MATCH('3. Pollutant Emissions - EF'!B610,'DEQ Pollutant List'!$B$7:$B$611,0))),"")</f>
        <v>Hydrogen sulfide</v>
      </c>
      <c r="D610" s="133"/>
      <c r="E610" s="119"/>
      <c r="F610" s="241">
        <v>5.7000000000000003E-5</v>
      </c>
      <c r="G610" s="121"/>
      <c r="H610" s="101" t="s">
        <v>1671</v>
      </c>
      <c r="I610" s="122" t="s">
        <v>1669</v>
      </c>
      <c r="J610" s="120">
        <f>$F610*'2. Emissions Units &amp; Activities'!$H$67*(1-$E610)</f>
        <v>4.8857142857142856E-2</v>
      </c>
      <c r="K610" s="123">
        <f>$F610*'2. Emissions Units &amp; Activities'!$I$67*(1-$E610)</f>
        <v>6.8399999999999989E-2</v>
      </c>
      <c r="L610" s="101">
        <f>$F610*'2. Emissions Units &amp; Activities'!$J$67*(1-$E610)</f>
        <v>0.24466630631776415</v>
      </c>
      <c r="M610" s="120">
        <f>$F610*'2. Emissions Units &amp; Activities'!$K$67*(1-$E610)</f>
        <v>1.8791208791208791E-4</v>
      </c>
      <c r="N610" s="123">
        <f>$F610*'2. Emissions Units &amp; Activities'!$L$67*(1-$E610)</f>
        <v>2.63076923076923E-4</v>
      </c>
      <c r="O610" s="101">
        <f>$F610*'2. Emissions Units &amp; Activities'!$M$67*(1-$E610)</f>
        <v>9.4102425506832361E-4</v>
      </c>
    </row>
    <row r="611" spans="1:15" x14ac:dyDescent="0.25">
      <c r="A611" s="97" t="s">
        <v>1392</v>
      </c>
      <c r="B611" s="118" t="s">
        <v>581</v>
      </c>
      <c r="C611" s="99" t="str">
        <f>IFERROR(IF(B611="No CAS","",INDEX('DEQ Pollutant List'!$C$7:$C$611,MATCH('3. Pollutant Emissions - EF'!B611,'DEQ Pollutant List'!$B$7:$B$611,0))),"")</f>
        <v>Naphthalene</v>
      </c>
      <c r="D611" s="133"/>
      <c r="E611" s="119"/>
      <c r="F611" s="241">
        <v>4.8000000000000001E-5</v>
      </c>
      <c r="G611" s="121"/>
      <c r="H611" s="101" t="s">
        <v>1671</v>
      </c>
      <c r="I611" s="122" t="s">
        <v>1669</v>
      </c>
      <c r="J611" s="120">
        <f>$F611*'2. Emissions Units &amp; Activities'!$H$67*(1-$E611)</f>
        <v>4.1142857142857141E-2</v>
      </c>
      <c r="K611" s="123">
        <f>$F611*'2. Emissions Units &amp; Activities'!$I$67*(1-$E611)</f>
        <v>5.7599999999999991E-2</v>
      </c>
      <c r="L611" s="101">
        <f>$F611*'2. Emissions Units &amp; Activities'!$J$67*(1-$E611)</f>
        <v>0.20603478426759086</v>
      </c>
      <c r="M611" s="120">
        <f>$F611*'2. Emissions Units &amp; Activities'!$K$67*(1-$E611)</f>
        <v>1.5824175824175824E-4</v>
      </c>
      <c r="N611" s="123">
        <f>$F611*'2. Emissions Units &amp; Activities'!$L$67*(1-$E611)</f>
        <v>2.2153846153846149E-4</v>
      </c>
      <c r="O611" s="101">
        <f>$F611*'2. Emissions Units &amp; Activities'!$M$67*(1-$E611)</f>
        <v>7.9244147795227244E-4</v>
      </c>
    </row>
    <row r="612" spans="1:15" x14ac:dyDescent="0.25">
      <c r="A612" s="97" t="s">
        <v>1392</v>
      </c>
      <c r="B612" s="118" t="s">
        <v>693</v>
      </c>
      <c r="C612" s="99" t="str">
        <f>IFERROR(IF(B612="No CAS","",INDEX('DEQ Pollutant List'!$C$7:$C$611,MATCH('3. Pollutant Emissions - EF'!B612,'DEQ Pollutant List'!$B$7:$B$611,0))),"")</f>
        <v>Phenol</v>
      </c>
      <c r="D612" s="133"/>
      <c r="E612" s="119"/>
      <c r="F612" s="241">
        <v>5.7000000000000003E-5</v>
      </c>
      <c r="G612" s="121"/>
      <c r="H612" s="101" t="s">
        <v>1671</v>
      </c>
      <c r="I612" s="122" t="s">
        <v>1669</v>
      </c>
      <c r="J612" s="120">
        <f>$F612*'2. Emissions Units &amp; Activities'!$H$67*(1-$E612)</f>
        <v>4.8857142857142856E-2</v>
      </c>
      <c r="K612" s="123">
        <f>$F612*'2. Emissions Units &amp; Activities'!$I$67*(1-$E612)</f>
        <v>6.8399999999999989E-2</v>
      </c>
      <c r="L612" s="101">
        <f>$F612*'2. Emissions Units &amp; Activities'!$J$67*(1-$E612)</f>
        <v>0.24466630631776415</v>
      </c>
      <c r="M612" s="120">
        <f>$F612*'2. Emissions Units &amp; Activities'!$K$67*(1-$E612)</f>
        <v>1.8791208791208791E-4</v>
      </c>
      <c r="N612" s="123">
        <f>$F612*'2. Emissions Units &amp; Activities'!$L$67*(1-$E612)</f>
        <v>2.63076923076923E-4</v>
      </c>
      <c r="O612" s="101">
        <f>$F612*'2. Emissions Units &amp; Activities'!$M$67*(1-$E612)</f>
        <v>9.4102425506832361E-4</v>
      </c>
    </row>
    <row r="613" spans="1:15" x14ac:dyDescent="0.25">
      <c r="A613" s="97" t="s">
        <v>1392</v>
      </c>
      <c r="B613" s="118" t="s">
        <v>994</v>
      </c>
      <c r="C613" s="99" t="str">
        <f>IFERROR(IF(B613="No CAS","",INDEX('DEQ Pollutant List'!$C$7:$C$611,MATCH('3. Pollutant Emissions - EF'!B613,'DEQ Pollutant List'!$B$7:$B$611,0))),"")</f>
        <v>Toluene</v>
      </c>
      <c r="D613" s="133"/>
      <c r="E613" s="119"/>
      <c r="F613" s="241">
        <v>4.7800000000000002E-4</v>
      </c>
      <c r="G613" s="121"/>
      <c r="H613" s="101" t="s">
        <v>1671</v>
      </c>
      <c r="I613" s="122" t="s">
        <v>1669</v>
      </c>
      <c r="J613" s="120">
        <f>$F613*'2. Emissions Units &amp; Activities'!$H$67*(1-$E613)</f>
        <v>0.4097142857142857</v>
      </c>
      <c r="K613" s="123">
        <f>$F613*'2. Emissions Units &amp; Activities'!$I$67*(1-$E613)</f>
        <v>0.57359999999999989</v>
      </c>
      <c r="L613" s="101">
        <f>$F613*'2. Emissions Units &amp; Activities'!$J$67*(1-$E613)</f>
        <v>2.0517630599980921</v>
      </c>
      <c r="M613" s="120">
        <f>$F613*'2. Emissions Units &amp; Activities'!$K$67*(1-$E613)</f>
        <v>1.5758241758241757E-3</v>
      </c>
      <c r="N613" s="123">
        <f>$F613*'2. Emissions Units &amp; Activities'!$L$67*(1-$E613)</f>
        <v>2.2061538461538455E-3</v>
      </c>
      <c r="O613" s="101">
        <f>$F613*'2. Emissions Units &amp; Activities'!$M$67*(1-$E613)</f>
        <v>7.891396384608047E-3</v>
      </c>
    </row>
    <row r="614" spans="1:15" x14ac:dyDescent="0.25">
      <c r="A614" s="97" t="s">
        <v>1392</v>
      </c>
      <c r="B614" s="118" t="s">
        <v>1071</v>
      </c>
      <c r="C614" s="99" t="str">
        <f>IFERROR(IF(B614="No CAS","",INDEX('DEQ Pollutant List'!$C$7:$C$611,MATCH('3. Pollutant Emissions - EF'!B614,'DEQ Pollutant List'!$B$7:$B$611,0))),"")</f>
        <v>Xylene (mixture), including m-xylene, o-xylene, p-xylene</v>
      </c>
      <c r="D614" s="133"/>
      <c r="E614" s="119"/>
      <c r="F614" s="241">
        <v>5.2599999999999999E-4</v>
      </c>
      <c r="G614" s="121"/>
      <c r="H614" s="101" t="s">
        <v>1671</v>
      </c>
      <c r="I614" s="122" t="s">
        <v>1669</v>
      </c>
      <c r="J614" s="120">
        <f>$F614*'2. Emissions Units &amp; Activities'!$H$67*(1-$E614)</f>
        <v>0.45085714285714285</v>
      </c>
      <c r="K614" s="123">
        <f>$F614*'2. Emissions Units &amp; Activities'!$I$67*(1-$E614)</f>
        <v>0.63119999999999987</v>
      </c>
      <c r="L614" s="101">
        <f>$F614*'2. Emissions Units &amp; Activities'!$J$67*(1-$E614)</f>
        <v>2.2577978442656832</v>
      </c>
      <c r="M614" s="120">
        <f>$F614*'2. Emissions Units &amp; Activities'!$K$67*(1-$E614)</f>
        <v>1.7340659340659339E-3</v>
      </c>
      <c r="N614" s="123">
        <f>$F614*'2. Emissions Units &amp; Activities'!$L$67*(1-$E614)</f>
        <v>2.4276923076923069E-3</v>
      </c>
      <c r="O614" s="101">
        <f>$F614*'2. Emissions Units &amp; Activities'!$M$67*(1-$E614)</f>
        <v>8.6838378625603181E-3</v>
      </c>
    </row>
    <row r="615" spans="1:15" x14ac:dyDescent="0.25">
      <c r="A615" s="97" t="s">
        <v>1394</v>
      </c>
      <c r="B615" s="118" t="s">
        <v>24</v>
      </c>
      <c r="C615" s="99" t="str">
        <f>IFERROR(IF(B615="No CAS","",INDEX('DEQ Pollutant List'!$C$7:$C$611,MATCH('3. Pollutant Emissions - EF'!B615,'DEQ Pollutant List'!$B$7:$B$611,0))),"")</f>
        <v>Acrolein</v>
      </c>
      <c r="D615" s="133"/>
      <c r="E615" s="119"/>
      <c r="F615" s="241">
        <v>7.7000000000000001E-5</v>
      </c>
      <c r="G615" s="121"/>
      <c r="H615" s="101" t="s">
        <v>1671</v>
      </c>
      <c r="I615" s="122" t="s">
        <v>1669</v>
      </c>
      <c r="J615" s="120">
        <f>$F615*'2. Emissions Units &amp; Activities'!$H$68*(1-$E615)</f>
        <v>6.6000000000000003E-2</v>
      </c>
      <c r="K615" s="123">
        <f>$F615*'2. Emissions Units &amp; Activities'!$I$68*(1-$E615)</f>
        <v>9.2399999999999982E-2</v>
      </c>
      <c r="L615" s="101">
        <f>$F615*'2. Emissions Units &amp; Activities'!$J$68*(1-$E615)</f>
        <v>0.33051413309592698</v>
      </c>
      <c r="M615" s="120">
        <f>$F615*'2. Emissions Units &amp; Activities'!$K$68*(1-$E615)</f>
        <v>2.5384615384615382E-4</v>
      </c>
      <c r="N615" s="123">
        <f>$F615*'2. Emissions Units &amp; Activities'!$L$68*(1-$E615)</f>
        <v>3.5538461538461527E-4</v>
      </c>
      <c r="O615" s="101">
        <f>$F615*'2. Emissions Units &amp; Activities'!$M$68*(1-$E615)</f>
        <v>1.2712082042151038E-3</v>
      </c>
    </row>
    <row r="616" spans="1:15" x14ac:dyDescent="0.25">
      <c r="A616" s="97" t="s">
        <v>1394</v>
      </c>
      <c r="B616" s="118" t="s">
        <v>61</v>
      </c>
      <c r="C616" s="99" t="str">
        <f>IFERROR(IF(B616="No CAS","",INDEX('DEQ Pollutant List'!$C$7:$C$611,MATCH('3. Pollutant Emissions - EF'!B616,'DEQ Pollutant List'!$B$7:$B$611,0))),"")</f>
        <v>Ammonia</v>
      </c>
      <c r="D616" s="133"/>
      <c r="E616" s="119"/>
      <c r="F616" s="241">
        <v>3.8000000000000002E-5</v>
      </c>
      <c r="G616" s="121"/>
      <c r="H616" s="101" t="s">
        <v>1671</v>
      </c>
      <c r="I616" s="122" t="s">
        <v>1669</v>
      </c>
      <c r="J616" s="120">
        <f>$F616*'2. Emissions Units &amp; Activities'!$H$68*(1-$E616)</f>
        <v>3.2571428571428571E-2</v>
      </c>
      <c r="K616" s="123">
        <f>$F616*'2. Emissions Units &amp; Activities'!$I$68*(1-$E616)</f>
        <v>4.5599999999999995E-2</v>
      </c>
      <c r="L616" s="101">
        <f>$F616*'2. Emissions Units &amp; Activities'!$J$68*(1-$E616)</f>
        <v>0.16311087087850942</v>
      </c>
      <c r="M616" s="120">
        <f>$F616*'2. Emissions Units &amp; Activities'!$K$68*(1-$E616)</f>
        <v>1.2527472527472527E-4</v>
      </c>
      <c r="N616" s="123">
        <f>$F616*'2. Emissions Units &amp; Activities'!$L$68*(1-$E616)</f>
        <v>1.7538461538461534E-4</v>
      </c>
      <c r="O616" s="101">
        <f>$F616*'2. Emissions Units &amp; Activities'!$M$68*(1-$E616)</f>
        <v>6.2734950337888244E-4</v>
      </c>
    </row>
    <row r="617" spans="1:15" x14ac:dyDescent="0.25">
      <c r="A617" s="97" t="s">
        <v>1394</v>
      </c>
      <c r="B617" s="118" t="s">
        <v>98</v>
      </c>
      <c r="C617" s="99" t="str">
        <f>IFERROR(IF(B617="No CAS","",INDEX('DEQ Pollutant List'!$C$7:$C$611,MATCH('3. Pollutant Emissions - EF'!B617,'DEQ Pollutant List'!$B$7:$B$611,0))),"")</f>
        <v>Benzene</v>
      </c>
      <c r="D617" s="133"/>
      <c r="E617" s="119"/>
      <c r="F617" s="241">
        <v>2.3440000000000002E-3</v>
      </c>
      <c r="G617" s="121"/>
      <c r="H617" s="101" t="s">
        <v>1671</v>
      </c>
      <c r="I617" s="122" t="s">
        <v>1669</v>
      </c>
      <c r="J617" s="120">
        <f>$F617*'2. Emissions Units &amp; Activities'!$H$68*(1-$E617)</f>
        <v>2.0091428571428573</v>
      </c>
      <c r="K617" s="123">
        <f>$F617*'2. Emissions Units &amp; Activities'!$I$68*(1-$E617)</f>
        <v>2.8127999999999997</v>
      </c>
      <c r="L617" s="101">
        <f>$F617*'2. Emissions Units &amp; Activities'!$J$68*(1-$E617)</f>
        <v>10.061365298400688</v>
      </c>
      <c r="M617" s="120">
        <f>$F617*'2. Emissions Units &amp; Activities'!$K$68*(1-$E617)</f>
        <v>7.7274725274725274E-3</v>
      </c>
      <c r="N617" s="123">
        <f>$F617*'2. Emissions Units &amp; Activities'!$L$68*(1-$E617)</f>
        <v>1.0818461538461535E-2</v>
      </c>
      <c r="O617" s="101">
        <f>$F617*'2. Emissions Units &amp; Activities'!$M$68*(1-$E617)</f>
        <v>3.8697558840002644E-2</v>
      </c>
    </row>
    <row r="618" spans="1:15" x14ac:dyDescent="0.25">
      <c r="A618" s="97" t="s">
        <v>1394</v>
      </c>
      <c r="B618" s="118" t="s">
        <v>443</v>
      </c>
      <c r="C618" s="99" t="str">
        <f>IFERROR(IF(B618="No CAS","",INDEX('DEQ Pollutant List'!$C$7:$C$611,MATCH('3. Pollutant Emissions - EF'!B618,'DEQ Pollutant List'!$B$7:$B$611,0))),"")</f>
        <v>Formaldehyde</v>
      </c>
      <c r="D618" s="133"/>
      <c r="E618" s="119"/>
      <c r="F618" s="241">
        <v>9.6000000000000002E-5</v>
      </c>
      <c r="G618" s="121"/>
      <c r="H618" s="101" t="s">
        <v>1671</v>
      </c>
      <c r="I618" s="122" t="s">
        <v>1669</v>
      </c>
      <c r="J618" s="120">
        <f>$F618*'2. Emissions Units &amp; Activities'!$H$68*(1-$E618)</f>
        <v>8.2285714285714281E-2</v>
      </c>
      <c r="K618" s="123">
        <f>$F618*'2. Emissions Units &amp; Activities'!$I$68*(1-$E618)</f>
        <v>0.11519999999999998</v>
      </c>
      <c r="L618" s="101">
        <f>$F618*'2. Emissions Units &amp; Activities'!$J$68*(1-$E618)</f>
        <v>0.41206956853518173</v>
      </c>
      <c r="M618" s="120">
        <f>$F618*'2. Emissions Units &amp; Activities'!$K$68*(1-$E618)</f>
        <v>3.1648351648351649E-4</v>
      </c>
      <c r="N618" s="123">
        <f>$F618*'2. Emissions Units &amp; Activities'!$L$68*(1-$E618)</f>
        <v>4.4307692307692299E-4</v>
      </c>
      <c r="O618" s="101">
        <f>$F618*'2. Emissions Units &amp; Activities'!$M$68*(1-$E618)</f>
        <v>1.5848829559045449E-3</v>
      </c>
    </row>
    <row r="619" spans="1:15" x14ac:dyDescent="0.25">
      <c r="A619" s="97" t="s">
        <v>1394</v>
      </c>
      <c r="B619" s="118" t="s">
        <v>252</v>
      </c>
      <c r="C619" s="99" t="str">
        <f>IFERROR(IF(B619="No CAS","",INDEX('DEQ Pollutant List'!$C$7:$C$611,MATCH('3. Pollutant Emissions - EF'!B619,'DEQ Pollutant List'!$B$7:$B$611,0))),"")</f>
        <v>Cyanide, hydrogen</v>
      </c>
      <c r="D619" s="133"/>
      <c r="E619" s="119"/>
      <c r="F619" s="241">
        <v>8.6000000000000003E-5</v>
      </c>
      <c r="G619" s="121"/>
      <c r="H619" s="101" t="s">
        <v>1671</v>
      </c>
      <c r="I619" s="122" t="s">
        <v>1669</v>
      </c>
      <c r="J619" s="120">
        <f>$F619*'2. Emissions Units &amp; Activities'!$H$68*(1-$E619)</f>
        <v>7.3714285714285718E-2</v>
      </c>
      <c r="K619" s="123">
        <f>$F619*'2. Emissions Units &amp; Activities'!$I$68*(1-$E619)</f>
        <v>0.10319999999999999</v>
      </c>
      <c r="L619" s="101">
        <f>$F619*'2. Emissions Units &amp; Activities'!$J$68*(1-$E619)</f>
        <v>0.36914565514610026</v>
      </c>
      <c r="M619" s="120">
        <f>$F619*'2. Emissions Units &amp; Activities'!$K$68*(1-$E619)</f>
        <v>2.8351648351648351E-4</v>
      </c>
      <c r="N619" s="123">
        <f>$F619*'2. Emissions Units &amp; Activities'!$L$68*(1-$E619)</f>
        <v>3.9692307692307683E-4</v>
      </c>
      <c r="O619" s="101">
        <f>$F619*'2. Emissions Units &amp; Activities'!$M$68*(1-$E619)</f>
        <v>1.419790981331155E-3</v>
      </c>
    </row>
    <row r="620" spans="1:15" x14ac:dyDescent="0.25">
      <c r="A620" s="97" t="s">
        <v>1394</v>
      </c>
      <c r="B620" s="118" t="s">
        <v>495</v>
      </c>
      <c r="C620" s="99" t="str">
        <f>IFERROR(IF(B620="No CAS","",INDEX('DEQ Pollutant List'!$C$7:$C$611,MATCH('3. Pollutant Emissions - EF'!B620,'DEQ Pollutant List'!$B$7:$B$611,0))),"")</f>
        <v>Hydrogen sulfide</v>
      </c>
      <c r="D620" s="133"/>
      <c r="E620" s="119"/>
      <c r="F620" s="241">
        <v>5.7000000000000003E-5</v>
      </c>
      <c r="G620" s="121"/>
      <c r="H620" s="101" t="s">
        <v>1671</v>
      </c>
      <c r="I620" s="122" t="s">
        <v>1669</v>
      </c>
      <c r="J620" s="120">
        <f>$F620*'2. Emissions Units &amp; Activities'!$H$68*(1-$E620)</f>
        <v>4.8857142857142856E-2</v>
      </c>
      <c r="K620" s="123">
        <f>$F620*'2. Emissions Units &amp; Activities'!$I$68*(1-$E620)</f>
        <v>6.8399999999999989E-2</v>
      </c>
      <c r="L620" s="101">
        <f>$F620*'2. Emissions Units &amp; Activities'!$J$68*(1-$E620)</f>
        <v>0.24466630631776415</v>
      </c>
      <c r="M620" s="120">
        <f>$F620*'2. Emissions Units &amp; Activities'!$K$68*(1-$E620)</f>
        <v>1.8791208791208791E-4</v>
      </c>
      <c r="N620" s="123">
        <f>$F620*'2. Emissions Units &amp; Activities'!$L$68*(1-$E620)</f>
        <v>2.63076923076923E-4</v>
      </c>
      <c r="O620" s="101">
        <f>$F620*'2. Emissions Units &amp; Activities'!$M$68*(1-$E620)</f>
        <v>9.4102425506832361E-4</v>
      </c>
    </row>
    <row r="621" spans="1:15" x14ac:dyDescent="0.25">
      <c r="A621" s="97" t="s">
        <v>1394</v>
      </c>
      <c r="B621" s="118" t="s">
        <v>581</v>
      </c>
      <c r="C621" s="99" t="str">
        <f>IFERROR(IF(B621="No CAS","",INDEX('DEQ Pollutant List'!$C$7:$C$611,MATCH('3. Pollutant Emissions - EF'!B621,'DEQ Pollutant List'!$B$7:$B$611,0))),"")</f>
        <v>Naphthalene</v>
      </c>
      <c r="D621" s="133"/>
      <c r="E621" s="119"/>
      <c r="F621" s="241">
        <v>4.8000000000000001E-5</v>
      </c>
      <c r="G621" s="121"/>
      <c r="H621" s="101" t="s">
        <v>1671</v>
      </c>
      <c r="I621" s="122" t="s">
        <v>1669</v>
      </c>
      <c r="J621" s="120">
        <f>$F621*'2. Emissions Units &amp; Activities'!$H$68*(1-$E621)</f>
        <v>4.1142857142857141E-2</v>
      </c>
      <c r="K621" s="123">
        <f>$F621*'2. Emissions Units &amp; Activities'!$I$68*(1-$E621)</f>
        <v>5.7599999999999991E-2</v>
      </c>
      <c r="L621" s="101">
        <f>$F621*'2. Emissions Units &amp; Activities'!$J$68*(1-$E621)</f>
        <v>0.20603478426759086</v>
      </c>
      <c r="M621" s="120">
        <f>$F621*'2. Emissions Units &amp; Activities'!$K$68*(1-$E621)</f>
        <v>1.5824175824175824E-4</v>
      </c>
      <c r="N621" s="123">
        <f>$F621*'2. Emissions Units &amp; Activities'!$L$68*(1-$E621)</f>
        <v>2.2153846153846149E-4</v>
      </c>
      <c r="O621" s="101">
        <f>$F621*'2. Emissions Units &amp; Activities'!$M$68*(1-$E621)</f>
        <v>7.9244147795227244E-4</v>
      </c>
    </row>
    <row r="622" spans="1:15" x14ac:dyDescent="0.25">
      <c r="A622" s="97" t="s">
        <v>1394</v>
      </c>
      <c r="B622" s="118" t="s">
        <v>693</v>
      </c>
      <c r="C622" s="99" t="str">
        <f>IFERROR(IF(B622="No CAS","",INDEX('DEQ Pollutant List'!$C$7:$C$611,MATCH('3. Pollutant Emissions - EF'!B622,'DEQ Pollutant List'!$B$7:$B$611,0))),"")</f>
        <v>Phenol</v>
      </c>
      <c r="D622" s="133"/>
      <c r="E622" s="119"/>
      <c r="F622" s="241">
        <v>5.7000000000000003E-5</v>
      </c>
      <c r="G622" s="121"/>
      <c r="H622" s="101" t="s">
        <v>1671</v>
      </c>
      <c r="I622" s="122" t="s">
        <v>1669</v>
      </c>
      <c r="J622" s="120">
        <f>$F622*'2. Emissions Units &amp; Activities'!$H$68*(1-$E622)</f>
        <v>4.8857142857142856E-2</v>
      </c>
      <c r="K622" s="123">
        <f>$F622*'2. Emissions Units &amp; Activities'!$I$68*(1-$E622)</f>
        <v>6.8399999999999989E-2</v>
      </c>
      <c r="L622" s="101">
        <f>$F622*'2. Emissions Units &amp; Activities'!$J$68*(1-$E622)</f>
        <v>0.24466630631776415</v>
      </c>
      <c r="M622" s="120">
        <f>$F622*'2. Emissions Units &amp; Activities'!$K$68*(1-$E622)</f>
        <v>1.8791208791208791E-4</v>
      </c>
      <c r="N622" s="123">
        <f>$F622*'2. Emissions Units &amp; Activities'!$L$68*(1-$E622)</f>
        <v>2.63076923076923E-4</v>
      </c>
      <c r="O622" s="101">
        <f>$F622*'2. Emissions Units &amp; Activities'!$M$68*(1-$E622)</f>
        <v>9.4102425506832361E-4</v>
      </c>
    </row>
    <row r="623" spans="1:15" x14ac:dyDescent="0.25">
      <c r="A623" s="97" t="s">
        <v>1394</v>
      </c>
      <c r="B623" s="118" t="s">
        <v>994</v>
      </c>
      <c r="C623" s="99" t="str">
        <f>IFERROR(IF(B623="No CAS","",INDEX('DEQ Pollutant List'!$C$7:$C$611,MATCH('3. Pollutant Emissions - EF'!B623,'DEQ Pollutant List'!$B$7:$B$611,0))),"")</f>
        <v>Toluene</v>
      </c>
      <c r="D623" s="133"/>
      <c r="E623" s="119"/>
      <c r="F623" s="241">
        <v>4.7800000000000002E-4</v>
      </c>
      <c r="G623" s="121"/>
      <c r="H623" s="101" t="s">
        <v>1671</v>
      </c>
      <c r="I623" s="122" t="s">
        <v>1669</v>
      </c>
      <c r="J623" s="120">
        <f>$F623*'2. Emissions Units &amp; Activities'!$H$68*(1-$E623)</f>
        <v>0.4097142857142857</v>
      </c>
      <c r="K623" s="123">
        <f>$F623*'2. Emissions Units &amp; Activities'!$I$68*(1-$E623)</f>
        <v>0.57359999999999989</v>
      </c>
      <c r="L623" s="101">
        <f>$F623*'2. Emissions Units &amp; Activities'!$J$68*(1-$E623)</f>
        <v>2.0517630599980921</v>
      </c>
      <c r="M623" s="120">
        <f>$F623*'2. Emissions Units &amp; Activities'!$K$68*(1-$E623)</f>
        <v>1.5758241758241757E-3</v>
      </c>
      <c r="N623" s="123">
        <f>$F623*'2. Emissions Units &amp; Activities'!$L$68*(1-$E623)</f>
        <v>2.2061538461538455E-3</v>
      </c>
      <c r="O623" s="101">
        <f>$F623*'2. Emissions Units &amp; Activities'!$M$68*(1-$E623)</f>
        <v>7.891396384608047E-3</v>
      </c>
    </row>
    <row r="624" spans="1:15" x14ac:dyDescent="0.25">
      <c r="A624" s="97" t="s">
        <v>1394</v>
      </c>
      <c r="B624" s="118" t="s">
        <v>1071</v>
      </c>
      <c r="C624" s="99" t="str">
        <f>IFERROR(IF(B624="No CAS","",INDEX('DEQ Pollutant List'!$C$7:$C$611,MATCH('3. Pollutant Emissions - EF'!B624,'DEQ Pollutant List'!$B$7:$B$611,0))),"")</f>
        <v>Xylene (mixture), including m-xylene, o-xylene, p-xylene</v>
      </c>
      <c r="D624" s="133"/>
      <c r="E624" s="119"/>
      <c r="F624" s="241">
        <v>5.2599999999999999E-4</v>
      </c>
      <c r="G624" s="121"/>
      <c r="H624" s="101" t="s">
        <v>1671</v>
      </c>
      <c r="I624" s="122" t="s">
        <v>1669</v>
      </c>
      <c r="J624" s="120">
        <f>$F624*'2. Emissions Units &amp; Activities'!$H$68*(1-$E624)</f>
        <v>0.45085714285714285</v>
      </c>
      <c r="K624" s="123">
        <f>$F624*'2. Emissions Units &amp; Activities'!$I$68*(1-$E624)</f>
        <v>0.63119999999999987</v>
      </c>
      <c r="L624" s="101">
        <f>$F624*'2. Emissions Units &amp; Activities'!$J$68*(1-$E624)</f>
        <v>2.2577978442656832</v>
      </c>
      <c r="M624" s="120">
        <f>$F624*'2. Emissions Units &amp; Activities'!$K$68*(1-$E624)</f>
        <v>1.7340659340659339E-3</v>
      </c>
      <c r="N624" s="123">
        <f>$F624*'2. Emissions Units &amp; Activities'!$L$68*(1-$E624)</f>
        <v>2.4276923076923069E-3</v>
      </c>
      <c r="O624" s="101">
        <f>$F624*'2. Emissions Units &amp; Activities'!$M$68*(1-$E624)</f>
        <v>8.6838378625603181E-3</v>
      </c>
    </row>
    <row r="625" spans="1:15" x14ac:dyDescent="0.25">
      <c r="A625" s="97" t="s">
        <v>1396</v>
      </c>
      <c r="B625" s="118" t="s">
        <v>24</v>
      </c>
      <c r="C625" s="99" t="str">
        <f>IFERROR(IF(B625="No CAS","",INDEX('DEQ Pollutant List'!$C$7:$C$611,MATCH('3. Pollutant Emissions - EF'!B625,'DEQ Pollutant List'!$B$7:$B$611,0))),"")</f>
        <v>Acrolein</v>
      </c>
      <c r="D625" s="133"/>
      <c r="E625" s="119"/>
      <c r="F625" s="241">
        <v>7.7000000000000001E-5</v>
      </c>
      <c r="G625" s="121"/>
      <c r="H625" s="101" t="s">
        <v>1671</v>
      </c>
      <c r="I625" s="122" t="s">
        <v>1669</v>
      </c>
      <c r="J625" s="120">
        <f>$F625*'2. Emissions Units &amp; Activities'!$H$69*(1-$E625)</f>
        <v>6.6000000000000003E-2</v>
      </c>
      <c r="K625" s="123">
        <f>$F625*'2. Emissions Units &amp; Activities'!$I$69*(1-$E625)</f>
        <v>9.2399999999999982E-2</v>
      </c>
      <c r="L625" s="101">
        <f>$F625*'2. Emissions Units &amp; Activities'!$J$69*(1-$E625)</f>
        <v>0.33051413309592698</v>
      </c>
      <c r="M625" s="120">
        <f>$F625*'2. Emissions Units &amp; Activities'!$K$69*(1-$E625)</f>
        <v>2.5384615384615382E-4</v>
      </c>
      <c r="N625" s="123">
        <f>$F625*'2. Emissions Units &amp; Activities'!$L$69*(1-$E625)</f>
        <v>3.5538461538461527E-4</v>
      </c>
      <c r="O625" s="101">
        <f>$F625*'2. Emissions Units &amp; Activities'!$M$69*(1-$E625)</f>
        <v>1.2712082042151038E-3</v>
      </c>
    </row>
    <row r="626" spans="1:15" x14ac:dyDescent="0.25">
      <c r="A626" s="97" t="s">
        <v>1396</v>
      </c>
      <c r="B626" s="118" t="s">
        <v>61</v>
      </c>
      <c r="C626" s="99" t="str">
        <f>IFERROR(IF(B626="No CAS","",INDEX('DEQ Pollutant List'!$C$7:$C$611,MATCH('3. Pollutant Emissions - EF'!B626,'DEQ Pollutant List'!$B$7:$B$611,0))),"")</f>
        <v>Ammonia</v>
      </c>
      <c r="D626" s="133"/>
      <c r="E626" s="119"/>
      <c r="F626" s="241">
        <v>3.8000000000000002E-5</v>
      </c>
      <c r="G626" s="121"/>
      <c r="H626" s="101" t="s">
        <v>1671</v>
      </c>
      <c r="I626" s="122" t="s">
        <v>1669</v>
      </c>
      <c r="J626" s="120">
        <f>$F626*'2. Emissions Units &amp; Activities'!$H$69*(1-$E626)</f>
        <v>3.2571428571428571E-2</v>
      </c>
      <c r="K626" s="123">
        <f>$F626*'2. Emissions Units &amp; Activities'!$I$69*(1-$E626)</f>
        <v>4.5599999999999995E-2</v>
      </c>
      <c r="L626" s="101">
        <f>$F626*'2. Emissions Units &amp; Activities'!$J$69*(1-$E626)</f>
        <v>0.16311087087850942</v>
      </c>
      <c r="M626" s="120">
        <f>$F626*'2. Emissions Units &amp; Activities'!$K$69*(1-$E626)</f>
        <v>1.2527472527472527E-4</v>
      </c>
      <c r="N626" s="123">
        <f>$F626*'2. Emissions Units &amp; Activities'!$L$69*(1-$E626)</f>
        <v>1.7538461538461534E-4</v>
      </c>
      <c r="O626" s="101">
        <f>$F626*'2. Emissions Units &amp; Activities'!$M$69*(1-$E626)</f>
        <v>6.2734950337888244E-4</v>
      </c>
    </row>
    <row r="627" spans="1:15" x14ac:dyDescent="0.25">
      <c r="A627" s="97" t="s">
        <v>1396</v>
      </c>
      <c r="B627" s="118" t="s">
        <v>98</v>
      </c>
      <c r="C627" s="99" t="str">
        <f>IFERROR(IF(B627="No CAS","",INDEX('DEQ Pollutant List'!$C$7:$C$611,MATCH('3. Pollutant Emissions - EF'!B627,'DEQ Pollutant List'!$B$7:$B$611,0))),"")</f>
        <v>Benzene</v>
      </c>
      <c r="D627" s="133"/>
      <c r="E627" s="119"/>
      <c r="F627" s="241">
        <v>2.3440000000000002E-3</v>
      </c>
      <c r="G627" s="121"/>
      <c r="H627" s="101" t="s">
        <v>1671</v>
      </c>
      <c r="I627" s="122" t="s">
        <v>1669</v>
      </c>
      <c r="J627" s="120">
        <f>$F627*'2. Emissions Units &amp; Activities'!$H$69*(1-$E627)</f>
        <v>2.0091428571428573</v>
      </c>
      <c r="K627" s="123">
        <f>$F627*'2. Emissions Units &amp; Activities'!$I$69*(1-$E627)</f>
        <v>2.8127999999999997</v>
      </c>
      <c r="L627" s="101">
        <f>$F627*'2. Emissions Units &amp; Activities'!$J$69*(1-$E627)</f>
        <v>10.061365298400688</v>
      </c>
      <c r="M627" s="120">
        <f>$F627*'2. Emissions Units &amp; Activities'!$K$69*(1-$E627)</f>
        <v>7.7274725274725274E-3</v>
      </c>
      <c r="N627" s="123">
        <f>$F627*'2. Emissions Units &amp; Activities'!$L$69*(1-$E627)</f>
        <v>1.0818461538461535E-2</v>
      </c>
      <c r="O627" s="101">
        <f>$F627*'2. Emissions Units &amp; Activities'!$M$69*(1-$E627)</f>
        <v>3.8697558840002644E-2</v>
      </c>
    </row>
    <row r="628" spans="1:15" x14ac:dyDescent="0.25">
      <c r="A628" s="97" t="s">
        <v>1396</v>
      </c>
      <c r="B628" s="118" t="s">
        <v>443</v>
      </c>
      <c r="C628" s="99" t="str">
        <f>IFERROR(IF(B628="No CAS","",INDEX('DEQ Pollutant List'!$C$7:$C$611,MATCH('3. Pollutant Emissions - EF'!B628,'DEQ Pollutant List'!$B$7:$B$611,0))),"")</f>
        <v>Formaldehyde</v>
      </c>
      <c r="D628" s="133"/>
      <c r="E628" s="119"/>
      <c r="F628" s="241">
        <v>9.6000000000000002E-5</v>
      </c>
      <c r="G628" s="121"/>
      <c r="H628" s="101" t="s">
        <v>1671</v>
      </c>
      <c r="I628" s="122" t="s">
        <v>1669</v>
      </c>
      <c r="J628" s="120">
        <f>$F628*'2. Emissions Units &amp; Activities'!$H$69*(1-$E628)</f>
        <v>8.2285714285714281E-2</v>
      </c>
      <c r="K628" s="123">
        <f>$F628*'2. Emissions Units &amp; Activities'!$I$69*(1-$E628)</f>
        <v>0.11519999999999998</v>
      </c>
      <c r="L628" s="101">
        <f>$F628*'2. Emissions Units &amp; Activities'!$J$69*(1-$E628)</f>
        <v>0.41206956853518173</v>
      </c>
      <c r="M628" s="120">
        <f>$F628*'2. Emissions Units &amp; Activities'!$K$69*(1-$E628)</f>
        <v>3.1648351648351649E-4</v>
      </c>
      <c r="N628" s="123">
        <f>$F628*'2. Emissions Units &amp; Activities'!$L$69*(1-$E628)</f>
        <v>4.4307692307692299E-4</v>
      </c>
      <c r="O628" s="101">
        <f>$F628*'2. Emissions Units &amp; Activities'!$M$69*(1-$E628)</f>
        <v>1.5848829559045449E-3</v>
      </c>
    </row>
    <row r="629" spans="1:15" x14ac:dyDescent="0.25">
      <c r="A629" s="97" t="s">
        <v>1396</v>
      </c>
      <c r="B629" s="118" t="s">
        <v>252</v>
      </c>
      <c r="C629" s="99" t="str">
        <f>IFERROR(IF(B629="No CAS","",INDEX('DEQ Pollutant List'!$C$7:$C$611,MATCH('3. Pollutant Emissions - EF'!B629,'DEQ Pollutant List'!$B$7:$B$611,0))),"")</f>
        <v>Cyanide, hydrogen</v>
      </c>
      <c r="D629" s="133"/>
      <c r="E629" s="119"/>
      <c r="F629" s="241">
        <v>8.6000000000000003E-5</v>
      </c>
      <c r="G629" s="121"/>
      <c r="H629" s="101" t="s">
        <v>1671</v>
      </c>
      <c r="I629" s="122" t="s">
        <v>1669</v>
      </c>
      <c r="J629" s="120">
        <f>$F629*'2. Emissions Units &amp; Activities'!$H$69*(1-$E629)</f>
        <v>7.3714285714285718E-2</v>
      </c>
      <c r="K629" s="123">
        <f>$F629*'2. Emissions Units &amp; Activities'!$I$69*(1-$E629)</f>
        <v>0.10319999999999999</v>
      </c>
      <c r="L629" s="101">
        <f>$F629*'2. Emissions Units &amp; Activities'!$J$69*(1-$E629)</f>
        <v>0.36914565514610026</v>
      </c>
      <c r="M629" s="120">
        <f>$F629*'2. Emissions Units &amp; Activities'!$K$69*(1-$E629)</f>
        <v>2.8351648351648351E-4</v>
      </c>
      <c r="N629" s="123">
        <f>$F629*'2. Emissions Units &amp; Activities'!$L$69*(1-$E629)</f>
        <v>3.9692307692307683E-4</v>
      </c>
      <c r="O629" s="101">
        <f>$F629*'2. Emissions Units &amp; Activities'!$M$69*(1-$E629)</f>
        <v>1.419790981331155E-3</v>
      </c>
    </row>
    <row r="630" spans="1:15" x14ac:dyDescent="0.25">
      <c r="A630" s="97" t="s">
        <v>1396</v>
      </c>
      <c r="B630" s="118" t="s">
        <v>495</v>
      </c>
      <c r="C630" s="99" t="str">
        <f>IFERROR(IF(B630="No CAS","",INDEX('DEQ Pollutant List'!$C$7:$C$611,MATCH('3. Pollutant Emissions - EF'!B630,'DEQ Pollutant List'!$B$7:$B$611,0))),"")</f>
        <v>Hydrogen sulfide</v>
      </c>
      <c r="D630" s="133"/>
      <c r="E630" s="119"/>
      <c r="F630" s="241">
        <v>5.7000000000000003E-5</v>
      </c>
      <c r="G630" s="121"/>
      <c r="H630" s="101" t="s">
        <v>1671</v>
      </c>
      <c r="I630" s="122" t="s">
        <v>1669</v>
      </c>
      <c r="J630" s="120">
        <f>$F630*'2. Emissions Units &amp; Activities'!$H$69*(1-$E630)</f>
        <v>4.8857142857142856E-2</v>
      </c>
      <c r="K630" s="123">
        <f>$F630*'2. Emissions Units &amp; Activities'!$I$69*(1-$E630)</f>
        <v>6.8399999999999989E-2</v>
      </c>
      <c r="L630" s="101">
        <f>$F630*'2. Emissions Units &amp; Activities'!$J$69*(1-$E630)</f>
        <v>0.24466630631776415</v>
      </c>
      <c r="M630" s="120">
        <f>$F630*'2. Emissions Units &amp; Activities'!$K$69*(1-$E630)</f>
        <v>1.8791208791208791E-4</v>
      </c>
      <c r="N630" s="123">
        <f>$F630*'2. Emissions Units &amp; Activities'!$L$69*(1-$E630)</f>
        <v>2.63076923076923E-4</v>
      </c>
      <c r="O630" s="101">
        <f>$F630*'2. Emissions Units &amp; Activities'!$M$69*(1-$E630)</f>
        <v>9.4102425506832361E-4</v>
      </c>
    </row>
    <row r="631" spans="1:15" x14ac:dyDescent="0.25">
      <c r="A631" s="97" t="s">
        <v>1396</v>
      </c>
      <c r="B631" s="118" t="s">
        <v>581</v>
      </c>
      <c r="C631" s="99" t="str">
        <f>IFERROR(IF(B631="No CAS","",INDEX('DEQ Pollutant List'!$C$7:$C$611,MATCH('3. Pollutant Emissions - EF'!B631,'DEQ Pollutant List'!$B$7:$B$611,0))),"")</f>
        <v>Naphthalene</v>
      </c>
      <c r="D631" s="133"/>
      <c r="E631" s="119"/>
      <c r="F631" s="241">
        <v>4.8000000000000001E-5</v>
      </c>
      <c r="G631" s="121"/>
      <c r="H631" s="101" t="s">
        <v>1671</v>
      </c>
      <c r="I631" s="122" t="s">
        <v>1669</v>
      </c>
      <c r="J631" s="120">
        <f>$F631*'2. Emissions Units &amp; Activities'!$H$69*(1-$E631)</f>
        <v>4.1142857142857141E-2</v>
      </c>
      <c r="K631" s="123">
        <f>$F631*'2. Emissions Units &amp; Activities'!$I$69*(1-$E631)</f>
        <v>5.7599999999999991E-2</v>
      </c>
      <c r="L631" s="101">
        <f>$F631*'2. Emissions Units &amp; Activities'!$J$69*(1-$E631)</f>
        <v>0.20603478426759086</v>
      </c>
      <c r="M631" s="120">
        <f>$F631*'2. Emissions Units &amp; Activities'!$K$69*(1-$E631)</f>
        <v>1.5824175824175824E-4</v>
      </c>
      <c r="N631" s="123">
        <f>$F631*'2. Emissions Units &amp; Activities'!$L$69*(1-$E631)</f>
        <v>2.2153846153846149E-4</v>
      </c>
      <c r="O631" s="101">
        <f>$F631*'2. Emissions Units &amp; Activities'!$M$69*(1-$E631)</f>
        <v>7.9244147795227244E-4</v>
      </c>
    </row>
    <row r="632" spans="1:15" x14ac:dyDescent="0.25">
      <c r="A632" s="97" t="s">
        <v>1396</v>
      </c>
      <c r="B632" s="118" t="s">
        <v>693</v>
      </c>
      <c r="C632" s="99" t="str">
        <f>IFERROR(IF(B632="No CAS","",INDEX('DEQ Pollutant List'!$C$7:$C$611,MATCH('3. Pollutant Emissions - EF'!B632,'DEQ Pollutant List'!$B$7:$B$611,0))),"")</f>
        <v>Phenol</v>
      </c>
      <c r="D632" s="133"/>
      <c r="E632" s="119"/>
      <c r="F632" s="241">
        <v>5.7000000000000003E-5</v>
      </c>
      <c r="G632" s="121"/>
      <c r="H632" s="101" t="s">
        <v>1671</v>
      </c>
      <c r="I632" s="122" t="s">
        <v>1669</v>
      </c>
      <c r="J632" s="120">
        <f>$F632*'2. Emissions Units &amp; Activities'!$H$69*(1-$E632)</f>
        <v>4.8857142857142856E-2</v>
      </c>
      <c r="K632" s="123">
        <f>$F632*'2. Emissions Units &amp; Activities'!$I$69*(1-$E632)</f>
        <v>6.8399999999999989E-2</v>
      </c>
      <c r="L632" s="101">
        <f>$F632*'2. Emissions Units &amp; Activities'!$J$69*(1-$E632)</f>
        <v>0.24466630631776415</v>
      </c>
      <c r="M632" s="120">
        <f>$F632*'2. Emissions Units &amp; Activities'!$K$69*(1-$E632)</f>
        <v>1.8791208791208791E-4</v>
      </c>
      <c r="N632" s="123">
        <f>$F632*'2. Emissions Units &amp; Activities'!$L$69*(1-$E632)</f>
        <v>2.63076923076923E-4</v>
      </c>
      <c r="O632" s="101">
        <f>$F632*'2. Emissions Units &amp; Activities'!$M$69*(1-$E632)</f>
        <v>9.4102425506832361E-4</v>
      </c>
    </row>
    <row r="633" spans="1:15" x14ac:dyDescent="0.25">
      <c r="A633" s="97" t="s">
        <v>1396</v>
      </c>
      <c r="B633" s="118" t="s">
        <v>994</v>
      </c>
      <c r="C633" s="99" t="str">
        <f>IFERROR(IF(B633="No CAS","",INDEX('DEQ Pollutant List'!$C$7:$C$611,MATCH('3. Pollutant Emissions - EF'!B633,'DEQ Pollutant List'!$B$7:$B$611,0))),"")</f>
        <v>Toluene</v>
      </c>
      <c r="D633" s="133"/>
      <c r="E633" s="119"/>
      <c r="F633" s="241">
        <v>4.7800000000000002E-4</v>
      </c>
      <c r="G633" s="121"/>
      <c r="H633" s="101" t="s">
        <v>1671</v>
      </c>
      <c r="I633" s="122" t="s">
        <v>1669</v>
      </c>
      <c r="J633" s="120">
        <f>$F633*'2. Emissions Units &amp; Activities'!$H$69*(1-$E633)</f>
        <v>0.4097142857142857</v>
      </c>
      <c r="K633" s="123">
        <f>$F633*'2. Emissions Units &amp; Activities'!$I$69*(1-$E633)</f>
        <v>0.57359999999999989</v>
      </c>
      <c r="L633" s="101">
        <f>$F633*'2. Emissions Units &amp; Activities'!$J$69*(1-$E633)</f>
        <v>2.0517630599980921</v>
      </c>
      <c r="M633" s="120">
        <f>$F633*'2. Emissions Units &amp; Activities'!$K$69*(1-$E633)</f>
        <v>1.5758241758241757E-3</v>
      </c>
      <c r="N633" s="123">
        <f>$F633*'2. Emissions Units &amp; Activities'!$L$69*(1-$E633)</f>
        <v>2.2061538461538455E-3</v>
      </c>
      <c r="O633" s="101">
        <f>$F633*'2. Emissions Units &amp; Activities'!$M$69*(1-$E633)</f>
        <v>7.891396384608047E-3</v>
      </c>
    </row>
    <row r="634" spans="1:15" x14ac:dyDescent="0.25">
      <c r="A634" s="97" t="s">
        <v>1396</v>
      </c>
      <c r="B634" s="118" t="s">
        <v>1071</v>
      </c>
      <c r="C634" s="99" t="str">
        <f>IFERROR(IF(B634="No CAS","",INDEX('DEQ Pollutant List'!$C$7:$C$611,MATCH('3. Pollutant Emissions - EF'!B634,'DEQ Pollutant List'!$B$7:$B$611,0))),"")</f>
        <v>Xylene (mixture), including m-xylene, o-xylene, p-xylene</v>
      </c>
      <c r="D634" s="133"/>
      <c r="E634" s="119"/>
      <c r="F634" s="241">
        <v>5.2599999999999999E-4</v>
      </c>
      <c r="G634" s="121"/>
      <c r="H634" s="101" t="s">
        <v>1671</v>
      </c>
      <c r="I634" s="122" t="s">
        <v>1669</v>
      </c>
      <c r="J634" s="120">
        <f>$F634*'2. Emissions Units &amp; Activities'!$H$69*(1-$E634)</f>
        <v>0.45085714285714285</v>
      </c>
      <c r="K634" s="123">
        <f>$F634*'2. Emissions Units &amp; Activities'!$I$69*(1-$E634)</f>
        <v>0.63119999999999987</v>
      </c>
      <c r="L634" s="101">
        <f>$F634*'2. Emissions Units &amp; Activities'!$J$69*(1-$E634)</f>
        <v>2.2577978442656832</v>
      </c>
      <c r="M634" s="120">
        <f>$F634*'2. Emissions Units &amp; Activities'!$K$69*(1-$E634)</f>
        <v>1.7340659340659339E-3</v>
      </c>
      <c r="N634" s="123">
        <f>$F634*'2. Emissions Units &amp; Activities'!$L$69*(1-$E634)</f>
        <v>2.4276923076923069E-3</v>
      </c>
      <c r="O634" s="101">
        <f>$F634*'2. Emissions Units &amp; Activities'!$M$69*(1-$E634)</f>
        <v>8.6838378625603181E-3</v>
      </c>
    </row>
    <row r="635" spans="1:15" x14ac:dyDescent="0.25">
      <c r="A635" s="97" t="s">
        <v>1398</v>
      </c>
      <c r="B635" s="118" t="s">
        <v>24</v>
      </c>
      <c r="C635" s="99" t="str">
        <f>IFERROR(IF(B635="No CAS","",INDEX('DEQ Pollutant List'!$C$7:$C$611,MATCH('3. Pollutant Emissions - EF'!B635,'DEQ Pollutant List'!$B$7:$B$611,0))),"")</f>
        <v>Acrolein</v>
      </c>
      <c r="D635" s="133"/>
      <c r="E635" s="119"/>
      <c r="F635" s="241">
        <v>7.7000000000000001E-5</v>
      </c>
      <c r="G635" s="121"/>
      <c r="H635" s="101" t="s">
        <v>1671</v>
      </c>
      <c r="I635" s="122" t="s">
        <v>1669</v>
      </c>
      <c r="J635" s="120">
        <f>$F635*'2. Emissions Units &amp; Activities'!$H$70*(1-$E635)</f>
        <v>6.6000000000000003E-2</v>
      </c>
      <c r="K635" s="123">
        <f>$F635*'2. Emissions Units &amp; Activities'!$I$70*(1-$E635)</f>
        <v>9.2399999999999982E-2</v>
      </c>
      <c r="L635" s="101">
        <f>$F635*'2. Emissions Units &amp; Activities'!$J$70*(1-$E635)</f>
        <v>0.33051413309592698</v>
      </c>
      <c r="M635" s="120">
        <f>$F635*'2. Emissions Units &amp; Activities'!$K$70*(1-$E635)</f>
        <v>2.5384615384615382E-4</v>
      </c>
      <c r="N635" s="123">
        <f>$F635*'2. Emissions Units &amp; Activities'!$L$70*(1-$E635)</f>
        <v>3.5538461538461527E-4</v>
      </c>
      <c r="O635" s="101">
        <f>$F635*'2. Emissions Units &amp; Activities'!$M$70*(1-$E635)</f>
        <v>1.2712082042151038E-3</v>
      </c>
    </row>
    <row r="636" spans="1:15" x14ac:dyDescent="0.25">
      <c r="A636" s="97" t="s">
        <v>1398</v>
      </c>
      <c r="B636" s="118" t="s">
        <v>61</v>
      </c>
      <c r="C636" s="99" t="str">
        <f>IFERROR(IF(B636="No CAS","",INDEX('DEQ Pollutant List'!$C$7:$C$611,MATCH('3. Pollutant Emissions - EF'!B636,'DEQ Pollutant List'!$B$7:$B$611,0))),"")</f>
        <v>Ammonia</v>
      </c>
      <c r="D636" s="133"/>
      <c r="E636" s="119"/>
      <c r="F636" s="241">
        <v>3.8000000000000002E-5</v>
      </c>
      <c r="G636" s="121"/>
      <c r="H636" s="101" t="s">
        <v>1671</v>
      </c>
      <c r="I636" s="122" t="s">
        <v>1669</v>
      </c>
      <c r="J636" s="120">
        <f>$F636*'2. Emissions Units &amp; Activities'!$H$70*(1-$E636)</f>
        <v>3.2571428571428571E-2</v>
      </c>
      <c r="K636" s="123">
        <f>$F636*'2. Emissions Units &amp; Activities'!$I$70*(1-$E636)</f>
        <v>4.5599999999999995E-2</v>
      </c>
      <c r="L636" s="101">
        <f>$F636*'2. Emissions Units &amp; Activities'!$J$70*(1-$E636)</f>
        <v>0.16311087087850942</v>
      </c>
      <c r="M636" s="120">
        <f>$F636*'2. Emissions Units &amp; Activities'!$K$70*(1-$E636)</f>
        <v>1.2527472527472527E-4</v>
      </c>
      <c r="N636" s="123">
        <f>$F636*'2. Emissions Units &amp; Activities'!$L$70*(1-$E636)</f>
        <v>1.7538461538461534E-4</v>
      </c>
      <c r="O636" s="101">
        <f>$F636*'2. Emissions Units &amp; Activities'!$M$70*(1-$E636)</f>
        <v>6.2734950337888244E-4</v>
      </c>
    </row>
    <row r="637" spans="1:15" x14ac:dyDescent="0.25">
      <c r="A637" s="97" t="s">
        <v>1398</v>
      </c>
      <c r="B637" s="118" t="s">
        <v>98</v>
      </c>
      <c r="C637" s="99" t="str">
        <f>IFERROR(IF(B637="No CAS","",INDEX('DEQ Pollutant List'!$C$7:$C$611,MATCH('3. Pollutant Emissions - EF'!B637,'DEQ Pollutant List'!$B$7:$B$611,0))),"")</f>
        <v>Benzene</v>
      </c>
      <c r="D637" s="133"/>
      <c r="E637" s="119"/>
      <c r="F637" s="241">
        <v>2.3440000000000002E-3</v>
      </c>
      <c r="G637" s="121"/>
      <c r="H637" s="101" t="s">
        <v>1671</v>
      </c>
      <c r="I637" s="122" t="s">
        <v>1669</v>
      </c>
      <c r="J637" s="120">
        <f>$F637*'2. Emissions Units &amp; Activities'!$H$70*(1-$E637)</f>
        <v>2.0091428571428573</v>
      </c>
      <c r="K637" s="123">
        <f>$F637*'2. Emissions Units &amp; Activities'!$I$70*(1-$E637)</f>
        <v>2.8127999999999997</v>
      </c>
      <c r="L637" s="101">
        <f>$F637*'2. Emissions Units &amp; Activities'!$J$70*(1-$E637)</f>
        <v>10.061365298400688</v>
      </c>
      <c r="M637" s="120">
        <f>$F637*'2. Emissions Units &amp; Activities'!$K$70*(1-$E637)</f>
        <v>7.7274725274725274E-3</v>
      </c>
      <c r="N637" s="123">
        <f>$F637*'2. Emissions Units &amp; Activities'!$L$70*(1-$E637)</f>
        <v>1.0818461538461535E-2</v>
      </c>
      <c r="O637" s="101">
        <f>$F637*'2. Emissions Units &amp; Activities'!$M$70*(1-$E637)</f>
        <v>3.8697558840002644E-2</v>
      </c>
    </row>
    <row r="638" spans="1:15" x14ac:dyDescent="0.25">
      <c r="A638" s="97" t="s">
        <v>1398</v>
      </c>
      <c r="B638" s="118" t="s">
        <v>443</v>
      </c>
      <c r="C638" s="99" t="str">
        <f>IFERROR(IF(B638="No CAS","",INDEX('DEQ Pollutant List'!$C$7:$C$611,MATCH('3. Pollutant Emissions - EF'!B638,'DEQ Pollutant List'!$B$7:$B$611,0))),"")</f>
        <v>Formaldehyde</v>
      </c>
      <c r="D638" s="133"/>
      <c r="E638" s="119"/>
      <c r="F638" s="241">
        <v>9.6000000000000002E-5</v>
      </c>
      <c r="G638" s="121"/>
      <c r="H638" s="101" t="s">
        <v>1671</v>
      </c>
      <c r="I638" s="122" t="s">
        <v>1669</v>
      </c>
      <c r="J638" s="120">
        <f>$F638*'2. Emissions Units &amp; Activities'!$H$70*(1-$E638)</f>
        <v>8.2285714285714281E-2</v>
      </c>
      <c r="K638" s="123">
        <f>$F638*'2. Emissions Units &amp; Activities'!$I$70*(1-$E638)</f>
        <v>0.11519999999999998</v>
      </c>
      <c r="L638" s="101">
        <f>$F638*'2. Emissions Units &amp; Activities'!$J$70*(1-$E638)</f>
        <v>0.41206956853518173</v>
      </c>
      <c r="M638" s="120">
        <f>$F638*'2. Emissions Units &amp; Activities'!$K$70*(1-$E638)</f>
        <v>3.1648351648351649E-4</v>
      </c>
      <c r="N638" s="123">
        <f>$F638*'2. Emissions Units &amp; Activities'!$L$70*(1-$E638)</f>
        <v>4.4307692307692299E-4</v>
      </c>
      <c r="O638" s="101">
        <f>$F638*'2. Emissions Units &amp; Activities'!$M$70*(1-$E638)</f>
        <v>1.5848829559045449E-3</v>
      </c>
    </row>
    <row r="639" spans="1:15" x14ac:dyDescent="0.25">
      <c r="A639" s="97" t="s">
        <v>1398</v>
      </c>
      <c r="B639" s="118" t="s">
        <v>252</v>
      </c>
      <c r="C639" s="99" t="str">
        <f>IFERROR(IF(B639="No CAS","",INDEX('DEQ Pollutant List'!$C$7:$C$611,MATCH('3. Pollutant Emissions - EF'!B639,'DEQ Pollutant List'!$B$7:$B$611,0))),"")</f>
        <v>Cyanide, hydrogen</v>
      </c>
      <c r="D639" s="133"/>
      <c r="E639" s="119"/>
      <c r="F639" s="241">
        <v>8.6000000000000003E-5</v>
      </c>
      <c r="G639" s="121"/>
      <c r="H639" s="101" t="s">
        <v>1671</v>
      </c>
      <c r="I639" s="122" t="s">
        <v>1669</v>
      </c>
      <c r="J639" s="120">
        <f>$F639*'2. Emissions Units &amp; Activities'!$H$70*(1-$E639)</f>
        <v>7.3714285714285718E-2</v>
      </c>
      <c r="K639" s="123">
        <f>$F639*'2. Emissions Units &amp; Activities'!$I$70*(1-$E639)</f>
        <v>0.10319999999999999</v>
      </c>
      <c r="L639" s="101">
        <f>$F639*'2. Emissions Units &amp; Activities'!$J$70*(1-$E639)</f>
        <v>0.36914565514610026</v>
      </c>
      <c r="M639" s="120">
        <f>$F639*'2. Emissions Units &amp; Activities'!$K$70*(1-$E639)</f>
        <v>2.8351648351648351E-4</v>
      </c>
      <c r="N639" s="123">
        <f>$F639*'2. Emissions Units &amp; Activities'!$L$70*(1-$E639)</f>
        <v>3.9692307692307683E-4</v>
      </c>
      <c r="O639" s="101">
        <f>$F639*'2. Emissions Units &amp; Activities'!$M$70*(1-$E639)</f>
        <v>1.419790981331155E-3</v>
      </c>
    </row>
    <row r="640" spans="1:15" x14ac:dyDescent="0.25">
      <c r="A640" s="97" t="s">
        <v>1398</v>
      </c>
      <c r="B640" s="118" t="s">
        <v>495</v>
      </c>
      <c r="C640" s="99" t="str">
        <f>IFERROR(IF(B640="No CAS","",INDEX('DEQ Pollutant List'!$C$7:$C$611,MATCH('3. Pollutant Emissions - EF'!B640,'DEQ Pollutant List'!$B$7:$B$611,0))),"")</f>
        <v>Hydrogen sulfide</v>
      </c>
      <c r="D640" s="133"/>
      <c r="E640" s="119"/>
      <c r="F640" s="241">
        <v>5.7000000000000003E-5</v>
      </c>
      <c r="G640" s="121"/>
      <c r="H640" s="101" t="s">
        <v>1671</v>
      </c>
      <c r="I640" s="122" t="s">
        <v>1669</v>
      </c>
      <c r="J640" s="120">
        <f>$F640*'2. Emissions Units &amp; Activities'!$H$70*(1-$E640)</f>
        <v>4.8857142857142856E-2</v>
      </c>
      <c r="K640" s="123">
        <f>$F640*'2. Emissions Units &amp; Activities'!$I$70*(1-$E640)</f>
        <v>6.8399999999999989E-2</v>
      </c>
      <c r="L640" s="101">
        <f>$F640*'2. Emissions Units &amp; Activities'!$J$70*(1-$E640)</f>
        <v>0.24466630631776415</v>
      </c>
      <c r="M640" s="120">
        <f>$F640*'2. Emissions Units &amp; Activities'!$K$70*(1-$E640)</f>
        <v>1.8791208791208791E-4</v>
      </c>
      <c r="N640" s="123">
        <f>$F640*'2. Emissions Units &amp; Activities'!$L$70*(1-$E640)</f>
        <v>2.63076923076923E-4</v>
      </c>
      <c r="O640" s="101">
        <f>$F640*'2. Emissions Units &amp; Activities'!$M$70*(1-$E640)</f>
        <v>9.4102425506832361E-4</v>
      </c>
    </row>
    <row r="641" spans="1:15" x14ac:dyDescent="0.25">
      <c r="A641" s="97" t="s">
        <v>1398</v>
      </c>
      <c r="B641" s="118" t="s">
        <v>581</v>
      </c>
      <c r="C641" s="99" t="str">
        <f>IFERROR(IF(B641="No CAS","",INDEX('DEQ Pollutant List'!$C$7:$C$611,MATCH('3. Pollutant Emissions - EF'!B641,'DEQ Pollutant List'!$B$7:$B$611,0))),"")</f>
        <v>Naphthalene</v>
      </c>
      <c r="D641" s="133"/>
      <c r="E641" s="119"/>
      <c r="F641" s="241">
        <v>4.8000000000000001E-5</v>
      </c>
      <c r="G641" s="121"/>
      <c r="H641" s="101" t="s">
        <v>1671</v>
      </c>
      <c r="I641" s="122" t="s">
        <v>1669</v>
      </c>
      <c r="J641" s="120">
        <f>$F641*'2. Emissions Units &amp; Activities'!$H$70*(1-$E641)</f>
        <v>4.1142857142857141E-2</v>
      </c>
      <c r="K641" s="123">
        <f>$F641*'2. Emissions Units &amp; Activities'!$I$70*(1-$E641)</f>
        <v>5.7599999999999991E-2</v>
      </c>
      <c r="L641" s="101">
        <f>$F641*'2. Emissions Units &amp; Activities'!$J$70*(1-$E641)</f>
        <v>0.20603478426759086</v>
      </c>
      <c r="M641" s="120">
        <f>$F641*'2. Emissions Units &amp; Activities'!$K$70*(1-$E641)</f>
        <v>1.5824175824175824E-4</v>
      </c>
      <c r="N641" s="123">
        <f>$F641*'2. Emissions Units &amp; Activities'!$L$70*(1-$E641)</f>
        <v>2.2153846153846149E-4</v>
      </c>
      <c r="O641" s="101">
        <f>$F641*'2. Emissions Units &amp; Activities'!$M$70*(1-$E641)</f>
        <v>7.9244147795227244E-4</v>
      </c>
    </row>
    <row r="642" spans="1:15" x14ac:dyDescent="0.25">
      <c r="A642" s="97" t="s">
        <v>1398</v>
      </c>
      <c r="B642" s="118" t="s">
        <v>693</v>
      </c>
      <c r="C642" s="99" t="str">
        <f>IFERROR(IF(B642="No CAS","",INDEX('DEQ Pollutant List'!$C$7:$C$611,MATCH('3. Pollutant Emissions - EF'!B642,'DEQ Pollutant List'!$B$7:$B$611,0))),"")</f>
        <v>Phenol</v>
      </c>
      <c r="D642" s="133"/>
      <c r="E642" s="119"/>
      <c r="F642" s="241">
        <v>5.7000000000000003E-5</v>
      </c>
      <c r="G642" s="121"/>
      <c r="H642" s="101" t="s">
        <v>1671</v>
      </c>
      <c r="I642" s="122" t="s">
        <v>1669</v>
      </c>
      <c r="J642" s="120">
        <f>$F642*'2. Emissions Units &amp; Activities'!$H$70*(1-$E642)</f>
        <v>4.8857142857142856E-2</v>
      </c>
      <c r="K642" s="123">
        <f>$F642*'2. Emissions Units &amp; Activities'!$I$70*(1-$E642)</f>
        <v>6.8399999999999989E-2</v>
      </c>
      <c r="L642" s="101">
        <f>$F642*'2. Emissions Units &amp; Activities'!$J$70*(1-$E642)</f>
        <v>0.24466630631776415</v>
      </c>
      <c r="M642" s="120">
        <f>$F642*'2. Emissions Units &amp; Activities'!$K$70*(1-$E642)</f>
        <v>1.8791208791208791E-4</v>
      </c>
      <c r="N642" s="123">
        <f>$F642*'2. Emissions Units &amp; Activities'!$L$70*(1-$E642)</f>
        <v>2.63076923076923E-4</v>
      </c>
      <c r="O642" s="101">
        <f>$F642*'2. Emissions Units &amp; Activities'!$M$70*(1-$E642)</f>
        <v>9.4102425506832361E-4</v>
      </c>
    </row>
    <row r="643" spans="1:15" x14ac:dyDescent="0.25">
      <c r="A643" s="97" t="s">
        <v>1398</v>
      </c>
      <c r="B643" s="118" t="s">
        <v>994</v>
      </c>
      <c r="C643" s="99" t="str">
        <f>IFERROR(IF(B643="No CAS","",INDEX('DEQ Pollutant List'!$C$7:$C$611,MATCH('3. Pollutant Emissions - EF'!B643,'DEQ Pollutant List'!$B$7:$B$611,0))),"")</f>
        <v>Toluene</v>
      </c>
      <c r="D643" s="133"/>
      <c r="E643" s="119"/>
      <c r="F643" s="241">
        <v>4.7800000000000002E-4</v>
      </c>
      <c r="G643" s="121"/>
      <c r="H643" s="101" t="s">
        <v>1671</v>
      </c>
      <c r="I643" s="122" t="s">
        <v>1669</v>
      </c>
      <c r="J643" s="120">
        <f>$F643*'2. Emissions Units &amp; Activities'!$H$70*(1-$E643)</f>
        <v>0.4097142857142857</v>
      </c>
      <c r="K643" s="123">
        <f>$F643*'2. Emissions Units &amp; Activities'!$I$70*(1-$E643)</f>
        <v>0.57359999999999989</v>
      </c>
      <c r="L643" s="101">
        <f>$F643*'2. Emissions Units &amp; Activities'!$J$70*(1-$E643)</f>
        <v>2.0517630599980921</v>
      </c>
      <c r="M643" s="120">
        <f>$F643*'2. Emissions Units &amp; Activities'!$K$70*(1-$E643)</f>
        <v>1.5758241758241757E-3</v>
      </c>
      <c r="N643" s="123">
        <f>$F643*'2. Emissions Units &amp; Activities'!$L$70*(1-$E643)</f>
        <v>2.2061538461538455E-3</v>
      </c>
      <c r="O643" s="101">
        <f>$F643*'2. Emissions Units &amp; Activities'!$M$70*(1-$E643)</f>
        <v>7.891396384608047E-3</v>
      </c>
    </row>
    <row r="644" spans="1:15" x14ac:dyDescent="0.25">
      <c r="A644" s="97" t="s">
        <v>1398</v>
      </c>
      <c r="B644" s="118" t="s">
        <v>1071</v>
      </c>
      <c r="C644" s="99" t="str">
        <f>IFERROR(IF(B644="No CAS","",INDEX('DEQ Pollutant List'!$C$7:$C$611,MATCH('3. Pollutant Emissions - EF'!B644,'DEQ Pollutant List'!$B$7:$B$611,0))),"")</f>
        <v>Xylene (mixture), including m-xylene, o-xylene, p-xylene</v>
      </c>
      <c r="D644" s="133"/>
      <c r="E644" s="119"/>
      <c r="F644" s="241">
        <v>5.2599999999999999E-4</v>
      </c>
      <c r="G644" s="121"/>
      <c r="H644" s="101" t="s">
        <v>1671</v>
      </c>
      <c r="I644" s="122" t="s">
        <v>1669</v>
      </c>
      <c r="J644" s="120">
        <f>$F644*'2. Emissions Units &amp; Activities'!$H$70*(1-$E644)</f>
        <v>0.45085714285714285</v>
      </c>
      <c r="K644" s="123">
        <f>$F644*'2. Emissions Units &amp; Activities'!$I$70*(1-$E644)</f>
        <v>0.63119999999999987</v>
      </c>
      <c r="L644" s="101">
        <f>$F644*'2. Emissions Units &amp; Activities'!$J$70*(1-$E644)</f>
        <v>2.2577978442656832</v>
      </c>
      <c r="M644" s="120">
        <f>$F644*'2. Emissions Units &amp; Activities'!$K$70*(1-$E644)</f>
        <v>1.7340659340659339E-3</v>
      </c>
      <c r="N644" s="123">
        <f>$F644*'2. Emissions Units &amp; Activities'!$L$70*(1-$E644)</f>
        <v>2.4276923076923069E-3</v>
      </c>
      <c r="O644" s="101">
        <f>$F644*'2. Emissions Units &amp; Activities'!$M$70*(1-$E644)</f>
        <v>8.6838378625603181E-3</v>
      </c>
    </row>
    <row r="645" spans="1:15" x14ac:dyDescent="0.25">
      <c r="A645" s="97" t="s">
        <v>1400</v>
      </c>
      <c r="B645" s="118" t="s">
        <v>24</v>
      </c>
      <c r="C645" s="99" t="str">
        <f>IFERROR(IF(B645="No CAS","",INDEX('DEQ Pollutant List'!$C$7:$C$611,MATCH('3. Pollutant Emissions - EF'!B645,'DEQ Pollutant List'!$B$7:$B$611,0))),"")</f>
        <v>Acrolein</v>
      </c>
      <c r="D645" s="133"/>
      <c r="E645" s="119"/>
      <c r="F645" s="241">
        <v>7.7000000000000001E-5</v>
      </c>
      <c r="G645" s="121"/>
      <c r="H645" s="101" t="s">
        <v>1671</v>
      </c>
      <c r="I645" s="122" t="s">
        <v>1669</v>
      </c>
      <c r="J645" s="120">
        <f>$F645*'2. Emissions Units &amp; Activities'!$H$71*(1-$E645)</f>
        <v>6.6000000000000003E-2</v>
      </c>
      <c r="K645" s="123">
        <f>$F645*'2. Emissions Units &amp; Activities'!$I$71*(1-$E645)</f>
        <v>9.2399999999999982E-2</v>
      </c>
      <c r="L645" s="101">
        <f>$F645*'2. Emissions Units &amp; Activities'!$J$71*(1-$E645)</f>
        <v>0.33051413309592698</v>
      </c>
      <c r="M645" s="120">
        <f>$F645*'2. Emissions Units &amp; Activities'!$K$71*(1-$E645)</f>
        <v>2.5384615384615382E-4</v>
      </c>
      <c r="N645" s="123">
        <f>$F645*'2. Emissions Units &amp; Activities'!$L$71*(1-$E645)</f>
        <v>3.5538461538461527E-4</v>
      </c>
      <c r="O645" s="101">
        <f>$F645*'2. Emissions Units &amp; Activities'!$M$71*(1-$E645)</f>
        <v>1.2712082042151038E-3</v>
      </c>
    </row>
    <row r="646" spans="1:15" x14ac:dyDescent="0.25">
      <c r="A646" s="97" t="s">
        <v>1400</v>
      </c>
      <c r="B646" s="118" t="s">
        <v>61</v>
      </c>
      <c r="C646" s="99" t="str">
        <f>IFERROR(IF(B646="No CAS","",INDEX('DEQ Pollutant List'!$C$7:$C$611,MATCH('3. Pollutant Emissions - EF'!B646,'DEQ Pollutant List'!$B$7:$B$611,0))),"")</f>
        <v>Ammonia</v>
      </c>
      <c r="D646" s="133"/>
      <c r="E646" s="119"/>
      <c r="F646" s="241">
        <v>3.8000000000000002E-5</v>
      </c>
      <c r="G646" s="121"/>
      <c r="H646" s="101" t="s">
        <v>1671</v>
      </c>
      <c r="I646" s="122" t="s">
        <v>1669</v>
      </c>
      <c r="J646" s="120">
        <f>$F646*'2. Emissions Units &amp; Activities'!$H$71*(1-$E646)</f>
        <v>3.2571428571428571E-2</v>
      </c>
      <c r="K646" s="123">
        <f>$F646*'2. Emissions Units &amp; Activities'!$I$71*(1-$E646)</f>
        <v>4.5599999999999995E-2</v>
      </c>
      <c r="L646" s="101">
        <f>$F646*'2. Emissions Units &amp; Activities'!$J$71*(1-$E646)</f>
        <v>0.16311087087850942</v>
      </c>
      <c r="M646" s="120">
        <f>$F646*'2. Emissions Units &amp; Activities'!$K$71*(1-$E646)</f>
        <v>1.2527472527472527E-4</v>
      </c>
      <c r="N646" s="123">
        <f>$F646*'2. Emissions Units &amp; Activities'!$L$71*(1-$E646)</f>
        <v>1.7538461538461534E-4</v>
      </c>
      <c r="O646" s="101">
        <f>$F646*'2. Emissions Units &amp; Activities'!$M$71*(1-$E646)</f>
        <v>6.2734950337888244E-4</v>
      </c>
    </row>
    <row r="647" spans="1:15" x14ac:dyDescent="0.25">
      <c r="A647" s="97" t="s">
        <v>1400</v>
      </c>
      <c r="B647" s="118" t="s">
        <v>98</v>
      </c>
      <c r="C647" s="99" t="str">
        <f>IFERROR(IF(B647="No CAS","",INDEX('DEQ Pollutant List'!$C$7:$C$611,MATCH('3. Pollutant Emissions - EF'!B647,'DEQ Pollutant List'!$B$7:$B$611,0))),"")</f>
        <v>Benzene</v>
      </c>
      <c r="D647" s="133"/>
      <c r="E647" s="119"/>
      <c r="F647" s="241">
        <v>2.3440000000000002E-3</v>
      </c>
      <c r="G647" s="121"/>
      <c r="H647" s="101" t="s">
        <v>1671</v>
      </c>
      <c r="I647" s="122" t="s">
        <v>1669</v>
      </c>
      <c r="J647" s="120">
        <f>$F647*'2. Emissions Units &amp; Activities'!$H$71*(1-$E647)</f>
        <v>2.0091428571428573</v>
      </c>
      <c r="K647" s="123">
        <f>$F647*'2. Emissions Units &amp; Activities'!$I$71*(1-$E647)</f>
        <v>2.8127999999999997</v>
      </c>
      <c r="L647" s="101">
        <f>$F647*'2. Emissions Units &amp; Activities'!$J$71*(1-$E647)</f>
        <v>10.061365298400688</v>
      </c>
      <c r="M647" s="120">
        <f>$F647*'2. Emissions Units &amp; Activities'!$K$71*(1-$E647)</f>
        <v>7.7274725274725274E-3</v>
      </c>
      <c r="N647" s="123">
        <f>$F647*'2. Emissions Units &amp; Activities'!$L$71*(1-$E647)</f>
        <v>1.0818461538461535E-2</v>
      </c>
      <c r="O647" s="101">
        <f>$F647*'2. Emissions Units &amp; Activities'!$M$71*(1-$E647)</f>
        <v>3.8697558840002644E-2</v>
      </c>
    </row>
    <row r="648" spans="1:15" x14ac:dyDescent="0.25">
      <c r="A648" s="97" t="s">
        <v>1400</v>
      </c>
      <c r="B648" s="118" t="s">
        <v>443</v>
      </c>
      <c r="C648" s="99" t="str">
        <f>IFERROR(IF(B648="No CAS","",INDEX('DEQ Pollutant List'!$C$7:$C$611,MATCH('3. Pollutant Emissions - EF'!B648,'DEQ Pollutant List'!$B$7:$B$611,0))),"")</f>
        <v>Formaldehyde</v>
      </c>
      <c r="D648" s="133"/>
      <c r="E648" s="119"/>
      <c r="F648" s="241">
        <v>9.6000000000000002E-5</v>
      </c>
      <c r="G648" s="121"/>
      <c r="H648" s="101" t="s">
        <v>1671</v>
      </c>
      <c r="I648" s="122" t="s">
        <v>1669</v>
      </c>
      <c r="J648" s="120">
        <f>$F648*'2. Emissions Units &amp; Activities'!$H$71*(1-$E648)</f>
        <v>8.2285714285714281E-2</v>
      </c>
      <c r="K648" s="123">
        <f>$F648*'2. Emissions Units &amp; Activities'!$I$71*(1-$E648)</f>
        <v>0.11519999999999998</v>
      </c>
      <c r="L648" s="101">
        <f>$F648*'2. Emissions Units &amp; Activities'!$J$71*(1-$E648)</f>
        <v>0.41206956853518173</v>
      </c>
      <c r="M648" s="120">
        <f>$F648*'2. Emissions Units &amp; Activities'!$K$71*(1-$E648)</f>
        <v>3.1648351648351649E-4</v>
      </c>
      <c r="N648" s="123">
        <f>$F648*'2. Emissions Units &amp; Activities'!$L$71*(1-$E648)</f>
        <v>4.4307692307692299E-4</v>
      </c>
      <c r="O648" s="101">
        <f>$F648*'2. Emissions Units &amp; Activities'!$M$71*(1-$E648)</f>
        <v>1.5848829559045449E-3</v>
      </c>
    </row>
    <row r="649" spans="1:15" x14ac:dyDescent="0.25">
      <c r="A649" s="97" t="s">
        <v>1400</v>
      </c>
      <c r="B649" s="118" t="s">
        <v>252</v>
      </c>
      <c r="C649" s="99" t="str">
        <f>IFERROR(IF(B649="No CAS","",INDEX('DEQ Pollutant List'!$C$7:$C$611,MATCH('3. Pollutant Emissions - EF'!B649,'DEQ Pollutant List'!$B$7:$B$611,0))),"")</f>
        <v>Cyanide, hydrogen</v>
      </c>
      <c r="D649" s="133"/>
      <c r="E649" s="119"/>
      <c r="F649" s="241">
        <v>8.6000000000000003E-5</v>
      </c>
      <c r="G649" s="121"/>
      <c r="H649" s="101" t="s">
        <v>1671</v>
      </c>
      <c r="I649" s="122" t="s">
        <v>1669</v>
      </c>
      <c r="J649" s="120">
        <f>$F649*'2. Emissions Units &amp; Activities'!$H$71*(1-$E649)</f>
        <v>7.3714285714285718E-2</v>
      </c>
      <c r="K649" s="123">
        <f>$F649*'2. Emissions Units &amp; Activities'!$I$71*(1-$E649)</f>
        <v>0.10319999999999999</v>
      </c>
      <c r="L649" s="101">
        <f>$F649*'2. Emissions Units &amp; Activities'!$J$71*(1-$E649)</f>
        <v>0.36914565514610026</v>
      </c>
      <c r="M649" s="120">
        <f>$F649*'2. Emissions Units &amp; Activities'!$K$71*(1-$E649)</f>
        <v>2.8351648351648351E-4</v>
      </c>
      <c r="N649" s="123">
        <f>$F649*'2. Emissions Units &amp; Activities'!$L$71*(1-$E649)</f>
        <v>3.9692307692307683E-4</v>
      </c>
      <c r="O649" s="101">
        <f>$F649*'2. Emissions Units &amp; Activities'!$M$71*(1-$E649)</f>
        <v>1.419790981331155E-3</v>
      </c>
    </row>
    <row r="650" spans="1:15" x14ac:dyDescent="0.25">
      <c r="A650" s="97" t="s">
        <v>1400</v>
      </c>
      <c r="B650" s="118" t="s">
        <v>495</v>
      </c>
      <c r="C650" s="99" t="str">
        <f>IFERROR(IF(B650="No CAS","",INDEX('DEQ Pollutant List'!$C$7:$C$611,MATCH('3. Pollutant Emissions - EF'!B650,'DEQ Pollutant List'!$B$7:$B$611,0))),"")</f>
        <v>Hydrogen sulfide</v>
      </c>
      <c r="D650" s="133"/>
      <c r="E650" s="119"/>
      <c r="F650" s="241">
        <v>5.7000000000000003E-5</v>
      </c>
      <c r="G650" s="121"/>
      <c r="H650" s="101" t="s">
        <v>1671</v>
      </c>
      <c r="I650" s="122" t="s">
        <v>1669</v>
      </c>
      <c r="J650" s="120">
        <f>$F650*'2. Emissions Units &amp; Activities'!$H$71*(1-$E650)</f>
        <v>4.8857142857142856E-2</v>
      </c>
      <c r="K650" s="123">
        <f>$F650*'2. Emissions Units &amp; Activities'!$I$71*(1-$E650)</f>
        <v>6.8399999999999989E-2</v>
      </c>
      <c r="L650" s="101">
        <f>$F650*'2. Emissions Units &amp; Activities'!$J$71*(1-$E650)</f>
        <v>0.24466630631776415</v>
      </c>
      <c r="M650" s="120">
        <f>$F650*'2. Emissions Units &amp; Activities'!$K$71*(1-$E650)</f>
        <v>1.8791208791208791E-4</v>
      </c>
      <c r="N650" s="123">
        <f>$F650*'2. Emissions Units &amp; Activities'!$L$71*(1-$E650)</f>
        <v>2.63076923076923E-4</v>
      </c>
      <c r="O650" s="101">
        <f>$F650*'2. Emissions Units &amp; Activities'!$M$71*(1-$E650)</f>
        <v>9.4102425506832361E-4</v>
      </c>
    </row>
    <row r="651" spans="1:15" x14ac:dyDescent="0.25">
      <c r="A651" s="97" t="s">
        <v>1400</v>
      </c>
      <c r="B651" s="118" t="s">
        <v>581</v>
      </c>
      <c r="C651" s="99" t="str">
        <f>IFERROR(IF(B651="No CAS","",INDEX('DEQ Pollutant List'!$C$7:$C$611,MATCH('3. Pollutant Emissions - EF'!B651,'DEQ Pollutant List'!$B$7:$B$611,0))),"")</f>
        <v>Naphthalene</v>
      </c>
      <c r="D651" s="133"/>
      <c r="E651" s="119"/>
      <c r="F651" s="241">
        <v>4.8000000000000001E-5</v>
      </c>
      <c r="G651" s="121"/>
      <c r="H651" s="101" t="s">
        <v>1671</v>
      </c>
      <c r="I651" s="122" t="s">
        <v>1669</v>
      </c>
      <c r="J651" s="120">
        <f>$F651*'2. Emissions Units &amp; Activities'!$H$71*(1-$E651)</f>
        <v>4.1142857142857141E-2</v>
      </c>
      <c r="K651" s="123">
        <f>$F651*'2. Emissions Units &amp; Activities'!$I$71*(1-$E651)</f>
        <v>5.7599999999999991E-2</v>
      </c>
      <c r="L651" s="101">
        <f>$F651*'2. Emissions Units &amp; Activities'!$J$71*(1-$E651)</f>
        <v>0.20603478426759086</v>
      </c>
      <c r="M651" s="120">
        <f>$F651*'2. Emissions Units &amp; Activities'!$K$71*(1-$E651)</f>
        <v>1.5824175824175824E-4</v>
      </c>
      <c r="N651" s="123">
        <f>$F651*'2. Emissions Units &amp; Activities'!$L$71*(1-$E651)</f>
        <v>2.2153846153846149E-4</v>
      </c>
      <c r="O651" s="101">
        <f>$F651*'2. Emissions Units &amp; Activities'!$M$71*(1-$E651)</f>
        <v>7.9244147795227244E-4</v>
      </c>
    </row>
    <row r="652" spans="1:15" x14ac:dyDescent="0.25">
      <c r="A652" s="97" t="s">
        <v>1400</v>
      </c>
      <c r="B652" s="118" t="s">
        <v>693</v>
      </c>
      <c r="C652" s="99" t="str">
        <f>IFERROR(IF(B652="No CAS","",INDEX('DEQ Pollutant List'!$C$7:$C$611,MATCH('3. Pollutant Emissions - EF'!B652,'DEQ Pollutant List'!$B$7:$B$611,0))),"")</f>
        <v>Phenol</v>
      </c>
      <c r="D652" s="133"/>
      <c r="E652" s="119"/>
      <c r="F652" s="241">
        <v>5.7000000000000003E-5</v>
      </c>
      <c r="G652" s="121"/>
      <c r="H652" s="101" t="s">
        <v>1671</v>
      </c>
      <c r="I652" s="122" t="s">
        <v>1669</v>
      </c>
      <c r="J652" s="120">
        <f>$F652*'2. Emissions Units &amp; Activities'!$H$71*(1-$E652)</f>
        <v>4.8857142857142856E-2</v>
      </c>
      <c r="K652" s="123">
        <f>$F652*'2. Emissions Units &amp; Activities'!$I$71*(1-$E652)</f>
        <v>6.8399999999999989E-2</v>
      </c>
      <c r="L652" s="101">
        <f>$F652*'2. Emissions Units &amp; Activities'!$J$71*(1-$E652)</f>
        <v>0.24466630631776415</v>
      </c>
      <c r="M652" s="120">
        <f>$F652*'2. Emissions Units &amp; Activities'!$K$71*(1-$E652)</f>
        <v>1.8791208791208791E-4</v>
      </c>
      <c r="N652" s="123">
        <f>$F652*'2. Emissions Units &amp; Activities'!$L$71*(1-$E652)</f>
        <v>2.63076923076923E-4</v>
      </c>
      <c r="O652" s="101">
        <f>$F652*'2. Emissions Units &amp; Activities'!$M$71*(1-$E652)</f>
        <v>9.4102425506832361E-4</v>
      </c>
    </row>
    <row r="653" spans="1:15" x14ac:dyDescent="0.25">
      <c r="A653" s="97" t="s">
        <v>1400</v>
      </c>
      <c r="B653" s="118" t="s">
        <v>994</v>
      </c>
      <c r="C653" s="99" t="str">
        <f>IFERROR(IF(B653="No CAS","",INDEX('DEQ Pollutant List'!$C$7:$C$611,MATCH('3. Pollutant Emissions - EF'!B653,'DEQ Pollutant List'!$B$7:$B$611,0))),"")</f>
        <v>Toluene</v>
      </c>
      <c r="D653" s="133"/>
      <c r="E653" s="119"/>
      <c r="F653" s="241">
        <v>4.7800000000000002E-4</v>
      </c>
      <c r="G653" s="121"/>
      <c r="H653" s="101" t="s">
        <v>1671</v>
      </c>
      <c r="I653" s="122" t="s">
        <v>1669</v>
      </c>
      <c r="J653" s="120">
        <f>$F653*'2. Emissions Units &amp; Activities'!$H$71*(1-$E653)</f>
        <v>0.4097142857142857</v>
      </c>
      <c r="K653" s="123">
        <f>$F653*'2. Emissions Units &amp; Activities'!$I$71*(1-$E653)</f>
        <v>0.57359999999999989</v>
      </c>
      <c r="L653" s="101">
        <f>$F653*'2. Emissions Units &amp; Activities'!$J$71*(1-$E653)</f>
        <v>2.0517630599980921</v>
      </c>
      <c r="M653" s="120">
        <f>$F653*'2. Emissions Units &amp; Activities'!$K$71*(1-$E653)</f>
        <v>1.5758241758241757E-3</v>
      </c>
      <c r="N653" s="123">
        <f>$F653*'2. Emissions Units &amp; Activities'!$L$71*(1-$E653)</f>
        <v>2.2061538461538455E-3</v>
      </c>
      <c r="O653" s="101">
        <f>$F653*'2. Emissions Units &amp; Activities'!$M$71*(1-$E653)</f>
        <v>7.891396384608047E-3</v>
      </c>
    </row>
    <row r="654" spans="1:15" x14ac:dyDescent="0.25">
      <c r="A654" s="97" t="s">
        <v>1400</v>
      </c>
      <c r="B654" s="118" t="s">
        <v>1071</v>
      </c>
      <c r="C654" s="99" t="str">
        <f>IFERROR(IF(B654="No CAS","",INDEX('DEQ Pollutant List'!$C$7:$C$611,MATCH('3. Pollutant Emissions - EF'!B654,'DEQ Pollutant List'!$B$7:$B$611,0))),"")</f>
        <v>Xylene (mixture), including m-xylene, o-xylene, p-xylene</v>
      </c>
      <c r="D654" s="133"/>
      <c r="E654" s="119"/>
      <c r="F654" s="241">
        <v>5.2599999999999999E-4</v>
      </c>
      <c r="G654" s="121"/>
      <c r="H654" s="101" t="s">
        <v>1671</v>
      </c>
      <c r="I654" s="122" t="s">
        <v>1669</v>
      </c>
      <c r="J654" s="120">
        <f>$F654*'2. Emissions Units &amp; Activities'!$H$71*(1-$E654)</f>
        <v>0.45085714285714285</v>
      </c>
      <c r="K654" s="123">
        <f>$F654*'2. Emissions Units &amp; Activities'!$I$71*(1-$E654)</f>
        <v>0.63119999999999987</v>
      </c>
      <c r="L654" s="101">
        <f>$F654*'2. Emissions Units &amp; Activities'!$J$71*(1-$E654)</f>
        <v>2.2577978442656832</v>
      </c>
      <c r="M654" s="120">
        <f>$F654*'2. Emissions Units &amp; Activities'!$K$71*(1-$E654)</f>
        <v>1.7340659340659339E-3</v>
      </c>
      <c r="N654" s="123">
        <f>$F654*'2. Emissions Units &amp; Activities'!$L$71*(1-$E654)</f>
        <v>2.4276923076923069E-3</v>
      </c>
      <c r="O654" s="101">
        <f>$F654*'2. Emissions Units &amp; Activities'!$M$71*(1-$E654)</f>
        <v>8.6838378625603181E-3</v>
      </c>
    </row>
    <row r="655" spans="1:15" x14ac:dyDescent="0.25">
      <c r="A655" s="97" t="s">
        <v>1402</v>
      </c>
      <c r="B655" s="118" t="s">
        <v>24</v>
      </c>
      <c r="C655" s="99" t="str">
        <f>IFERROR(IF(B655="No CAS","",INDEX('DEQ Pollutant List'!$C$7:$C$611,MATCH('3. Pollutant Emissions - EF'!B655,'DEQ Pollutant List'!$B$7:$B$611,0))),"")</f>
        <v>Acrolein</v>
      </c>
      <c r="D655" s="133"/>
      <c r="E655" s="119"/>
      <c r="F655" s="241">
        <v>7.7000000000000001E-5</v>
      </c>
      <c r="G655" s="121"/>
      <c r="H655" s="101" t="s">
        <v>1671</v>
      </c>
      <c r="I655" s="122" t="s">
        <v>1669</v>
      </c>
      <c r="J655" s="120">
        <f>$F655*'2. Emissions Units &amp; Activities'!$H$72*(1-$E655)</f>
        <v>6.6000000000000003E-2</v>
      </c>
      <c r="K655" s="123">
        <f>$F655*'2. Emissions Units &amp; Activities'!$I$72*(1-$E655)</f>
        <v>9.2399999999999982E-2</v>
      </c>
      <c r="L655" s="101">
        <f>$F655*'2. Emissions Units &amp; Activities'!$J$72*(1-$E655)</f>
        <v>0.33051413309592698</v>
      </c>
      <c r="M655" s="120">
        <f>$F655*'2. Emissions Units &amp; Activities'!$K$72*(1-$E655)</f>
        <v>2.5384615384615382E-4</v>
      </c>
      <c r="N655" s="123">
        <f>$F655*'2. Emissions Units &amp; Activities'!$L$72*(1-$E655)</f>
        <v>3.5538461538461527E-4</v>
      </c>
      <c r="O655" s="101">
        <f>$F655*'2. Emissions Units &amp; Activities'!$M$72*(1-$E655)</f>
        <v>1.2712082042151038E-3</v>
      </c>
    </row>
    <row r="656" spans="1:15" x14ac:dyDescent="0.25">
      <c r="A656" s="97" t="s">
        <v>1402</v>
      </c>
      <c r="B656" s="118" t="s">
        <v>61</v>
      </c>
      <c r="C656" s="99" t="str">
        <f>IFERROR(IF(B656="No CAS","",INDEX('DEQ Pollutant List'!$C$7:$C$611,MATCH('3. Pollutant Emissions - EF'!B656,'DEQ Pollutant List'!$B$7:$B$611,0))),"")</f>
        <v>Ammonia</v>
      </c>
      <c r="D656" s="133"/>
      <c r="E656" s="119"/>
      <c r="F656" s="241">
        <v>3.8000000000000002E-5</v>
      </c>
      <c r="G656" s="121"/>
      <c r="H656" s="101" t="s">
        <v>1671</v>
      </c>
      <c r="I656" s="122" t="s">
        <v>1669</v>
      </c>
      <c r="J656" s="120">
        <f>$F656*'2. Emissions Units &amp; Activities'!$H$72*(1-$E656)</f>
        <v>3.2571428571428571E-2</v>
      </c>
      <c r="K656" s="123">
        <f>$F656*'2. Emissions Units &amp; Activities'!$I$72*(1-$E656)</f>
        <v>4.5599999999999995E-2</v>
      </c>
      <c r="L656" s="101">
        <f>$F656*'2. Emissions Units &amp; Activities'!$J$72*(1-$E656)</f>
        <v>0.16311087087850942</v>
      </c>
      <c r="M656" s="120">
        <f>$F656*'2. Emissions Units &amp; Activities'!$K$72*(1-$E656)</f>
        <v>1.2527472527472527E-4</v>
      </c>
      <c r="N656" s="123">
        <f>$F656*'2. Emissions Units &amp; Activities'!$L$72*(1-$E656)</f>
        <v>1.7538461538461534E-4</v>
      </c>
      <c r="O656" s="101">
        <f>$F656*'2. Emissions Units &amp; Activities'!$M$72*(1-$E656)</f>
        <v>6.2734950337888244E-4</v>
      </c>
    </row>
    <row r="657" spans="1:15" x14ac:dyDescent="0.25">
      <c r="A657" s="97" t="s">
        <v>1402</v>
      </c>
      <c r="B657" s="118" t="s">
        <v>98</v>
      </c>
      <c r="C657" s="99" t="str">
        <f>IFERROR(IF(B657="No CAS","",INDEX('DEQ Pollutant List'!$C$7:$C$611,MATCH('3. Pollutant Emissions - EF'!B657,'DEQ Pollutant List'!$B$7:$B$611,0))),"")</f>
        <v>Benzene</v>
      </c>
      <c r="D657" s="133"/>
      <c r="E657" s="119"/>
      <c r="F657" s="241">
        <v>2.3440000000000002E-3</v>
      </c>
      <c r="G657" s="121"/>
      <c r="H657" s="101" t="s">
        <v>1671</v>
      </c>
      <c r="I657" s="122" t="s">
        <v>1669</v>
      </c>
      <c r="J657" s="120">
        <f>$F657*'2. Emissions Units &amp; Activities'!$H$72*(1-$E657)</f>
        <v>2.0091428571428573</v>
      </c>
      <c r="K657" s="123">
        <f>$F657*'2. Emissions Units &amp; Activities'!$I$72*(1-$E657)</f>
        <v>2.8127999999999997</v>
      </c>
      <c r="L657" s="101">
        <f>$F657*'2. Emissions Units &amp; Activities'!$J$72*(1-$E657)</f>
        <v>10.061365298400688</v>
      </c>
      <c r="M657" s="120">
        <f>$F657*'2. Emissions Units &amp; Activities'!$K$72*(1-$E657)</f>
        <v>7.7274725274725274E-3</v>
      </c>
      <c r="N657" s="123">
        <f>$F657*'2. Emissions Units &amp; Activities'!$L$72*(1-$E657)</f>
        <v>1.0818461538461535E-2</v>
      </c>
      <c r="O657" s="101">
        <f>$F657*'2. Emissions Units &amp; Activities'!$M$72*(1-$E657)</f>
        <v>3.8697558840002644E-2</v>
      </c>
    </row>
    <row r="658" spans="1:15" x14ac:dyDescent="0.25">
      <c r="A658" s="97" t="s">
        <v>1402</v>
      </c>
      <c r="B658" s="118" t="s">
        <v>443</v>
      </c>
      <c r="C658" s="99" t="str">
        <f>IFERROR(IF(B658="No CAS","",INDEX('DEQ Pollutant List'!$C$7:$C$611,MATCH('3. Pollutant Emissions - EF'!B658,'DEQ Pollutant List'!$B$7:$B$611,0))),"")</f>
        <v>Formaldehyde</v>
      </c>
      <c r="D658" s="133"/>
      <c r="E658" s="119"/>
      <c r="F658" s="241">
        <v>9.6000000000000002E-5</v>
      </c>
      <c r="G658" s="121"/>
      <c r="H658" s="101" t="s">
        <v>1671</v>
      </c>
      <c r="I658" s="122" t="s">
        <v>1669</v>
      </c>
      <c r="J658" s="120">
        <f>$F658*'2. Emissions Units &amp; Activities'!$H$72*(1-$E658)</f>
        <v>8.2285714285714281E-2</v>
      </c>
      <c r="K658" s="123">
        <f>$F658*'2. Emissions Units &amp; Activities'!$I$72*(1-$E658)</f>
        <v>0.11519999999999998</v>
      </c>
      <c r="L658" s="101">
        <f>$F658*'2. Emissions Units &amp; Activities'!$J$72*(1-$E658)</f>
        <v>0.41206956853518173</v>
      </c>
      <c r="M658" s="120">
        <f>$F658*'2. Emissions Units &amp; Activities'!$K$72*(1-$E658)</f>
        <v>3.1648351648351649E-4</v>
      </c>
      <c r="N658" s="123">
        <f>$F658*'2. Emissions Units &amp; Activities'!$L$72*(1-$E658)</f>
        <v>4.4307692307692299E-4</v>
      </c>
      <c r="O658" s="101">
        <f>$F658*'2. Emissions Units &amp; Activities'!$M$72*(1-$E658)</f>
        <v>1.5848829559045449E-3</v>
      </c>
    </row>
    <row r="659" spans="1:15" x14ac:dyDescent="0.25">
      <c r="A659" s="97" t="s">
        <v>1402</v>
      </c>
      <c r="B659" s="118" t="s">
        <v>252</v>
      </c>
      <c r="C659" s="99" t="str">
        <f>IFERROR(IF(B659="No CAS","",INDEX('DEQ Pollutant List'!$C$7:$C$611,MATCH('3. Pollutant Emissions - EF'!B659,'DEQ Pollutant List'!$B$7:$B$611,0))),"")</f>
        <v>Cyanide, hydrogen</v>
      </c>
      <c r="D659" s="133"/>
      <c r="E659" s="119"/>
      <c r="F659" s="241">
        <v>8.6000000000000003E-5</v>
      </c>
      <c r="G659" s="121"/>
      <c r="H659" s="101" t="s">
        <v>1671</v>
      </c>
      <c r="I659" s="122" t="s">
        <v>1669</v>
      </c>
      <c r="J659" s="120">
        <f>$F659*'2. Emissions Units &amp; Activities'!$H$72*(1-$E659)</f>
        <v>7.3714285714285718E-2</v>
      </c>
      <c r="K659" s="123">
        <f>$F659*'2. Emissions Units &amp; Activities'!$I$72*(1-$E659)</f>
        <v>0.10319999999999999</v>
      </c>
      <c r="L659" s="101">
        <f>$F659*'2. Emissions Units &amp; Activities'!$J$72*(1-$E659)</f>
        <v>0.36914565514610026</v>
      </c>
      <c r="M659" s="120">
        <f>$F659*'2. Emissions Units &amp; Activities'!$K$72*(1-$E659)</f>
        <v>2.8351648351648351E-4</v>
      </c>
      <c r="N659" s="123">
        <f>$F659*'2. Emissions Units &amp; Activities'!$L$72*(1-$E659)</f>
        <v>3.9692307692307683E-4</v>
      </c>
      <c r="O659" s="101">
        <f>$F659*'2. Emissions Units &amp; Activities'!$M$72*(1-$E659)</f>
        <v>1.419790981331155E-3</v>
      </c>
    </row>
    <row r="660" spans="1:15" x14ac:dyDescent="0.25">
      <c r="A660" s="97" t="s">
        <v>1402</v>
      </c>
      <c r="B660" s="118" t="s">
        <v>495</v>
      </c>
      <c r="C660" s="99" t="str">
        <f>IFERROR(IF(B660="No CAS","",INDEX('DEQ Pollutant List'!$C$7:$C$611,MATCH('3. Pollutant Emissions - EF'!B660,'DEQ Pollutant List'!$B$7:$B$611,0))),"")</f>
        <v>Hydrogen sulfide</v>
      </c>
      <c r="D660" s="133"/>
      <c r="E660" s="119"/>
      <c r="F660" s="241">
        <v>5.7000000000000003E-5</v>
      </c>
      <c r="G660" s="121"/>
      <c r="H660" s="101" t="s">
        <v>1671</v>
      </c>
      <c r="I660" s="122" t="s">
        <v>1669</v>
      </c>
      <c r="J660" s="120">
        <f>$F660*'2. Emissions Units &amp; Activities'!$H$72*(1-$E660)</f>
        <v>4.8857142857142856E-2</v>
      </c>
      <c r="K660" s="123">
        <f>$F660*'2. Emissions Units &amp; Activities'!$I$72*(1-$E660)</f>
        <v>6.8399999999999989E-2</v>
      </c>
      <c r="L660" s="101">
        <f>$F660*'2. Emissions Units &amp; Activities'!$J$72*(1-$E660)</f>
        <v>0.24466630631776415</v>
      </c>
      <c r="M660" s="120">
        <f>$F660*'2. Emissions Units &amp; Activities'!$K$72*(1-$E660)</f>
        <v>1.8791208791208791E-4</v>
      </c>
      <c r="N660" s="123">
        <f>$F660*'2. Emissions Units &amp; Activities'!$L$72*(1-$E660)</f>
        <v>2.63076923076923E-4</v>
      </c>
      <c r="O660" s="101">
        <f>$F660*'2. Emissions Units &amp; Activities'!$M$72*(1-$E660)</f>
        <v>9.4102425506832361E-4</v>
      </c>
    </row>
    <row r="661" spans="1:15" x14ac:dyDescent="0.25">
      <c r="A661" s="97" t="s">
        <v>1402</v>
      </c>
      <c r="B661" s="118" t="s">
        <v>581</v>
      </c>
      <c r="C661" s="99" t="str">
        <f>IFERROR(IF(B661="No CAS","",INDEX('DEQ Pollutant List'!$C$7:$C$611,MATCH('3. Pollutant Emissions - EF'!B661,'DEQ Pollutant List'!$B$7:$B$611,0))),"")</f>
        <v>Naphthalene</v>
      </c>
      <c r="D661" s="133"/>
      <c r="E661" s="119"/>
      <c r="F661" s="241">
        <v>4.8000000000000001E-5</v>
      </c>
      <c r="G661" s="121"/>
      <c r="H661" s="101" t="s">
        <v>1671</v>
      </c>
      <c r="I661" s="122" t="s">
        <v>1669</v>
      </c>
      <c r="J661" s="120">
        <f>$F661*'2. Emissions Units &amp; Activities'!$H$72*(1-$E661)</f>
        <v>4.1142857142857141E-2</v>
      </c>
      <c r="K661" s="123">
        <f>$F661*'2. Emissions Units &amp; Activities'!$I$72*(1-$E661)</f>
        <v>5.7599999999999991E-2</v>
      </c>
      <c r="L661" s="101">
        <f>$F661*'2. Emissions Units &amp; Activities'!$J$72*(1-$E661)</f>
        <v>0.20603478426759086</v>
      </c>
      <c r="M661" s="120">
        <f>$F661*'2. Emissions Units &amp; Activities'!$K$72*(1-$E661)</f>
        <v>1.5824175824175824E-4</v>
      </c>
      <c r="N661" s="123">
        <f>$F661*'2. Emissions Units &amp; Activities'!$L$72*(1-$E661)</f>
        <v>2.2153846153846149E-4</v>
      </c>
      <c r="O661" s="101">
        <f>$F661*'2. Emissions Units &amp; Activities'!$M$72*(1-$E661)</f>
        <v>7.9244147795227244E-4</v>
      </c>
    </row>
    <row r="662" spans="1:15" x14ac:dyDescent="0.25">
      <c r="A662" s="97" t="s">
        <v>1402</v>
      </c>
      <c r="B662" s="118" t="s">
        <v>693</v>
      </c>
      <c r="C662" s="99" t="str">
        <f>IFERROR(IF(B662="No CAS","",INDEX('DEQ Pollutant List'!$C$7:$C$611,MATCH('3. Pollutant Emissions - EF'!B662,'DEQ Pollutant List'!$B$7:$B$611,0))),"")</f>
        <v>Phenol</v>
      </c>
      <c r="D662" s="133"/>
      <c r="E662" s="119"/>
      <c r="F662" s="241">
        <v>5.7000000000000003E-5</v>
      </c>
      <c r="G662" s="121"/>
      <c r="H662" s="101" t="s">
        <v>1671</v>
      </c>
      <c r="I662" s="122" t="s">
        <v>1669</v>
      </c>
      <c r="J662" s="120">
        <f>$F662*'2. Emissions Units &amp; Activities'!$H$72*(1-$E662)</f>
        <v>4.8857142857142856E-2</v>
      </c>
      <c r="K662" s="123">
        <f>$F662*'2. Emissions Units &amp; Activities'!$I$72*(1-$E662)</f>
        <v>6.8399999999999989E-2</v>
      </c>
      <c r="L662" s="101">
        <f>$F662*'2. Emissions Units &amp; Activities'!$J$72*(1-$E662)</f>
        <v>0.24466630631776415</v>
      </c>
      <c r="M662" s="120">
        <f>$F662*'2. Emissions Units &amp; Activities'!$K$72*(1-$E662)</f>
        <v>1.8791208791208791E-4</v>
      </c>
      <c r="N662" s="123">
        <f>$F662*'2. Emissions Units &amp; Activities'!$L$72*(1-$E662)</f>
        <v>2.63076923076923E-4</v>
      </c>
      <c r="O662" s="101">
        <f>$F662*'2. Emissions Units &amp; Activities'!$M$72*(1-$E662)</f>
        <v>9.4102425506832361E-4</v>
      </c>
    </row>
    <row r="663" spans="1:15" x14ac:dyDescent="0.25">
      <c r="A663" s="97" t="s">
        <v>1402</v>
      </c>
      <c r="B663" s="118" t="s">
        <v>994</v>
      </c>
      <c r="C663" s="99" t="str">
        <f>IFERROR(IF(B663="No CAS","",INDEX('DEQ Pollutant List'!$C$7:$C$611,MATCH('3. Pollutant Emissions - EF'!B663,'DEQ Pollutant List'!$B$7:$B$611,0))),"")</f>
        <v>Toluene</v>
      </c>
      <c r="D663" s="133"/>
      <c r="E663" s="119"/>
      <c r="F663" s="241">
        <v>4.7800000000000002E-4</v>
      </c>
      <c r="G663" s="121"/>
      <c r="H663" s="101" t="s">
        <v>1671</v>
      </c>
      <c r="I663" s="122" t="s">
        <v>1669</v>
      </c>
      <c r="J663" s="120">
        <f>$F663*'2. Emissions Units &amp; Activities'!$H$72*(1-$E663)</f>
        <v>0.4097142857142857</v>
      </c>
      <c r="K663" s="123">
        <f>$F663*'2. Emissions Units &amp; Activities'!$I$72*(1-$E663)</f>
        <v>0.57359999999999989</v>
      </c>
      <c r="L663" s="101">
        <f>$F663*'2. Emissions Units &amp; Activities'!$J$72*(1-$E663)</f>
        <v>2.0517630599980921</v>
      </c>
      <c r="M663" s="120">
        <f>$F663*'2. Emissions Units &amp; Activities'!$K$72*(1-$E663)</f>
        <v>1.5758241758241757E-3</v>
      </c>
      <c r="N663" s="123">
        <f>$F663*'2. Emissions Units &amp; Activities'!$L$72*(1-$E663)</f>
        <v>2.2061538461538455E-3</v>
      </c>
      <c r="O663" s="101">
        <f>$F663*'2. Emissions Units &amp; Activities'!$M$72*(1-$E663)</f>
        <v>7.891396384608047E-3</v>
      </c>
    </row>
    <row r="664" spans="1:15" x14ac:dyDescent="0.25">
      <c r="A664" s="97" t="s">
        <v>1402</v>
      </c>
      <c r="B664" s="118" t="s">
        <v>1071</v>
      </c>
      <c r="C664" s="99" t="str">
        <f>IFERROR(IF(B664="No CAS","",INDEX('DEQ Pollutant List'!$C$7:$C$611,MATCH('3. Pollutant Emissions - EF'!B664,'DEQ Pollutant List'!$B$7:$B$611,0))),"")</f>
        <v>Xylene (mixture), including m-xylene, o-xylene, p-xylene</v>
      </c>
      <c r="D664" s="133"/>
      <c r="E664" s="119"/>
      <c r="F664" s="241">
        <v>5.2599999999999999E-4</v>
      </c>
      <c r="G664" s="121"/>
      <c r="H664" s="101" t="s">
        <v>1671</v>
      </c>
      <c r="I664" s="122" t="s">
        <v>1669</v>
      </c>
      <c r="J664" s="120">
        <f>$F664*'2. Emissions Units &amp; Activities'!$H$72*(1-$E664)</f>
        <v>0.45085714285714285</v>
      </c>
      <c r="K664" s="123">
        <f>$F664*'2. Emissions Units &amp; Activities'!$I$72*(1-$E664)</f>
        <v>0.63119999999999987</v>
      </c>
      <c r="L664" s="101">
        <f>$F664*'2. Emissions Units &amp; Activities'!$J$72*(1-$E664)</f>
        <v>2.2577978442656832</v>
      </c>
      <c r="M664" s="120">
        <f>$F664*'2. Emissions Units &amp; Activities'!$K$72*(1-$E664)</f>
        <v>1.7340659340659339E-3</v>
      </c>
      <c r="N664" s="123">
        <f>$F664*'2. Emissions Units &amp; Activities'!$L$72*(1-$E664)</f>
        <v>2.4276923076923069E-3</v>
      </c>
      <c r="O664" s="101">
        <f>$F664*'2. Emissions Units &amp; Activities'!$M$72*(1-$E664)</f>
        <v>8.6838378625603181E-3</v>
      </c>
    </row>
    <row r="665" spans="1:15" x14ac:dyDescent="0.25">
      <c r="A665" s="97" t="s">
        <v>1458</v>
      </c>
      <c r="B665" s="118" t="s">
        <v>24</v>
      </c>
      <c r="C665" s="99" t="str">
        <f>IFERROR(IF(B665="No CAS","",INDEX('DEQ Pollutant List'!$C$7:$C$611,MATCH('3. Pollutant Emissions - EF'!B665,'DEQ Pollutant List'!$B$7:$B$611,0))),"")</f>
        <v>Acrolein</v>
      </c>
      <c r="D665" s="133"/>
      <c r="E665" s="119"/>
      <c r="F665" s="241">
        <v>8.7999999999999998E-5</v>
      </c>
      <c r="G665" s="121"/>
      <c r="H665" s="101" t="s">
        <v>1671</v>
      </c>
      <c r="I665" s="122" t="s">
        <v>1669</v>
      </c>
      <c r="J665" s="120">
        <f>$F665*'2. Emissions Units &amp; Activities'!$H$73*(1-$E665)</f>
        <v>5.4057142857142854E-3</v>
      </c>
      <c r="K665" s="123">
        <f>$F665*'2. Emissions Units &amp; Activities'!$I$73*(1-$E665)</f>
        <v>7.5680000000000001E-3</v>
      </c>
      <c r="L665" s="101">
        <f>$F665*'2. Emissions Units &amp; Activities'!$J$73*(1-$E665)</f>
        <v>2.7070681377380688E-2</v>
      </c>
      <c r="M665" s="120">
        <f>$F665*'2. Emissions Units &amp; Activities'!$K$73*(1-$E665)</f>
        <v>2.0791208791208794E-5</v>
      </c>
      <c r="N665" s="123">
        <f>$F665*'2. Emissions Units &amp; Activities'!$L$73*(1-$E665)</f>
        <v>2.9107692307692305E-5</v>
      </c>
      <c r="O665" s="101">
        <f>$F665*'2. Emissions Units &amp; Activities'!$M$73*(1-$E665)</f>
        <v>1.0411800529761802E-4</v>
      </c>
    </row>
    <row r="666" spans="1:15" x14ac:dyDescent="0.25">
      <c r="A666" s="97" t="s">
        <v>1458</v>
      </c>
      <c r="B666" s="118" t="s">
        <v>61</v>
      </c>
      <c r="C666" s="99" t="str">
        <f>IFERROR(IF(B666="No CAS","",INDEX('DEQ Pollutant List'!$C$7:$C$611,MATCH('3. Pollutant Emissions - EF'!B666,'DEQ Pollutant List'!$B$7:$B$611,0))),"")</f>
        <v>Ammonia</v>
      </c>
      <c r="D666" s="133"/>
      <c r="E666" s="119"/>
      <c r="F666" s="241">
        <v>3.6999999999999998E-5</v>
      </c>
      <c r="G666" s="121"/>
      <c r="H666" s="101" t="s">
        <v>1671</v>
      </c>
      <c r="I666" s="122" t="s">
        <v>1669</v>
      </c>
      <c r="J666" s="120">
        <f>$F666*'2. Emissions Units &amp; Activities'!$H$73*(1-$E666)</f>
        <v>2.2728571428571429E-3</v>
      </c>
      <c r="K666" s="123">
        <f>$F666*'2. Emissions Units &amp; Activities'!$I$73*(1-$E666)</f>
        <v>3.1819999999999999E-3</v>
      </c>
      <c r="L666" s="101">
        <f>$F666*'2. Emissions Units &amp; Activities'!$J$73*(1-$E666)</f>
        <v>1.1381991033671424E-2</v>
      </c>
      <c r="M666" s="120">
        <f>$F666*'2. Emissions Units &amp; Activities'!$K$73*(1-$E666)</f>
        <v>8.7417582417582414E-6</v>
      </c>
      <c r="N666" s="123">
        <f>$F666*'2. Emissions Units &amp; Activities'!$L$73*(1-$E666)</f>
        <v>1.2238461538461538E-5</v>
      </c>
      <c r="O666" s="101">
        <f>$F666*'2. Emissions Units &amp; Activities'!$M$73*(1-$E666)</f>
        <v>4.3776888591043942E-5</v>
      </c>
    </row>
    <row r="667" spans="1:15" x14ac:dyDescent="0.25">
      <c r="A667" s="97" t="s">
        <v>1458</v>
      </c>
      <c r="B667" s="118" t="s">
        <v>98</v>
      </c>
      <c r="C667" s="99" t="str">
        <f>IFERROR(IF(B667="No CAS","",INDEX('DEQ Pollutant List'!$C$7:$C$611,MATCH('3. Pollutant Emissions - EF'!B667,'DEQ Pollutant List'!$B$7:$B$611,0))),"")</f>
        <v>Benzene</v>
      </c>
      <c r="D667" s="133"/>
      <c r="E667" s="119"/>
      <c r="F667" s="241">
        <v>5.3359999999999996E-3</v>
      </c>
      <c r="G667" s="121"/>
      <c r="H667" s="101" t="s">
        <v>1671</v>
      </c>
      <c r="I667" s="122" t="s">
        <v>1669</v>
      </c>
      <c r="J667" s="120">
        <f>$F667*'2. Emissions Units &amp; Activities'!$H$73*(1-$E667)</f>
        <v>0.32778285714285715</v>
      </c>
      <c r="K667" s="123">
        <f>$F667*'2. Emissions Units &amp; Activities'!$I$73*(1-$E667)</f>
        <v>0.45889599999999997</v>
      </c>
      <c r="L667" s="101">
        <f>$F667*'2. Emissions Units &amp; Activities'!$J$73*(1-$E667)</f>
        <v>1.6414676798829926</v>
      </c>
      <c r="M667" s="120">
        <f>$F667*'2. Emissions Units &amp; Activities'!$K$73*(1-$E667)</f>
        <v>1.2607032967032967E-3</v>
      </c>
      <c r="N667" s="123">
        <f>$F667*'2. Emissions Units &amp; Activities'!$L$73*(1-$E667)</f>
        <v>1.7649846153846153E-3</v>
      </c>
      <c r="O667" s="101">
        <f>$F667*'2. Emissions Units &amp; Activities'!$M$73*(1-$E667)</f>
        <v>6.3133372303192017E-3</v>
      </c>
    </row>
    <row r="668" spans="1:15" x14ac:dyDescent="0.25">
      <c r="A668" s="97" t="s">
        <v>1458</v>
      </c>
      <c r="B668" s="118" t="s">
        <v>443</v>
      </c>
      <c r="C668" s="99" t="str">
        <f>IFERROR(IF(B668="No CAS","",INDEX('DEQ Pollutant List'!$C$7:$C$611,MATCH('3. Pollutant Emissions - EF'!B668,'DEQ Pollutant List'!$B$7:$B$611,0))),"")</f>
        <v>Formaldehyde</v>
      </c>
      <c r="D668" s="133"/>
      <c r="E668" s="119"/>
      <c r="F668" s="241">
        <v>1.06E-4</v>
      </c>
      <c r="G668" s="121"/>
      <c r="H668" s="101" t="s">
        <v>1671</v>
      </c>
      <c r="I668" s="122" t="s">
        <v>1669</v>
      </c>
      <c r="J668" s="120">
        <f>$F668*'2. Emissions Units &amp; Activities'!$H$73*(1-$E668)</f>
        <v>6.5114285714285717E-3</v>
      </c>
      <c r="K668" s="123">
        <f>$F668*'2. Emissions Units &amp; Activities'!$I$73*(1-$E668)</f>
        <v>9.1160000000000008E-3</v>
      </c>
      <c r="L668" s="101">
        <f>$F668*'2. Emissions Units &amp; Activities'!$J$73*(1-$E668)</f>
        <v>3.2607866204572192E-2</v>
      </c>
      <c r="M668" s="120">
        <f>$F668*'2. Emissions Units &amp; Activities'!$K$73*(1-$E668)</f>
        <v>2.5043956043956045E-5</v>
      </c>
      <c r="N668" s="123">
        <f>$F668*'2. Emissions Units &amp; Activities'!$L$73*(1-$E668)</f>
        <v>3.5061538461538462E-5</v>
      </c>
      <c r="O668" s="101">
        <f>$F668*'2. Emissions Units &amp; Activities'!$M$73*(1-$E668)</f>
        <v>1.2541487001758536E-4</v>
      </c>
    </row>
    <row r="669" spans="1:15" x14ac:dyDescent="0.25">
      <c r="A669" s="97" t="s">
        <v>1458</v>
      </c>
      <c r="B669" s="118" t="s">
        <v>252</v>
      </c>
      <c r="C669" s="99" t="str">
        <f>IFERROR(IF(B669="No CAS","",INDEX('DEQ Pollutant List'!$C$7:$C$611,MATCH('3. Pollutant Emissions - EF'!B669,'DEQ Pollutant List'!$B$7:$B$611,0))),"")</f>
        <v>Cyanide, hydrogen</v>
      </c>
      <c r="D669" s="133"/>
      <c r="E669" s="119"/>
      <c r="F669" s="241">
        <v>1.75E-4</v>
      </c>
      <c r="G669" s="121"/>
      <c r="H669" s="101" t="s">
        <v>1671</v>
      </c>
      <c r="I669" s="122" t="s">
        <v>1669</v>
      </c>
      <c r="J669" s="120">
        <f>$F669*'2. Emissions Units &amp; Activities'!$H$73*(1-$E669)</f>
        <v>1.0750000000000001E-2</v>
      </c>
      <c r="K669" s="123">
        <f>$F669*'2. Emissions Units &amp; Activities'!$I$73*(1-$E669)</f>
        <v>1.5049999999999999E-2</v>
      </c>
      <c r="L669" s="101">
        <f>$F669*'2. Emissions Units &amp; Activities'!$J$73*(1-$E669)</f>
        <v>5.3833741375472956E-2</v>
      </c>
      <c r="M669" s="120">
        <f>$F669*'2. Emissions Units &amp; Activities'!$K$73*(1-$E669)</f>
        <v>4.1346153846153848E-5</v>
      </c>
      <c r="N669" s="123">
        <f>$F669*'2. Emissions Units &amp; Activities'!$L$73*(1-$E669)</f>
        <v>5.788461538461538E-5</v>
      </c>
      <c r="O669" s="101">
        <f>$F669*'2. Emissions Units &amp; Activities'!$M$73*(1-$E669)</f>
        <v>2.0705285144412676E-4</v>
      </c>
    </row>
    <row r="670" spans="1:15" x14ac:dyDescent="0.25">
      <c r="A670" s="97" t="s">
        <v>1458</v>
      </c>
      <c r="B670" s="118" t="s">
        <v>495</v>
      </c>
      <c r="C670" s="99" t="str">
        <f>IFERROR(IF(B670="No CAS","",INDEX('DEQ Pollutant List'!$C$7:$C$611,MATCH('3. Pollutant Emissions - EF'!B670,'DEQ Pollutant List'!$B$7:$B$611,0))),"")</f>
        <v>Hydrogen sulfide</v>
      </c>
      <c r="D670" s="133"/>
      <c r="E670" s="119"/>
      <c r="F670" s="241">
        <v>6.9999999999999999E-6</v>
      </c>
      <c r="G670" s="121"/>
      <c r="H670" s="101" t="s">
        <v>1671</v>
      </c>
      <c r="I670" s="122" t="s">
        <v>1669</v>
      </c>
      <c r="J670" s="120">
        <f>$F670*'2. Emissions Units &amp; Activities'!$H$73*(1-$E670)</f>
        <v>4.2999999999999999E-4</v>
      </c>
      <c r="K670" s="123">
        <f>$F670*'2. Emissions Units &amp; Activities'!$I$73*(1-$E670)</f>
        <v>6.02E-4</v>
      </c>
      <c r="L670" s="101">
        <f>$F670*'2. Emissions Units &amp; Activities'!$J$73*(1-$E670)</f>
        <v>2.1533496550189182E-3</v>
      </c>
      <c r="M670" s="120">
        <f>$F670*'2. Emissions Units &amp; Activities'!$K$73*(1-$E670)</f>
        <v>1.6538461538461539E-6</v>
      </c>
      <c r="N670" s="123">
        <f>$F670*'2. Emissions Units &amp; Activities'!$L$73*(1-$E670)</f>
        <v>2.3153846153846153E-6</v>
      </c>
      <c r="O670" s="101">
        <f>$F670*'2. Emissions Units &amp; Activities'!$M$73*(1-$E670)</f>
        <v>8.2821140577650702E-6</v>
      </c>
    </row>
    <row r="671" spans="1:15" x14ac:dyDescent="0.25">
      <c r="A671" s="97" t="s">
        <v>1458</v>
      </c>
      <c r="B671" s="118" t="s">
        <v>581</v>
      </c>
      <c r="C671" s="99" t="str">
        <f>IFERROR(IF(B671="No CAS","",INDEX('DEQ Pollutant List'!$C$7:$C$611,MATCH('3. Pollutant Emissions - EF'!B671,'DEQ Pollutant List'!$B$7:$B$611,0))),"")</f>
        <v>Naphthalene</v>
      </c>
      <c r="D671" s="133"/>
      <c r="E671" s="119"/>
      <c r="F671" s="241">
        <v>3.6999999999999998E-5</v>
      </c>
      <c r="G671" s="121"/>
      <c r="H671" s="101" t="s">
        <v>1671</v>
      </c>
      <c r="I671" s="122" t="s">
        <v>1669</v>
      </c>
      <c r="J671" s="120">
        <f>$F671*'2. Emissions Units &amp; Activities'!$H$73*(1-$E671)</f>
        <v>2.2728571428571429E-3</v>
      </c>
      <c r="K671" s="123">
        <f>$F671*'2. Emissions Units &amp; Activities'!$I$73*(1-$E671)</f>
        <v>3.1819999999999999E-3</v>
      </c>
      <c r="L671" s="101">
        <f>$F671*'2. Emissions Units &amp; Activities'!$J$73*(1-$E671)</f>
        <v>1.1381991033671424E-2</v>
      </c>
      <c r="M671" s="120">
        <f>$F671*'2. Emissions Units &amp; Activities'!$K$73*(1-$E671)</f>
        <v>8.7417582417582414E-6</v>
      </c>
      <c r="N671" s="123">
        <f>$F671*'2. Emissions Units &amp; Activities'!$L$73*(1-$E671)</f>
        <v>1.2238461538461538E-5</v>
      </c>
      <c r="O671" s="101">
        <f>$F671*'2. Emissions Units &amp; Activities'!$M$73*(1-$E671)</f>
        <v>4.3776888591043942E-5</v>
      </c>
    </row>
    <row r="672" spans="1:15" x14ac:dyDescent="0.25">
      <c r="A672" s="97" t="s">
        <v>1458</v>
      </c>
      <c r="B672" s="118" t="s">
        <v>693</v>
      </c>
      <c r="C672" s="99" t="str">
        <f>IFERROR(IF(B672="No CAS","",INDEX('DEQ Pollutant List'!$C$7:$C$611,MATCH('3. Pollutant Emissions - EF'!B672,'DEQ Pollutant List'!$B$7:$B$611,0))),"")</f>
        <v>Phenol</v>
      </c>
      <c r="D672" s="133"/>
      <c r="E672" s="119"/>
      <c r="F672" s="241">
        <v>1.1E-4</v>
      </c>
      <c r="G672" s="121"/>
      <c r="H672" s="101" t="s">
        <v>1671</v>
      </c>
      <c r="I672" s="122" t="s">
        <v>1669</v>
      </c>
      <c r="J672" s="120">
        <f>$F672*'2. Emissions Units &amp; Activities'!$H$73*(1-$E672)</f>
        <v>6.7571428571428574E-3</v>
      </c>
      <c r="K672" s="123">
        <f>$F672*'2. Emissions Units &amp; Activities'!$I$73*(1-$E672)</f>
        <v>9.4599999999999997E-3</v>
      </c>
      <c r="L672" s="101">
        <f>$F672*'2. Emissions Units &amp; Activities'!$J$73*(1-$E672)</f>
        <v>3.3838351721725862E-2</v>
      </c>
      <c r="M672" s="120">
        <f>$F672*'2. Emissions Units &amp; Activities'!$K$73*(1-$E672)</f>
        <v>2.5989010989010992E-5</v>
      </c>
      <c r="N672" s="123">
        <f>$F672*'2. Emissions Units &amp; Activities'!$L$73*(1-$E672)</f>
        <v>3.6384615384615386E-5</v>
      </c>
      <c r="O672" s="101">
        <f>$F672*'2. Emissions Units &amp; Activities'!$M$73*(1-$E672)</f>
        <v>1.3014750662202254E-4</v>
      </c>
    </row>
    <row r="673" spans="1:15" x14ac:dyDescent="0.25">
      <c r="A673" s="97" t="s">
        <v>1458</v>
      </c>
      <c r="B673" s="118" t="s">
        <v>994</v>
      </c>
      <c r="C673" s="99" t="str">
        <f>IFERROR(IF(B673="No CAS","",INDEX('DEQ Pollutant List'!$C$7:$C$611,MATCH('3. Pollutant Emissions - EF'!B673,'DEQ Pollutant List'!$B$7:$B$611,0))),"")</f>
        <v>Toluene</v>
      </c>
      <c r="D673" s="133"/>
      <c r="E673" s="119"/>
      <c r="F673" s="241">
        <v>1.5349999999999999E-3</v>
      </c>
      <c r="G673" s="121"/>
      <c r="H673" s="101" t="s">
        <v>1671</v>
      </c>
      <c r="I673" s="122" t="s">
        <v>1669</v>
      </c>
      <c r="J673" s="120">
        <f>$F673*'2. Emissions Units &amp; Activities'!$H$73*(1-$E673)</f>
        <v>9.4292857142857137E-2</v>
      </c>
      <c r="K673" s="123">
        <f>$F673*'2. Emissions Units &amp; Activities'!$I$73*(1-$E673)</f>
        <v>0.13200999999999999</v>
      </c>
      <c r="L673" s="101">
        <f>$F673*'2. Emissions Units &amp; Activities'!$J$73*(1-$E673)</f>
        <v>0.47219881720771995</v>
      </c>
      <c r="M673" s="120">
        <f>$F673*'2. Emissions Units &amp; Activities'!$K$73*(1-$E673)</f>
        <v>3.6266483516483519E-4</v>
      </c>
      <c r="N673" s="123">
        <f>$F673*'2. Emissions Units &amp; Activities'!$L$73*(1-$E673)</f>
        <v>5.0773076923076922E-4</v>
      </c>
      <c r="O673" s="101">
        <f>$F673*'2. Emissions Units &amp; Activities'!$M$73*(1-$E673)</f>
        <v>1.816149296952769E-3</v>
      </c>
    </row>
    <row r="674" spans="1:15" x14ac:dyDescent="0.25">
      <c r="A674" s="97" t="s">
        <v>1458</v>
      </c>
      <c r="B674" s="118" t="s">
        <v>1071</v>
      </c>
      <c r="C674" s="99" t="str">
        <f>IFERROR(IF(B674="No CAS","",INDEX('DEQ Pollutant List'!$C$7:$C$611,MATCH('3. Pollutant Emissions - EF'!B674,'DEQ Pollutant List'!$B$7:$B$611,0))),"")</f>
        <v>Xylene (mixture), including m-xylene, o-xylene, p-xylene</v>
      </c>
      <c r="D674" s="133"/>
      <c r="E674" s="119"/>
      <c r="F674" s="241">
        <v>6.3600000000000002E-3</v>
      </c>
      <c r="G674" s="121"/>
      <c r="H674" s="101" t="s">
        <v>1671</v>
      </c>
      <c r="I674" s="122" t="s">
        <v>1669</v>
      </c>
      <c r="J674" s="120">
        <f>$F674*'2. Emissions Units &amp; Activities'!$H$73*(1-$E674)</f>
        <v>0.3906857142857143</v>
      </c>
      <c r="K674" s="123">
        <f>$F674*'2. Emissions Units &amp; Activities'!$I$73*(1-$E674)</f>
        <v>0.54696</v>
      </c>
      <c r="L674" s="101">
        <f>$F674*'2. Emissions Units &amp; Activities'!$J$73*(1-$E674)</f>
        <v>1.9564719722743316</v>
      </c>
      <c r="M674" s="120">
        <f>$F674*'2. Emissions Units &amp; Activities'!$K$73*(1-$E674)</f>
        <v>1.5026373626373629E-3</v>
      </c>
      <c r="N674" s="123">
        <f>$F674*'2. Emissions Units &amp; Activities'!$L$73*(1-$E674)</f>
        <v>2.1036923076923077E-3</v>
      </c>
      <c r="O674" s="101">
        <f>$F674*'2. Emissions Units &amp; Activities'!$M$73*(1-$E674)</f>
        <v>7.5248922010551214E-3</v>
      </c>
    </row>
    <row r="675" spans="1:15" x14ac:dyDescent="0.25">
      <c r="A675" s="97" t="s">
        <v>1392</v>
      </c>
      <c r="B675" s="118" t="s">
        <v>24</v>
      </c>
      <c r="C675" s="99" t="str">
        <f>IFERROR(IF(B675="No CAS","",INDEX('DEQ Pollutant List'!$C$7:$C$611,MATCH('3. Pollutant Emissions - EF'!B675,'DEQ Pollutant List'!$B$7:$B$611,0))),"")</f>
        <v>Acrolein</v>
      </c>
      <c r="D675" s="133"/>
      <c r="E675" s="119"/>
      <c r="F675" s="241">
        <v>8.7999999999999998E-5</v>
      </c>
      <c r="G675" s="121"/>
      <c r="H675" s="101" t="s">
        <v>1671</v>
      </c>
      <c r="I675" s="122" t="s">
        <v>1669</v>
      </c>
      <c r="J675" s="120">
        <f>$F675*'2. Emissions Units &amp; Activities'!$H$74*(1-$E675)</f>
        <v>5.4057142857142854E-3</v>
      </c>
      <c r="K675" s="123">
        <f>$F675*'2. Emissions Units &amp; Activities'!$I$74*(1-$E675)</f>
        <v>7.5680000000000001E-3</v>
      </c>
      <c r="L675" s="101">
        <f>$F675*'2. Emissions Units &amp; Activities'!$J$74*(1-$E675)</f>
        <v>2.7070681377380688E-2</v>
      </c>
      <c r="M675" s="120">
        <f>$F675*'2. Emissions Units &amp; Activities'!$K$74*(1-$E675)</f>
        <v>2.0791208791208794E-5</v>
      </c>
      <c r="N675" s="123">
        <f>$F675*'2. Emissions Units &amp; Activities'!$L$74*(1-$E675)</f>
        <v>2.9107692307692305E-5</v>
      </c>
      <c r="O675" s="101">
        <f>$F675*'2. Emissions Units &amp; Activities'!$M$74*(1-$E675)</f>
        <v>1.0411800529761802E-4</v>
      </c>
    </row>
    <row r="676" spans="1:15" x14ac:dyDescent="0.25">
      <c r="A676" s="97" t="s">
        <v>1392</v>
      </c>
      <c r="B676" s="118" t="s">
        <v>61</v>
      </c>
      <c r="C676" s="99" t="str">
        <f>IFERROR(IF(B676="No CAS","",INDEX('DEQ Pollutant List'!$C$7:$C$611,MATCH('3. Pollutant Emissions - EF'!B676,'DEQ Pollutant List'!$B$7:$B$611,0))),"")</f>
        <v>Ammonia</v>
      </c>
      <c r="D676" s="133"/>
      <c r="E676" s="119"/>
      <c r="F676" s="241">
        <v>3.6999999999999998E-5</v>
      </c>
      <c r="G676" s="121"/>
      <c r="H676" s="101" t="s">
        <v>1671</v>
      </c>
      <c r="I676" s="122" t="s">
        <v>1669</v>
      </c>
      <c r="J676" s="120">
        <f>$F676*'2. Emissions Units &amp; Activities'!$H$74*(1-$E676)</f>
        <v>2.2728571428571429E-3</v>
      </c>
      <c r="K676" s="123">
        <f>$F676*'2. Emissions Units &amp; Activities'!$I$74*(1-$E676)</f>
        <v>3.1819999999999999E-3</v>
      </c>
      <c r="L676" s="101">
        <f>$F676*'2. Emissions Units &amp; Activities'!$J$74*(1-$E676)</f>
        <v>1.1381991033671424E-2</v>
      </c>
      <c r="M676" s="120">
        <f>$F676*'2. Emissions Units &amp; Activities'!$K$74*(1-$E676)</f>
        <v>8.7417582417582414E-6</v>
      </c>
      <c r="N676" s="123">
        <f>$F676*'2. Emissions Units &amp; Activities'!$L$74*(1-$E676)</f>
        <v>1.2238461538461538E-5</v>
      </c>
      <c r="O676" s="101">
        <f>$F676*'2. Emissions Units &amp; Activities'!$M$74*(1-$E676)</f>
        <v>4.3776888591043942E-5</v>
      </c>
    </row>
    <row r="677" spans="1:15" x14ac:dyDescent="0.25">
      <c r="A677" s="97" t="s">
        <v>1392</v>
      </c>
      <c r="B677" s="118" t="s">
        <v>98</v>
      </c>
      <c r="C677" s="99" t="str">
        <f>IFERROR(IF(B677="No CAS","",INDEX('DEQ Pollutant List'!$C$7:$C$611,MATCH('3. Pollutant Emissions - EF'!B677,'DEQ Pollutant List'!$B$7:$B$611,0))),"")</f>
        <v>Benzene</v>
      </c>
      <c r="D677" s="133"/>
      <c r="E677" s="119"/>
      <c r="F677" s="241">
        <v>5.3359999999999996E-3</v>
      </c>
      <c r="G677" s="121"/>
      <c r="H677" s="101" t="s">
        <v>1671</v>
      </c>
      <c r="I677" s="122" t="s">
        <v>1669</v>
      </c>
      <c r="J677" s="120">
        <f>$F677*'2. Emissions Units &amp; Activities'!$H$74*(1-$E677)</f>
        <v>0.32778285714285715</v>
      </c>
      <c r="K677" s="123">
        <f>$F677*'2. Emissions Units &amp; Activities'!$I$74*(1-$E677)</f>
        <v>0.45889599999999997</v>
      </c>
      <c r="L677" s="101">
        <f>$F677*'2. Emissions Units &amp; Activities'!$J$74*(1-$E677)</f>
        <v>1.6414676798829926</v>
      </c>
      <c r="M677" s="120">
        <f>$F677*'2. Emissions Units &amp; Activities'!$K$74*(1-$E677)</f>
        <v>1.2607032967032967E-3</v>
      </c>
      <c r="N677" s="123">
        <f>$F677*'2. Emissions Units &amp; Activities'!$L$74*(1-$E677)</f>
        <v>1.7649846153846153E-3</v>
      </c>
      <c r="O677" s="101">
        <f>$F677*'2. Emissions Units &amp; Activities'!$M$74*(1-$E677)</f>
        <v>6.3133372303192017E-3</v>
      </c>
    </row>
    <row r="678" spans="1:15" x14ac:dyDescent="0.25">
      <c r="A678" s="97" t="s">
        <v>1392</v>
      </c>
      <c r="B678" s="118" t="s">
        <v>443</v>
      </c>
      <c r="C678" s="99" t="str">
        <f>IFERROR(IF(B678="No CAS","",INDEX('DEQ Pollutant List'!$C$7:$C$611,MATCH('3. Pollutant Emissions - EF'!B678,'DEQ Pollutant List'!$B$7:$B$611,0))),"")</f>
        <v>Formaldehyde</v>
      </c>
      <c r="D678" s="133"/>
      <c r="E678" s="119"/>
      <c r="F678" s="241">
        <v>1.06E-4</v>
      </c>
      <c r="G678" s="121"/>
      <c r="H678" s="101" t="s">
        <v>1671</v>
      </c>
      <c r="I678" s="122" t="s">
        <v>1669</v>
      </c>
      <c r="J678" s="120">
        <f>$F678*'2. Emissions Units &amp; Activities'!$H$74*(1-$E678)</f>
        <v>6.5114285714285717E-3</v>
      </c>
      <c r="K678" s="123">
        <f>$F678*'2. Emissions Units &amp; Activities'!$I$74*(1-$E678)</f>
        <v>9.1160000000000008E-3</v>
      </c>
      <c r="L678" s="101">
        <f>$F678*'2. Emissions Units &amp; Activities'!$J$74*(1-$E678)</f>
        <v>3.2607866204572192E-2</v>
      </c>
      <c r="M678" s="120">
        <f>$F678*'2. Emissions Units &amp; Activities'!$K$74*(1-$E678)</f>
        <v>2.5043956043956045E-5</v>
      </c>
      <c r="N678" s="123">
        <f>$F678*'2. Emissions Units &amp; Activities'!$L$74*(1-$E678)</f>
        <v>3.5061538461538462E-5</v>
      </c>
      <c r="O678" s="101">
        <f>$F678*'2. Emissions Units &amp; Activities'!$M$74*(1-$E678)</f>
        <v>1.2541487001758536E-4</v>
      </c>
    </row>
    <row r="679" spans="1:15" x14ac:dyDescent="0.25">
      <c r="A679" s="97" t="s">
        <v>1392</v>
      </c>
      <c r="B679" s="118" t="s">
        <v>252</v>
      </c>
      <c r="C679" s="99" t="str">
        <f>IFERROR(IF(B679="No CAS","",INDEX('DEQ Pollutant List'!$C$7:$C$611,MATCH('3. Pollutant Emissions - EF'!B679,'DEQ Pollutant List'!$B$7:$B$611,0))),"")</f>
        <v>Cyanide, hydrogen</v>
      </c>
      <c r="D679" s="133"/>
      <c r="E679" s="119"/>
      <c r="F679" s="241">
        <v>1.75E-4</v>
      </c>
      <c r="G679" s="121"/>
      <c r="H679" s="101" t="s">
        <v>1671</v>
      </c>
      <c r="I679" s="122" t="s">
        <v>1669</v>
      </c>
      <c r="J679" s="120">
        <f>$F679*'2. Emissions Units &amp; Activities'!$H$74*(1-$E679)</f>
        <v>1.0750000000000001E-2</v>
      </c>
      <c r="K679" s="123">
        <f>$F679*'2. Emissions Units &amp; Activities'!$I$74*(1-$E679)</f>
        <v>1.5049999999999999E-2</v>
      </c>
      <c r="L679" s="101">
        <f>$F679*'2. Emissions Units &amp; Activities'!$J$74*(1-$E679)</f>
        <v>5.3833741375472956E-2</v>
      </c>
      <c r="M679" s="120">
        <f>$F679*'2. Emissions Units &amp; Activities'!$K$74*(1-$E679)</f>
        <v>4.1346153846153848E-5</v>
      </c>
      <c r="N679" s="123">
        <f>$F679*'2. Emissions Units &amp; Activities'!$L$74*(1-$E679)</f>
        <v>5.788461538461538E-5</v>
      </c>
      <c r="O679" s="101">
        <f>$F679*'2. Emissions Units &amp; Activities'!$M$74*(1-$E679)</f>
        <v>2.0705285144412676E-4</v>
      </c>
    </row>
    <row r="680" spans="1:15" x14ac:dyDescent="0.25">
      <c r="A680" s="97" t="s">
        <v>1392</v>
      </c>
      <c r="B680" s="118" t="s">
        <v>495</v>
      </c>
      <c r="C680" s="99" t="str">
        <f>IFERROR(IF(B680="No CAS","",INDEX('DEQ Pollutant List'!$C$7:$C$611,MATCH('3. Pollutant Emissions - EF'!B680,'DEQ Pollutant List'!$B$7:$B$611,0))),"")</f>
        <v>Hydrogen sulfide</v>
      </c>
      <c r="D680" s="133"/>
      <c r="E680" s="119"/>
      <c r="F680" s="241">
        <v>6.9999999999999999E-6</v>
      </c>
      <c r="G680" s="121"/>
      <c r="H680" s="101" t="s">
        <v>1671</v>
      </c>
      <c r="I680" s="122" t="s">
        <v>1669</v>
      </c>
      <c r="J680" s="120">
        <f>$F680*'2. Emissions Units &amp; Activities'!$H$74*(1-$E680)</f>
        <v>4.2999999999999999E-4</v>
      </c>
      <c r="K680" s="123">
        <f>$F680*'2. Emissions Units &amp; Activities'!$I$74*(1-$E680)</f>
        <v>6.02E-4</v>
      </c>
      <c r="L680" s="101">
        <f>$F680*'2. Emissions Units &amp; Activities'!$J$74*(1-$E680)</f>
        <v>2.1533496550189182E-3</v>
      </c>
      <c r="M680" s="120">
        <f>$F680*'2. Emissions Units &amp; Activities'!$K$74*(1-$E680)</f>
        <v>1.6538461538461539E-6</v>
      </c>
      <c r="N680" s="123">
        <f>$F680*'2. Emissions Units &amp; Activities'!$L$74*(1-$E680)</f>
        <v>2.3153846153846153E-6</v>
      </c>
      <c r="O680" s="101">
        <f>$F680*'2. Emissions Units &amp; Activities'!$M$74*(1-$E680)</f>
        <v>8.2821140577650702E-6</v>
      </c>
    </row>
    <row r="681" spans="1:15" x14ac:dyDescent="0.25">
      <c r="A681" s="97" t="s">
        <v>1392</v>
      </c>
      <c r="B681" s="118" t="s">
        <v>581</v>
      </c>
      <c r="C681" s="99" t="str">
        <f>IFERROR(IF(B681="No CAS","",INDEX('DEQ Pollutant List'!$C$7:$C$611,MATCH('3. Pollutant Emissions - EF'!B681,'DEQ Pollutant List'!$B$7:$B$611,0))),"")</f>
        <v>Naphthalene</v>
      </c>
      <c r="D681" s="133"/>
      <c r="E681" s="119"/>
      <c r="F681" s="241">
        <v>3.6999999999999998E-5</v>
      </c>
      <c r="G681" s="121"/>
      <c r="H681" s="101" t="s">
        <v>1671</v>
      </c>
      <c r="I681" s="122" t="s">
        <v>1669</v>
      </c>
      <c r="J681" s="120">
        <f>$F681*'2. Emissions Units &amp; Activities'!$H$74*(1-$E681)</f>
        <v>2.2728571428571429E-3</v>
      </c>
      <c r="K681" s="123">
        <f>$F681*'2. Emissions Units &amp; Activities'!$I$74*(1-$E681)</f>
        <v>3.1819999999999999E-3</v>
      </c>
      <c r="L681" s="101">
        <f>$F681*'2. Emissions Units &amp; Activities'!$J$74*(1-$E681)</f>
        <v>1.1381991033671424E-2</v>
      </c>
      <c r="M681" s="120">
        <f>$F681*'2. Emissions Units &amp; Activities'!$K$74*(1-$E681)</f>
        <v>8.7417582417582414E-6</v>
      </c>
      <c r="N681" s="123">
        <f>$F681*'2. Emissions Units &amp; Activities'!$L$74*(1-$E681)</f>
        <v>1.2238461538461538E-5</v>
      </c>
      <c r="O681" s="101">
        <f>$F681*'2. Emissions Units &amp; Activities'!$M$74*(1-$E681)</f>
        <v>4.3776888591043942E-5</v>
      </c>
    </row>
    <row r="682" spans="1:15" x14ac:dyDescent="0.25">
      <c r="A682" s="97" t="s">
        <v>1392</v>
      </c>
      <c r="B682" s="118" t="s">
        <v>693</v>
      </c>
      <c r="C682" s="99" t="str">
        <f>IFERROR(IF(B682="No CAS","",INDEX('DEQ Pollutant List'!$C$7:$C$611,MATCH('3. Pollutant Emissions - EF'!B682,'DEQ Pollutant List'!$B$7:$B$611,0))),"")</f>
        <v>Phenol</v>
      </c>
      <c r="D682" s="133"/>
      <c r="E682" s="119"/>
      <c r="F682" s="241">
        <v>1.1E-4</v>
      </c>
      <c r="G682" s="121"/>
      <c r="H682" s="101" t="s">
        <v>1671</v>
      </c>
      <c r="I682" s="122" t="s">
        <v>1669</v>
      </c>
      <c r="J682" s="120">
        <f>$F682*'2. Emissions Units &amp; Activities'!$H$74*(1-$E682)</f>
        <v>6.7571428571428574E-3</v>
      </c>
      <c r="K682" s="123">
        <f>$F682*'2. Emissions Units &amp; Activities'!$I$74*(1-$E682)</f>
        <v>9.4599999999999997E-3</v>
      </c>
      <c r="L682" s="101">
        <f>$F682*'2. Emissions Units &amp; Activities'!$J$74*(1-$E682)</f>
        <v>3.3838351721725862E-2</v>
      </c>
      <c r="M682" s="120">
        <f>$F682*'2. Emissions Units &amp; Activities'!$K$74*(1-$E682)</f>
        <v>2.5989010989010992E-5</v>
      </c>
      <c r="N682" s="123">
        <f>$F682*'2. Emissions Units &amp; Activities'!$L$74*(1-$E682)</f>
        <v>3.6384615384615386E-5</v>
      </c>
      <c r="O682" s="101">
        <f>$F682*'2. Emissions Units &amp; Activities'!$M$74*(1-$E682)</f>
        <v>1.3014750662202254E-4</v>
      </c>
    </row>
    <row r="683" spans="1:15" x14ac:dyDescent="0.25">
      <c r="A683" s="97" t="s">
        <v>1392</v>
      </c>
      <c r="B683" s="118" t="s">
        <v>994</v>
      </c>
      <c r="C683" s="99" t="str">
        <f>IFERROR(IF(B683="No CAS","",INDEX('DEQ Pollutant List'!$C$7:$C$611,MATCH('3. Pollutant Emissions - EF'!B683,'DEQ Pollutant List'!$B$7:$B$611,0))),"")</f>
        <v>Toluene</v>
      </c>
      <c r="D683" s="133"/>
      <c r="E683" s="119"/>
      <c r="F683" s="241">
        <v>1.5349999999999999E-3</v>
      </c>
      <c r="G683" s="121"/>
      <c r="H683" s="101" t="s">
        <v>1671</v>
      </c>
      <c r="I683" s="122" t="s">
        <v>1669</v>
      </c>
      <c r="J683" s="120">
        <f>$F683*'2. Emissions Units &amp; Activities'!$H$74*(1-$E683)</f>
        <v>9.4292857142857137E-2</v>
      </c>
      <c r="K683" s="123">
        <f>$F683*'2. Emissions Units &amp; Activities'!$I$74*(1-$E683)</f>
        <v>0.13200999999999999</v>
      </c>
      <c r="L683" s="101">
        <f>$F683*'2. Emissions Units &amp; Activities'!$J$74*(1-$E683)</f>
        <v>0.47219881720771995</v>
      </c>
      <c r="M683" s="120">
        <f>$F683*'2. Emissions Units &amp; Activities'!$K$74*(1-$E683)</f>
        <v>3.6266483516483519E-4</v>
      </c>
      <c r="N683" s="123">
        <f>$F683*'2. Emissions Units &amp; Activities'!$L$74*(1-$E683)</f>
        <v>5.0773076923076922E-4</v>
      </c>
      <c r="O683" s="101">
        <f>$F683*'2. Emissions Units &amp; Activities'!$M$74*(1-$E683)</f>
        <v>1.816149296952769E-3</v>
      </c>
    </row>
    <row r="684" spans="1:15" x14ac:dyDescent="0.25">
      <c r="A684" s="97" t="s">
        <v>1392</v>
      </c>
      <c r="B684" s="118" t="s">
        <v>1071</v>
      </c>
      <c r="C684" s="99" t="str">
        <f>IFERROR(IF(B684="No CAS","",INDEX('DEQ Pollutant List'!$C$7:$C$611,MATCH('3. Pollutant Emissions - EF'!B684,'DEQ Pollutant List'!$B$7:$B$611,0))),"")</f>
        <v>Xylene (mixture), including m-xylene, o-xylene, p-xylene</v>
      </c>
      <c r="D684" s="133"/>
      <c r="E684" s="119"/>
      <c r="F684" s="241">
        <v>6.3600000000000002E-3</v>
      </c>
      <c r="G684" s="121"/>
      <c r="H684" s="101" t="s">
        <v>1671</v>
      </c>
      <c r="I684" s="122" t="s">
        <v>1669</v>
      </c>
      <c r="J684" s="120">
        <f>$F684*'2. Emissions Units &amp; Activities'!$H$74*(1-$E684)</f>
        <v>0.3906857142857143</v>
      </c>
      <c r="K684" s="123">
        <f>$F684*'2. Emissions Units &amp; Activities'!$I$74*(1-$E684)</f>
        <v>0.54696</v>
      </c>
      <c r="L684" s="101">
        <f>$F684*'2. Emissions Units &amp; Activities'!$J$74*(1-$E684)</f>
        <v>1.9564719722743316</v>
      </c>
      <c r="M684" s="120">
        <f>$F684*'2. Emissions Units &amp; Activities'!$K$74*(1-$E684)</f>
        <v>1.5026373626373629E-3</v>
      </c>
      <c r="N684" s="123">
        <f>$F684*'2. Emissions Units &amp; Activities'!$L$74*(1-$E684)</f>
        <v>2.1036923076923077E-3</v>
      </c>
      <c r="O684" s="101">
        <f>$F684*'2. Emissions Units &amp; Activities'!$M$74*(1-$E684)</f>
        <v>7.5248922010551214E-3</v>
      </c>
    </row>
    <row r="685" spans="1:15" x14ac:dyDescent="0.25">
      <c r="A685" s="97" t="s">
        <v>1394</v>
      </c>
      <c r="B685" s="118" t="s">
        <v>24</v>
      </c>
      <c r="C685" s="99" t="str">
        <f>IFERROR(IF(B685="No CAS","",INDEX('DEQ Pollutant List'!$C$7:$C$611,MATCH('3. Pollutant Emissions - EF'!B685,'DEQ Pollutant List'!$B$7:$B$611,0))),"")</f>
        <v>Acrolein</v>
      </c>
      <c r="D685" s="133"/>
      <c r="E685" s="119"/>
      <c r="F685" s="241">
        <v>8.7999999999999998E-5</v>
      </c>
      <c r="G685" s="121"/>
      <c r="H685" s="101" t="s">
        <v>1671</v>
      </c>
      <c r="I685" s="122" t="s">
        <v>1669</v>
      </c>
      <c r="J685" s="120">
        <f>$F685*'2. Emissions Units &amp; Activities'!$H$75*(1-$E685)</f>
        <v>5.4057142857142854E-3</v>
      </c>
      <c r="K685" s="123">
        <f>$F685*'2. Emissions Units &amp; Activities'!$I$75*(1-$E685)</f>
        <v>7.5680000000000001E-3</v>
      </c>
      <c r="L685" s="101">
        <f>$F685*'2. Emissions Units &amp; Activities'!$J$75*(1-$E685)</f>
        <v>2.7070681377380688E-2</v>
      </c>
      <c r="M685" s="120">
        <f>$F685*'2. Emissions Units &amp; Activities'!$K$75*(1-$E685)</f>
        <v>2.0791208791208794E-5</v>
      </c>
      <c r="N685" s="123">
        <f>$F685*'2. Emissions Units &amp; Activities'!$L$75*(1-$E685)</f>
        <v>2.9107692307692305E-5</v>
      </c>
      <c r="O685" s="101">
        <f>$F685*'2. Emissions Units &amp; Activities'!$M$75*(1-$E685)</f>
        <v>1.0411800529761802E-4</v>
      </c>
    </row>
    <row r="686" spans="1:15" x14ac:dyDescent="0.25">
      <c r="A686" s="97" t="s">
        <v>1394</v>
      </c>
      <c r="B686" s="118" t="s">
        <v>61</v>
      </c>
      <c r="C686" s="99" t="str">
        <f>IFERROR(IF(B686="No CAS","",INDEX('DEQ Pollutant List'!$C$7:$C$611,MATCH('3. Pollutant Emissions - EF'!B686,'DEQ Pollutant List'!$B$7:$B$611,0))),"")</f>
        <v>Ammonia</v>
      </c>
      <c r="D686" s="133"/>
      <c r="E686" s="119"/>
      <c r="F686" s="241">
        <v>3.6999999999999998E-5</v>
      </c>
      <c r="G686" s="121"/>
      <c r="H686" s="101" t="s">
        <v>1671</v>
      </c>
      <c r="I686" s="122" t="s">
        <v>1669</v>
      </c>
      <c r="J686" s="120">
        <f>$F686*'2. Emissions Units &amp; Activities'!$H$75*(1-$E686)</f>
        <v>2.2728571428571429E-3</v>
      </c>
      <c r="K686" s="123">
        <f>$F686*'2. Emissions Units &amp; Activities'!$I$75*(1-$E686)</f>
        <v>3.1819999999999999E-3</v>
      </c>
      <c r="L686" s="101">
        <f>$F686*'2. Emissions Units &amp; Activities'!$J$75*(1-$E686)</f>
        <v>1.1381991033671424E-2</v>
      </c>
      <c r="M686" s="120">
        <f>$F686*'2. Emissions Units &amp; Activities'!$K$75*(1-$E686)</f>
        <v>8.7417582417582414E-6</v>
      </c>
      <c r="N686" s="123">
        <f>$F686*'2. Emissions Units &amp; Activities'!$L$75*(1-$E686)</f>
        <v>1.2238461538461538E-5</v>
      </c>
      <c r="O686" s="101">
        <f>$F686*'2. Emissions Units &amp; Activities'!$M$75*(1-$E686)</f>
        <v>4.3776888591043942E-5</v>
      </c>
    </row>
    <row r="687" spans="1:15" x14ac:dyDescent="0.25">
      <c r="A687" s="97" t="s">
        <v>1394</v>
      </c>
      <c r="B687" s="118" t="s">
        <v>98</v>
      </c>
      <c r="C687" s="99" t="str">
        <f>IFERROR(IF(B687="No CAS","",INDEX('DEQ Pollutant List'!$C$7:$C$611,MATCH('3. Pollutant Emissions - EF'!B687,'DEQ Pollutant List'!$B$7:$B$611,0))),"")</f>
        <v>Benzene</v>
      </c>
      <c r="D687" s="133"/>
      <c r="E687" s="119"/>
      <c r="F687" s="241">
        <v>5.3359999999999996E-3</v>
      </c>
      <c r="G687" s="121"/>
      <c r="H687" s="101" t="s">
        <v>1671</v>
      </c>
      <c r="I687" s="122" t="s">
        <v>1669</v>
      </c>
      <c r="J687" s="120">
        <f>$F687*'2. Emissions Units &amp; Activities'!$H$75*(1-$E687)</f>
        <v>0.32778285714285715</v>
      </c>
      <c r="K687" s="123">
        <f>$F687*'2. Emissions Units &amp; Activities'!$I$75*(1-$E687)</f>
        <v>0.45889599999999997</v>
      </c>
      <c r="L687" s="101">
        <f>$F687*'2. Emissions Units &amp; Activities'!$J$75*(1-$E687)</f>
        <v>1.6414676798829926</v>
      </c>
      <c r="M687" s="120">
        <f>$F687*'2. Emissions Units &amp; Activities'!$K$75*(1-$E687)</f>
        <v>1.2607032967032967E-3</v>
      </c>
      <c r="N687" s="123">
        <f>$F687*'2. Emissions Units &amp; Activities'!$L$75*(1-$E687)</f>
        <v>1.7649846153846153E-3</v>
      </c>
      <c r="O687" s="101">
        <f>$F687*'2. Emissions Units &amp; Activities'!$M$75*(1-$E687)</f>
        <v>6.3133372303192017E-3</v>
      </c>
    </row>
    <row r="688" spans="1:15" x14ac:dyDescent="0.25">
      <c r="A688" s="97" t="s">
        <v>1394</v>
      </c>
      <c r="B688" s="118" t="s">
        <v>443</v>
      </c>
      <c r="C688" s="99" t="str">
        <f>IFERROR(IF(B688="No CAS","",INDEX('DEQ Pollutant List'!$C$7:$C$611,MATCH('3. Pollutant Emissions - EF'!B688,'DEQ Pollutant List'!$B$7:$B$611,0))),"")</f>
        <v>Formaldehyde</v>
      </c>
      <c r="D688" s="133"/>
      <c r="E688" s="119"/>
      <c r="F688" s="241">
        <v>1.06E-4</v>
      </c>
      <c r="G688" s="121"/>
      <c r="H688" s="101" t="s">
        <v>1671</v>
      </c>
      <c r="I688" s="122" t="s">
        <v>1669</v>
      </c>
      <c r="J688" s="120">
        <f>$F688*'2. Emissions Units &amp; Activities'!$H$75*(1-$E688)</f>
        <v>6.5114285714285717E-3</v>
      </c>
      <c r="K688" s="123">
        <f>$F688*'2. Emissions Units &amp; Activities'!$I$75*(1-$E688)</f>
        <v>9.1160000000000008E-3</v>
      </c>
      <c r="L688" s="101">
        <f>$F688*'2. Emissions Units &amp; Activities'!$J$75*(1-$E688)</f>
        <v>3.2607866204572192E-2</v>
      </c>
      <c r="M688" s="120">
        <f>$F688*'2. Emissions Units &amp; Activities'!$K$75*(1-$E688)</f>
        <v>2.5043956043956045E-5</v>
      </c>
      <c r="N688" s="123">
        <f>$F688*'2. Emissions Units &amp; Activities'!$L$75*(1-$E688)</f>
        <v>3.5061538461538462E-5</v>
      </c>
      <c r="O688" s="101">
        <f>$F688*'2. Emissions Units &amp; Activities'!$M$75*(1-$E688)</f>
        <v>1.2541487001758536E-4</v>
      </c>
    </row>
    <row r="689" spans="1:15" x14ac:dyDescent="0.25">
      <c r="A689" s="97" t="s">
        <v>1394</v>
      </c>
      <c r="B689" s="118" t="s">
        <v>252</v>
      </c>
      <c r="C689" s="99" t="str">
        <f>IFERROR(IF(B689="No CAS","",INDEX('DEQ Pollutant List'!$C$7:$C$611,MATCH('3. Pollutant Emissions - EF'!B689,'DEQ Pollutant List'!$B$7:$B$611,0))),"")</f>
        <v>Cyanide, hydrogen</v>
      </c>
      <c r="D689" s="133"/>
      <c r="E689" s="119"/>
      <c r="F689" s="241">
        <v>1.75E-4</v>
      </c>
      <c r="G689" s="121"/>
      <c r="H689" s="101" t="s">
        <v>1671</v>
      </c>
      <c r="I689" s="122" t="s">
        <v>1669</v>
      </c>
      <c r="J689" s="120">
        <f>$F689*'2. Emissions Units &amp; Activities'!$H$75*(1-$E689)</f>
        <v>1.0750000000000001E-2</v>
      </c>
      <c r="K689" s="123">
        <f>$F689*'2. Emissions Units &amp; Activities'!$I$75*(1-$E689)</f>
        <v>1.5049999999999999E-2</v>
      </c>
      <c r="L689" s="101">
        <f>$F689*'2. Emissions Units &amp; Activities'!$J$75*(1-$E689)</f>
        <v>5.3833741375472956E-2</v>
      </c>
      <c r="M689" s="120">
        <f>$F689*'2. Emissions Units &amp; Activities'!$K$75*(1-$E689)</f>
        <v>4.1346153846153848E-5</v>
      </c>
      <c r="N689" s="123">
        <f>$F689*'2. Emissions Units &amp; Activities'!$L$75*(1-$E689)</f>
        <v>5.788461538461538E-5</v>
      </c>
      <c r="O689" s="101">
        <f>$F689*'2. Emissions Units &amp; Activities'!$M$75*(1-$E689)</f>
        <v>2.0705285144412676E-4</v>
      </c>
    </row>
    <row r="690" spans="1:15" x14ac:dyDescent="0.25">
      <c r="A690" s="97" t="s">
        <v>1394</v>
      </c>
      <c r="B690" s="118" t="s">
        <v>495</v>
      </c>
      <c r="C690" s="99" t="str">
        <f>IFERROR(IF(B690="No CAS","",INDEX('DEQ Pollutant List'!$C$7:$C$611,MATCH('3. Pollutant Emissions - EF'!B690,'DEQ Pollutant List'!$B$7:$B$611,0))),"")</f>
        <v>Hydrogen sulfide</v>
      </c>
      <c r="D690" s="133"/>
      <c r="E690" s="119"/>
      <c r="F690" s="241">
        <v>6.9999999999999999E-6</v>
      </c>
      <c r="G690" s="121"/>
      <c r="H690" s="101" t="s">
        <v>1671</v>
      </c>
      <c r="I690" s="122" t="s">
        <v>1669</v>
      </c>
      <c r="J690" s="120">
        <f>$F690*'2. Emissions Units &amp; Activities'!$H$75*(1-$E690)</f>
        <v>4.2999999999999999E-4</v>
      </c>
      <c r="K690" s="123">
        <f>$F690*'2. Emissions Units &amp; Activities'!$I$75*(1-$E690)</f>
        <v>6.02E-4</v>
      </c>
      <c r="L690" s="101">
        <f>$F690*'2. Emissions Units &amp; Activities'!$J$75*(1-$E690)</f>
        <v>2.1533496550189182E-3</v>
      </c>
      <c r="M690" s="120">
        <f>$F690*'2. Emissions Units &amp; Activities'!$K$75*(1-$E690)</f>
        <v>1.6538461538461539E-6</v>
      </c>
      <c r="N690" s="123">
        <f>$F690*'2. Emissions Units &amp; Activities'!$L$75*(1-$E690)</f>
        <v>2.3153846153846153E-6</v>
      </c>
      <c r="O690" s="101">
        <f>$F690*'2. Emissions Units &amp; Activities'!$M$75*(1-$E690)</f>
        <v>8.2821140577650702E-6</v>
      </c>
    </row>
    <row r="691" spans="1:15" x14ac:dyDescent="0.25">
      <c r="A691" s="97" t="s">
        <v>1394</v>
      </c>
      <c r="B691" s="118" t="s">
        <v>581</v>
      </c>
      <c r="C691" s="99" t="str">
        <f>IFERROR(IF(B691="No CAS","",INDEX('DEQ Pollutant List'!$C$7:$C$611,MATCH('3. Pollutant Emissions - EF'!B691,'DEQ Pollutant List'!$B$7:$B$611,0))),"")</f>
        <v>Naphthalene</v>
      </c>
      <c r="D691" s="133"/>
      <c r="E691" s="119"/>
      <c r="F691" s="241">
        <v>3.6999999999999998E-5</v>
      </c>
      <c r="G691" s="121"/>
      <c r="H691" s="101" t="s">
        <v>1671</v>
      </c>
      <c r="I691" s="122" t="s">
        <v>1669</v>
      </c>
      <c r="J691" s="120">
        <f>$F691*'2. Emissions Units &amp; Activities'!$H$75*(1-$E691)</f>
        <v>2.2728571428571429E-3</v>
      </c>
      <c r="K691" s="123">
        <f>$F691*'2. Emissions Units &amp; Activities'!$I$75*(1-$E691)</f>
        <v>3.1819999999999999E-3</v>
      </c>
      <c r="L691" s="101">
        <f>$F691*'2. Emissions Units &amp; Activities'!$J$75*(1-$E691)</f>
        <v>1.1381991033671424E-2</v>
      </c>
      <c r="M691" s="120">
        <f>$F691*'2. Emissions Units &amp; Activities'!$K$75*(1-$E691)</f>
        <v>8.7417582417582414E-6</v>
      </c>
      <c r="N691" s="123">
        <f>$F691*'2. Emissions Units &amp; Activities'!$L$75*(1-$E691)</f>
        <v>1.2238461538461538E-5</v>
      </c>
      <c r="O691" s="101">
        <f>$F691*'2. Emissions Units &amp; Activities'!$M$75*(1-$E691)</f>
        <v>4.3776888591043942E-5</v>
      </c>
    </row>
    <row r="692" spans="1:15" x14ac:dyDescent="0.25">
      <c r="A692" s="97" t="s">
        <v>1394</v>
      </c>
      <c r="B692" s="118" t="s">
        <v>693</v>
      </c>
      <c r="C692" s="99" t="str">
        <f>IFERROR(IF(B692="No CAS","",INDEX('DEQ Pollutant List'!$C$7:$C$611,MATCH('3. Pollutant Emissions - EF'!B692,'DEQ Pollutant List'!$B$7:$B$611,0))),"")</f>
        <v>Phenol</v>
      </c>
      <c r="D692" s="133"/>
      <c r="E692" s="119"/>
      <c r="F692" s="241">
        <v>1.1E-4</v>
      </c>
      <c r="G692" s="121"/>
      <c r="H692" s="101" t="s">
        <v>1671</v>
      </c>
      <c r="I692" s="122" t="s">
        <v>1669</v>
      </c>
      <c r="J692" s="120">
        <f>$F692*'2. Emissions Units &amp; Activities'!$H$75*(1-$E692)</f>
        <v>6.7571428571428574E-3</v>
      </c>
      <c r="K692" s="123">
        <f>$F692*'2. Emissions Units &amp; Activities'!$I$75*(1-$E692)</f>
        <v>9.4599999999999997E-3</v>
      </c>
      <c r="L692" s="101">
        <f>$F692*'2. Emissions Units &amp; Activities'!$J$75*(1-$E692)</f>
        <v>3.3838351721725862E-2</v>
      </c>
      <c r="M692" s="120">
        <f>$F692*'2. Emissions Units &amp; Activities'!$K$75*(1-$E692)</f>
        <v>2.5989010989010992E-5</v>
      </c>
      <c r="N692" s="123">
        <f>$F692*'2. Emissions Units &amp; Activities'!$L$75*(1-$E692)</f>
        <v>3.6384615384615386E-5</v>
      </c>
      <c r="O692" s="101">
        <f>$F692*'2. Emissions Units &amp; Activities'!$M$75*(1-$E692)</f>
        <v>1.3014750662202254E-4</v>
      </c>
    </row>
    <row r="693" spans="1:15" x14ac:dyDescent="0.25">
      <c r="A693" s="97" t="s">
        <v>1394</v>
      </c>
      <c r="B693" s="118" t="s">
        <v>994</v>
      </c>
      <c r="C693" s="99" t="str">
        <f>IFERROR(IF(B693="No CAS","",INDEX('DEQ Pollutant List'!$C$7:$C$611,MATCH('3. Pollutant Emissions - EF'!B693,'DEQ Pollutant List'!$B$7:$B$611,0))),"")</f>
        <v>Toluene</v>
      </c>
      <c r="D693" s="133"/>
      <c r="E693" s="119"/>
      <c r="F693" s="241">
        <v>1.5349999999999999E-3</v>
      </c>
      <c r="G693" s="121"/>
      <c r="H693" s="101" t="s">
        <v>1671</v>
      </c>
      <c r="I693" s="122" t="s">
        <v>1669</v>
      </c>
      <c r="J693" s="120">
        <f>$F693*'2. Emissions Units &amp; Activities'!$H$75*(1-$E693)</f>
        <v>9.4292857142857137E-2</v>
      </c>
      <c r="K693" s="123">
        <f>$F693*'2. Emissions Units &amp; Activities'!$I$75*(1-$E693)</f>
        <v>0.13200999999999999</v>
      </c>
      <c r="L693" s="101">
        <f>$F693*'2. Emissions Units &amp; Activities'!$J$75*(1-$E693)</f>
        <v>0.47219881720771995</v>
      </c>
      <c r="M693" s="120">
        <f>$F693*'2. Emissions Units &amp; Activities'!$K$75*(1-$E693)</f>
        <v>3.6266483516483519E-4</v>
      </c>
      <c r="N693" s="123">
        <f>$F693*'2. Emissions Units &amp; Activities'!$L$75*(1-$E693)</f>
        <v>5.0773076923076922E-4</v>
      </c>
      <c r="O693" s="101">
        <f>$F693*'2. Emissions Units &amp; Activities'!$M$75*(1-$E693)</f>
        <v>1.816149296952769E-3</v>
      </c>
    </row>
    <row r="694" spans="1:15" x14ac:dyDescent="0.25">
      <c r="A694" s="97" t="s">
        <v>1394</v>
      </c>
      <c r="B694" s="118" t="s">
        <v>1071</v>
      </c>
      <c r="C694" s="99" t="str">
        <f>IFERROR(IF(B694="No CAS","",INDEX('DEQ Pollutant List'!$C$7:$C$611,MATCH('3. Pollutant Emissions - EF'!B694,'DEQ Pollutant List'!$B$7:$B$611,0))),"")</f>
        <v>Xylene (mixture), including m-xylene, o-xylene, p-xylene</v>
      </c>
      <c r="D694" s="133"/>
      <c r="E694" s="119"/>
      <c r="F694" s="241">
        <v>6.3600000000000002E-3</v>
      </c>
      <c r="G694" s="121"/>
      <c r="H694" s="101" t="s">
        <v>1671</v>
      </c>
      <c r="I694" s="122" t="s">
        <v>1669</v>
      </c>
      <c r="J694" s="120">
        <f>$F694*'2. Emissions Units &amp; Activities'!$H$75*(1-$E694)</f>
        <v>0.3906857142857143</v>
      </c>
      <c r="K694" s="123">
        <f>$F694*'2. Emissions Units &amp; Activities'!$I$75*(1-$E694)</f>
        <v>0.54696</v>
      </c>
      <c r="L694" s="101">
        <f>$F694*'2. Emissions Units &amp; Activities'!$J$75*(1-$E694)</f>
        <v>1.9564719722743316</v>
      </c>
      <c r="M694" s="120">
        <f>$F694*'2. Emissions Units &amp; Activities'!$K$75*(1-$E694)</f>
        <v>1.5026373626373629E-3</v>
      </c>
      <c r="N694" s="123">
        <f>$F694*'2. Emissions Units &amp; Activities'!$L$75*(1-$E694)</f>
        <v>2.1036923076923077E-3</v>
      </c>
      <c r="O694" s="101">
        <f>$F694*'2. Emissions Units &amp; Activities'!$M$75*(1-$E694)</f>
        <v>7.5248922010551214E-3</v>
      </c>
    </row>
    <row r="695" spans="1:15" x14ac:dyDescent="0.25">
      <c r="A695" s="97" t="s">
        <v>1396</v>
      </c>
      <c r="B695" s="118" t="s">
        <v>24</v>
      </c>
      <c r="C695" s="99" t="str">
        <f>IFERROR(IF(B695="No CAS","",INDEX('DEQ Pollutant List'!$C$7:$C$611,MATCH('3. Pollutant Emissions - EF'!B695,'DEQ Pollutant List'!$B$7:$B$611,0))),"")</f>
        <v>Acrolein</v>
      </c>
      <c r="D695" s="133"/>
      <c r="E695" s="119"/>
      <c r="F695" s="241">
        <v>8.7999999999999998E-5</v>
      </c>
      <c r="G695" s="121"/>
      <c r="H695" s="101" t="s">
        <v>1671</v>
      </c>
      <c r="I695" s="122" t="s">
        <v>1669</v>
      </c>
      <c r="J695" s="120">
        <f>$F695*'2. Emissions Units &amp; Activities'!$H$76*(1-$E695)</f>
        <v>5.4057142857142854E-3</v>
      </c>
      <c r="K695" s="123">
        <f>$F695*'2. Emissions Units &amp; Activities'!$I$76*(1-$E695)</f>
        <v>7.5680000000000001E-3</v>
      </c>
      <c r="L695" s="101">
        <f>$F695*'2. Emissions Units &amp; Activities'!$J$76*(1-$E695)</f>
        <v>2.7070681377380688E-2</v>
      </c>
      <c r="M695" s="120">
        <f>$F695*'2. Emissions Units &amp; Activities'!$K$76*(1-$E695)</f>
        <v>2.0791208791208794E-5</v>
      </c>
      <c r="N695" s="123">
        <f>$F695*'2. Emissions Units &amp; Activities'!$L$76*(1-$E695)</f>
        <v>2.9107692307692305E-5</v>
      </c>
      <c r="O695" s="101">
        <f>$F695*'2. Emissions Units &amp; Activities'!$M$76*(1-$E695)</f>
        <v>1.0411800529761802E-4</v>
      </c>
    </row>
    <row r="696" spans="1:15" x14ac:dyDescent="0.25">
      <c r="A696" s="97" t="s">
        <v>1396</v>
      </c>
      <c r="B696" s="118" t="s">
        <v>61</v>
      </c>
      <c r="C696" s="99" t="str">
        <f>IFERROR(IF(B696="No CAS","",INDEX('DEQ Pollutant List'!$C$7:$C$611,MATCH('3. Pollutant Emissions - EF'!B696,'DEQ Pollutant List'!$B$7:$B$611,0))),"")</f>
        <v>Ammonia</v>
      </c>
      <c r="D696" s="133"/>
      <c r="E696" s="119"/>
      <c r="F696" s="241">
        <v>3.6999999999999998E-5</v>
      </c>
      <c r="G696" s="121"/>
      <c r="H696" s="101" t="s">
        <v>1671</v>
      </c>
      <c r="I696" s="122" t="s">
        <v>1669</v>
      </c>
      <c r="J696" s="120">
        <f>$F696*'2. Emissions Units &amp; Activities'!$H$76*(1-$E696)</f>
        <v>2.2728571428571429E-3</v>
      </c>
      <c r="K696" s="123">
        <f>$F696*'2. Emissions Units &amp; Activities'!$I$76*(1-$E696)</f>
        <v>3.1819999999999999E-3</v>
      </c>
      <c r="L696" s="101">
        <f>$F696*'2. Emissions Units &amp; Activities'!$J$76*(1-$E696)</f>
        <v>1.1381991033671424E-2</v>
      </c>
      <c r="M696" s="120">
        <f>$F696*'2. Emissions Units &amp; Activities'!$K$76*(1-$E696)</f>
        <v>8.7417582417582414E-6</v>
      </c>
      <c r="N696" s="123">
        <f>$F696*'2. Emissions Units &amp; Activities'!$L$76*(1-$E696)</f>
        <v>1.2238461538461538E-5</v>
      </c>
      <c r="O696" s="101">
        <f>$F696*'2. Emissions Units &amp; Activities'!$M$76*(1-$E696)</f>
        <v>4.3776888591043942E-5</v>
      </c>
    </row>
    <row r="697" spans="1:15" x14ac:dyDescent="0.25">
      <c r="A697" s="97" t="s">
        <v>1396</v>
      </c>
      <c r="B697" s="118" t="s">
        <v>98</v>
      </c>
      <c r="C697" s="99" t="str">
        <f>IFERROR(IF(B697="No CAS","",INDEX('DEQ Pollutant List'!$C$7:$C$611,MATCH('3. Pollutant Emissions - EF'!B697,'DEQ Pollutant List'!$B$7:$B$611,0))),"")</f>
        <v>Benzene</v>
      </c>
      <c r="D697" s="133"/>
      <c r="E697" s="119"/>
      <c r="F697" s="241">
        <v>5.3359999999999996E-3</v>
      </c>
      <c r="G697" s="121"/>
      <c r="H697" s="101" t="s">
        <v>1671</v>
      </c>
      <c r="I697" s="122" t="s">
        <v>1669</v>
      </c>
      <c r="J697" s="120">
        <f>$F697*'2. Emissions Units &amp; Activities'!$H$76*(1-$E697)</f>
        <v>0.32778285714285715</v>
      </c>
      <c r="K697" s="123">
        <f>$F697*'2. Emissions Units &amp; Activities'!$I$76*(1-$E697)</f>
        <v>0.45889599999999997</v>
      </c>
      <c r="L697" s="101">
        <f>$F697*'2. Emissions Units &amp; Activities'!$J$76*(1-$E697)</f>
        <v>1.6414676798829926</v>
      </c>
      <c r="M697" s="120">
        <f>$F697*'2. Emissions Units &amp; Activities'!$K$76*(1-$E697)</f>
        <v>1.2607032967032967E-3</v>
      </c>
      <c r="N697" s="123">
        <f>$F697*'2. Emissions Units &amp; Activities'!$L$76*(1-$E697)</f>
        <v>1.7649846153846153E-3</v>
      </c>
      <c r="O697" s="101">
        <f>$F697*'2. Emissions Units &amp; Activities'!$M$76*(1-$E697)</f>
        <v>6.3133372303192017E-3</v>
      </c>
    </row>
    <row r="698" spans="1:15" x14ac:dyDescent="0.25">
      <c r="A698" s="97" t="s">
        <v>1396</v>
      </c>
      <c r="B698" s="118" t="s">
        <v>443</v>
      </c>
      <c r="C698" s="99" t="str">
        <f>IFERROR(IF(B698="No CAS","",INDEX('DEQ Pollutant List'!$C$7:$C$611,MATCH('3. Pollutant Emissions - EF'!B698,'DEQ Pollutant List'!$B$7:$B$611,0))),"")</f>
        <v>Formaldehyde</v>
      </c>
      <c r="D698" s="133"/>
      <c r="E698" s="119"/>
      <c r="F698" s="241">
        <v>1.06E-4</v>
      </c>
      <c r="G698" s="121"/>
      <c r="H698" s="101" t="s">
        <v>1671</v>
      </c>
      <c r="I698" s="122" t="s">
        <v>1669</v>
      </c>
      <c r="J698" s="120">
        <f>$F698*'2. Emissions Units &amp; Activities'!$H$76*(1-$E698)</f>
        <v>6.5114285714285717E-3</v>
      </c>
      <c r="K698" s="123">
        <f>$F698*'2. Emissions Units &amp; Activities'!$I$76*(1-$E698)</f>
        <v>9.1160000000000008E-3</v>
      </c>
      <c r="L698" s="101">
        <f>$F698*'2. Emissions Units &amp; Activities'!$J$76*(1-$E698)</f>
        <v>3.2607866204572192E-2</v>
      </c>
      <c r="M698" s="120">
        <f>$F698*'2. Emissions Units &amp; Activities'!$K$76*(1-$E698)</f>
        <v>2.5043956043956045E-5</v>
      </c>
      <c r="N698" s="123">
        <f>$F698*'2. Emissions Units &amp; Activities'!$L$76*(1-$E698)</f>
        <v>3.5061538461538462E-5</v>
      </c>
      <c r="O698" s="101">
        <f>$F698*'2. Emissions Units &amp; Activities'!$M$76*(1-$E698)</f>
        <v>1.2541487001758536E-4</v>
      </c>
    </row>
    <row r="699" spans="1:15" x14ac:dyDescent="0.25">
      <c r="A699" s="97" t="s">
        <v>1396</v>
      </c>
      <c r="B699" s="118" t="s">
        <v>252</v>
      </c>
      <c r="C699" s="99" t="str">
        <f>IFERROR(IF(B699="No CAS","",INDEX('DEQ Pollutant List'!$C$7:$C$611,MATCH('3. Pollutant Emissions - EF'!B699,'DEQ Pollutant List'!$B$7:$B$611,0))),"")</f>
        <v>Cyanide, hydrogen</v>
      </c>
      <c r="D699" s="133"/>
      <c r="E699" s="119"/>
      <c r="F699" s="241">
        <v>1.75E-4</v>
      </c>
      <c r="G699" s="121"/>
      <c r="H699" s="101" t="s">
        <v>1671</v>
      </c>
      <c r="I699" s="122" t="s">
        <v>1669</v>
      </c>
      <c r="J699" s="120">
        <f>$F699*'2. Emissions Units &amp; Activities'!$H$76*(1-$E699)</f>
        <v>1.0750000000000001E-2</v>
      </c>
      <c r="K699" s="123">
        <f>$F699*'2. Emissions Units &amp; Activities'!$I$76*(1-$E699)</f>
        <v>1.5049999999999999E-2</v>
      </c>
      <c r="L699" s="101">
        <f>$F699*'2. Emissions Units &amp; Activities'!$J$76*(1-$E699)</f>
        <v>5.3833741375472956E-2</v>
      </c>
      <c r="M699" s="120">
        <f>$F699*'2. Emissions Units &amp; Activities'!$K$76*(1-$E699)</f>
        <v>4.1346153846153848E-5</v>
      </c>
      <c r="N699" s="123">
        <f>$F699*'2. Emissions Units &amp; Activities'!$L$76*(1-$E699)</f>
        <v>5.788461538461538E-5</v>
      </c>
      <c r="O699" s="101">
        <f>$F699*'2. Emissions Units &amp; Activities'!$M$76*(1-$E699)</f>
        <v>2.0705285144412676E-4</v>
      </c>
    </row>
    <row r="700" spans="1:15" x14ac:dyDescent="0.25">
      <c r="A700" s="97" t="s">
        <v>1396</v>
      </c>
      <c r="B700" s="118" t="s">
        <v>495</v>
      </c>
      <c r="C700" s="99" t="str">
        <f>IFERROR(IF(B700="No CAS","",INDEX('DEQ Pollutant List'!$C$7:$C$611,MATCH('3. Pollutant Emissions - EF'!B700,'DEQ Pollutant List'!$B$7:$B$611,0))),"")</f>
        <v>Hydrogen sulfide</v>
      </c>
      <c r="D700" s="133"/>
      <c r="E700" s="119"/>
      <c r="F700" s="241">
        <v>6.9999999999999999E-6</v>
      </c>
      <c r="G700" s="121"/>
      <c r="H700" s="101" t="s">
        <v>1671</v>
      </c>
      <c r="I700" s="122" t="s">
        <v>1669</v>
      </c>
      <c r="J700" s="120">
        <f>$F700*'2. Emissions Units &amp; Activities'!$H$76*(1-$E700)</f>
        <v>4.2999999999999999E-4</v>
      </c>
      <c r="K700" s="123">
        <f>$F700*'2. Emissions Units &amp; Activities'!$I$76*(1-$E700)</f>
        <v>6.02E-4</v>
      </c>
      <c r="L700" s="101">
        <f>$F700*'2. Emissions Units &amp; Activities'!$J$76*(1-$E700)</f>
        <v>2.1533496550189182E-3</v>
      </c>
      <c r="M700" s="120">
        <f>$F700*'2. Emissions Units &amp; Activities'!$K$76*(1-$E700)</f>
        <v>1.6538461538461539E-6</v>
      </c>
      <c r="N700" s="123">
        <f>$F700*'2. Emissions Units &amp; Activities'!$L$76*(1-$E700)</f>
        <v>2.3153846153846153E-6</v>
      </c>
      <c r="O700" s="101">
        <f>$F700*'2. Emissions Units &amp; Activities'!$M$76*(1-$E700)</f>
        <v>8.2821140577650702E-6</v>
      </c>
    </row>
    <row r="701" spans="1:15" x14ac:dyDescent="0.25">
      <c r="A701" s="97" t="s">
        <v>1396</v>
      </c>
      <c r="B701" s="118" t="s">
        <v>581</v>
      </c>
      <c r="C701" s="99" t="str">
        <f>IFERROR(IF(B701="No CAS","",INDEX('DEQ Pollutant List'!$C$7:$C$611,MATCH('3. Pollutant Emissions - EF'!B701,'DEQ Pollutant List'!$B$7:$B$611,0))),"")</f>
        <v>Naphthalene</v>
      </c>
      <c r="D701" s="133"/>
      <c r="E701" s="119"/>
      <c r="F701" s="241">
        <v>3.6999999999999998E-5</v>
      </c>
      <c r="G701" s="121"/>
      <c r="H701" s="101" t="s">
        <v>1671</v>
      </c>
      <c r="I701" s="122" t="s">
        <v>1669</v>
      </c>
      <c r="J701" s="120">
        <f>$F701*'2. Emissions Units &amp; Activities'!$H$76*(1-$E701)</f>
        <v>2.2728571428571429E-3</v>
      </c>
      <c r="K701" s="123">
        <f>$F701*'2. Emissions Units &amp; Activities'!$I$76*(1-$E701)</f>
        <v>3.1819999999999999E-3</v>
      </c>
      <c r="L701" s="101">
        <f>$F701*'2. Emissions Units &amp; Activities'!$J$76*(1-$E701)</f>
        <v>1.1381991033671424E-2</v>
      </c>
      <c r="M701" s="120">
        <f>$F701*'2. Emissions Units &amp; Activities'!$K$76*(1-$E701)</f>
        <v>8.7417582417582414E-6</v>
      </c>
      <c r="N701" s="123">
        <f>$F701*'2. Emissions Units &amp; Activities'!$L$76*(1-$E701)</f>
        <v>1.2238461538461538E-5</v>
      </c>
      <c r="O701" s="101">
        <f>$F701*'2. Emissions Units &amp; Activities'!$M$76*(1-$E701)</f>
        <v>4.3776888591043942E-5</v>
      </c>
    </row>
    <row r="702" spans="1:15" x14ac:dyDescent="0.25">
      <c r="A702" s="97" t="s">
        <v>1396</v>
      </c>
      <c r="B702" s="118" t="s">
        <v>693</v>
      </c>
      <c r="C702" s="99" t="str">
        <f>IFERROR(IF(B702="No CAS","",INDEX('DEQ Pollutant List'!$C$7:$C$611,MATCH('3. Pollutant Emissions - EF'!B702,'DEQ Pollutant List'!$B$7:$B$611,0))),"")</f>
        <v>Phenol</v>
      </c>
      <c r="D702" s="133"/>
      <c r="E702" s="119"/>
      <c r="F702" s="241">
        <v>1.1E-4</v>
      </c>
      <c r="G702" s="121"/>
      <c r="H702" s="101" t="s">
        <v>1671</v>
      </c>
      <c r="I702" s="122" t="s">
        <v>1669</v>
      </c>
      <c r="J702" s="120">
        <f>$F702*'2. Emissions Units &amp; Activities'!$H$76*(1-$E702)</f>
        <v>6.7571428571428574E-3</v>
      </c>
      <c r="K702" s="123">
        <f>$F702*'2. Emissions Units &amp; Activities'!$I$76*(1-$E702)</f>
        <v>9.4599999999999997E-3</v>
      </c>
      <c r="L702" s="101">
        <f>$F702*'2. Emissions Units &amp; Activities'!$J$76*(1-$E702)</f>
        <v>3.3838351721725862E-2</v>
      </c>
      <c r="M702" s="120">
        <f>$F702*'2. Emissions Units &amp; Activities'!$K$76*(1-$E702)</f>
        <v>2.5989010989010992E-5</v>
      </c>
      <c r="N702" s="123">
        <f>$F702*'2. Emissions Units &amp; Activities'!$L$76*(1-$E702)</f>
        <v>3.6384615384615386E-5</v>
      </c>
      <c r="O702" s="101">
        <f>$F702*'2. Emissions Units &amp; Activities'!$M$76*(1-$E702)</f>
        <v>1.3014750662202254E-4</v>
      </c>
    </row>
    <row r="703" spans="1:15" x14ac:dyDescent="0.25">
      <c r="A703" s="97" t="s">
        <v>1396</v>
      </c>
      <c r="B703" s="118" t="s">
        <v>994</v>
      </c>
      <c r="C703" s="99" t="str">
        <f>IFERROR(IF(B703="No CAS","",INDEX('DEQ Pollutant List'!$C$7:$C$611,MATCH('3. Pollutant Emissions - EF'!B703,'DEQ Pollutant List'!$B$7:$B$611,0))),"")</f>
        <v>Toluene</v>
      </c>
      <c r="D703" s="133"/>
      <c r="E703" s="119"/>
      <c r="F703" s="241">
        <v>1.5349999999999999E-3</v>
      </c>
      <c r="G703" s="121"/>
      <c r="H703" s="101" t="s">
        <v>1671</v>
      </c>
      <c r="I703" s="122" t="s">
        <v>1669</v>
      </c>
      <c r="J703" s="120">
        <f>$F703*'2. Emissions Units &amp; Activities'!$H$76*(1-$E703)</f>
        <v>9.4292857142857137E-2</v>
      </c>
      <c r="K703" s="123">
        <f>$F703*'2. Emissions Units &amp; Activities'!$I$76*(1-$E703)</f>
        <v>0.13200999999999999</v>
      </c>
      <c r="L703" s="101">
        <f>$F703*'2. Emissions Units &amp; Activities'!$J$76*(1-$E703)</f>
        <v>0.47219881720771995</v>
      </c>
      <c r="M703" s="120">
        <f>$F703*'2. Emissions Units &amp; Activities'!$K$76*(1-$E703)</f>
        <v>3.6266483516483519E-4</v>
      </c>
      <c r="N703" s="123">
        <f>$F703*'2. Emissions Units &amp; Activities'!$L$76*(1-$E703)</f>
        <v>5.0773076923076922E-4</v>
      </c>
      <c r="O703" s="101">
        <f>$F703*'2. Emissions Units &amp; Activities'!$M$76*(1-$E703)</f>
        <v>1.816149296952769E-3</v>
      </c>
    </row>
    <row r="704" spans="1:15" x14ac:dyDescent="0.25">
      <c r="A704" s="97" t="s">
        <v>1396</v>
      </c>
      <c r="B704" s="118" t="s">
        <v>1071</v>
      </c>
      <c r="C704" s="99" t="str">
        <f>IFERROR(IF(B704="No CAS","",INDEX('DEQ Pollutant List'!$C$7:$C$611,MATCH('3. Pollutant Emissions - EF'!B704,'DEQ Pollutant List'!$B$7:$B$611,0))),"")</f>
        <v>Xylene (mixture), including m-xylene, o-xylene, p-xylene</v>
      </c>
      <c r="D704" s="133"/>
      <c r="E704" s="119"/>
      <c r="F704" s="241">
        <v>6.3600000000000002E-3</v>
      </c>
      <c r="G704" s="121"/>
      <c r="H704" s="101" t="s">
        <v>1671</v>
      </c>
      <c r="I704" s="122" t="s">
        <v>1669</v>
      </c>
      <c r="J704" s="120">
        <f>$F704*'2. Emissions Units &amp; Activities'!$H$76*(1-$E704)</f>
        <v>0.3906857142857143</v>
      </c>
      <c r="K704" s="123">
        <f>$F704*'2. Emissions Units &amp; Activities'!$I$76*(1-$E704)</f>
        <v>0.54696</v>
      </c>
      <c r="L704" s="101">
        <f>$F704*'2. Emissions Units &amp; Activities'!$J$76*(1-$E704)</f>
        <v>1.9564719722743316</v>
      </c>
      <c r="M704" s="120">
        <f>$F704*'2. Emissions Units &amp; Activities'!$K$76*(1-$E704)</f>
        <v>1.5026373626373629E-3</v>
      </c>
      <c r="N704" s="123">
        <f>$F704*'2. Emissions Units &amp; Activities'!$L$76*(1-$E704)</f>
        <v>2.1036923076923077E-3</v>
      </c>
      <c r="O704" s="101">
        <f>$F704*'2. Emissions Units &amp; Activities'!$M$76*(1-$E704)</f>
        <v>7.5248922010551214E-3</v>
      </c>
    </row>
    <row r="705" spans="1:15" x14ac:dyDescent="0.25">
      <c r="A705" s="97" t="s">
        <v>1398</v>
      </c>
      <c r="B705" s="118" t="s">
        <v>24</v>
      </c>
      <c r="C705" s="99" t="str">
        <f>IFERROR(IF(B705="No CAS","",INDEX('DEQ Pollutant List'!$C$7:$C$611,MATCH('3. Pollutant Emissions - EF'!B705,'DEQ Pollutant List'!$B$7:$B$611,0))),"")</f>
        <v>Acrolein</v>
      </c>
      <c r="D705" s="133"/>
      <c r="E705" s="119"/>
      <c r="F705" s="241">
        <v>8.7999999999999998E-5</v>
      </c>
      <c r="G705" s="121"/>
      <c r="H705" s="101" t="s">
        <v>1671</v>
      </c>
      <c r="I705" s="122" t="s">
        <v>1669</v>
      </c>
      <c r="J705" s="120">
        <f>$F705*'2. Emissions Units &amp; Activities'!$H$77*(1-$E705)</f>
        <v>5.4057142857142854E-3</v>
      </c>
      <c r="K705" s="123">
        <f>$F705*'2. Emissions Units &amp; Activities'!$I$77*(1-$E705)</f>
        <v>7.5680000000000001E-3</v>
      </c>
      <c r="L705" s="101">
        <f>$F705*'2. Emissions Units &amp; Activities'!$J$77*(1-$E705)</f>
        <v>2.7070681377380688E-2</v>
      </c>
      <c r="M705" s="120">
        <f>$F705*'2. Emissions Units &amp; Activities'!$K$77*(1-$E705)</f>
        <v>2.0791208791208794E-5</v>
      </c>
      <c r="N705" s="123">
        <f>$F705*'2. Emissions Units &amp; Activities'!$L$77*(1-$E705)</f>
        <v>2.9107692307692305E-5</v>
      </c>
      <c r="O705" s="101">
        <f>$F705*'2. Emissions Units &amp; Activities'!$M$77*(1-$E705)</f>
        <v>1.0411800529761802E-4</v>
      </c>
    </row>
    <row r="706" spans="1:15" x14ac:dyDescent="0.25">
      <c r="A706" s="97" t="s">
        <v>1398</v>
      </c>
      <c r="B706" s="118" t="s">
        <v>61</v>
      </c>
      <c r="C706" s="99" t="str">
        <f>IFERROR(IF(B706="No CAS","",INDEX('DEQ Pollutant List'!$C$7:$C$611,MATCH('3. Pollutant Emissions - EF'!B706,'DEQ Pollutant List'!$B$7:$B$611,0))),"")</f>
        <v>Ammonia</v>
      </c>
      <c r="D706" s="133"/>
      <c r="E706" s="119"/>
      <c r="F706" s="241">
        <v>3.6999999999999998E-5</v>
      </c>
      <c r="G706" s="121"/>
      <c r="H706" s="101" t="s">
        <v>1671</v>
      </c>
      <c r="I706" s="122" t="s">
        <v>1669</v>
      </c>
      <c r="J706" s="120">
        <f>$F706*'2. Emissions Units &amp; Activities'!$H$77*(1-$E706)</f>
        <v>2.2728571428571429E-3</v>
      </c>
      <c r="K706" s="123">
        <f>$F706*'2. Emissions Units &amp; Activities'!$I$77*(1-$E706)</f>
        <v>3.1819999999999999E-3</v>
      </c>
      <c r="L706" s="101">
        <f>$F706*'2. Emissions Units &amp; Activities'!$J$77*(1-$E706)</f>
        <v>1.1381991033671424E-2</v>
      </c>
      <c r="M706" s="120">
        <f>$F706*'2. Emissions Units &amp; Activities'!$K$77*(1-$E706)</f>
        <v>8.7417582417582414E-6</v>
      </c>
      <c r="N706" s="123">
        <f>$F706*'2. Emissions Units &amp; Activities'!$L$77*(1-$E706)</f>
        <v>1.2238461538461538E-5</v>
      </c>
      <c r="O706" s="101">
        <f>$F706*'2. Emissions Units &amp; Activities'!$M$77*(1-$E706)</f>
        <v>4.3776888591043942E-5</v>
      </c>
    </row>
    <row r="707" spans="1:15" x14ac:dyDescent="0.25">
      <c r="A707" s="97" t="s">
        <v>1398</v>
      </c>
      <c r="B707" s="118" t="s">
        <v>98</v>
      </c>
      <c r="C707" s="99" t="str">
        <f>IFERROR(IF(B707="No CAS","",INDEX('DEQ Pollutant List'!$C$7:$C$611,MATCH('3. Pollutant Emissions - EF'!B707,'DEQ Pollutant List'!$B$7:$B$611,0))),"")</f>
        <v>Benzene</v>
      </c>
      <c r="D707" s="133"/>
      <c r="E707" s="119"/>
      <c r="F707" s="241">
        <v>5.3359999999999996E-3</v>
      </c>
      <c r="G707" s="121"/>
      <c r="H707" s="101" t="s">
        <v>1671</v>
      </c>
      <c r="I707" s="122" t="s">
        <v>1669</v>
      </c>
      <c r="J707" s="120">
        <f>$F707*'2. Emissions Units &amp; Activities'!$H$77*(1-$E707)</f>
        <v>0.32778285714285715</v>
      </c>
      <c r="K707" s="123">
        <f>$F707*'2. Emissions Units &amp; Activities'!$I$77*(1-$E707)</f>
        <v>0.45889599999999997</v>
      </c>
      <c r="L707" s="101">
        <f>$F707*'2. Emissions Units &amp; Activities'!$J$77*(1-$E707)</f>
        <v>1.6414676798829926</v>
      </c>
      <c r="M707" s="120">
        <f>$F707*'2. Emissions Units &amp; Activities'!$K$77*(1-$E707)</f>
        <v>1.2607032967032967E-3</v>
      </c>
      <c r="N707" s="123">
        <f>$F707*'2. Emissions Units &amp; Activities'!$L$77*(1-$E707)</f>
        <v>1.7649846153846153E-3</v>
      </c>
      <c r="O707" s="101">
        <f>$F707*'2. Emissions Units &amp; Activities'!$M$77*(1-$E707)</f>
        <v>6.3133372303192017E-3</v>
      </c>
    </row>
    <row r="708" spans="1:15" x14ac:dyDescent="0.25">
      <c r="A708" s="97" t="s">
        <v>1398</v>
      </c>
      <c r="B708" s="118" t="s">
        <v>443</v>
      </c>
      <c r="C708" s="99" t="str">
        <f>IFERROR(IF(B708="No CAS","",INDEX('DEQ Pollutant List'!$C$7:$C$611,MATCH('3. Pollutant Emissions - EF'!B708,'DEQ Pollutant List'!$B$7:$B$611,0))),"")</f>
        <v>Formaldehyde</v>
      </c>
      <c r="D708" s="133"/>
      <c r="E708" s="119"/>
      <c r="F708" s="241">
        <v>1.06E-4</v>
      </c>
      <c r="G708" s="121"/>
      <c r="H708" s="101" t="s">
        <v>1671</v>
      </c>
      <c r="I708" s="122" t="s">
        <v>1669</v>
      </c>
      <c r="J708" s="120">
        <f>$F708*'2. Emissions Units &amp; Activities'!$H$77*(1-$E708)</f>
        <v>6.5114285714285717E-3</v>
      </c>
      <c r="K708" s="123">
        <f>$F708*'2. Emissions Units &amp; Activities'!$I$77*(1-$E708)</f>
        <v>9.1160000000000008E-3</v>
      </c>
      <c r="L708" s="101">
        <f>$F708*'2. Emissions Units &amp; Activities'!$J$77*(1-$E708)</f>
        <v>3.2607866204572192E-2</v>
      </c>
      <c r="M708" s="120">
        <f>$F708*'2. Emissions Units &amp; Activities'!$K$77*(1-$E708)</f>
        <v>2.5043956043956045E-5</v>
      </c>
      <c r="N708" s="123">
        <f>$F708*'2. Emissions Units &amp; Activities'!$L$77*(1-$E708)</f>
        <v>3.5061538461538462E-5</v>
      </c>
      <c r="O708" s="101">
        <f>$F708*'2. Emissions Units &amp; Activities'!$M$77*(1-$E708)</f>
        <v>1.2541487001758536E-4</v>
      </c>
    </row>
    <row r="709" spans="1:15" x14ac:dyDescent="0.25">
      <c r="A709" s="97" t="s">
        <v>1398</v>
      </c>
      <c r="B709" s="118" t="s">
        <v>252</v>
      </c>
      <c r="C709" s="99" t="str">
        <f>IFERROR(IF(B709="No CAS","",INDEX('DEQ Pollutant List'!$C$7:$C$611,MATCH('3. Pollutant Emissions - EF'!B709,'DEQ Pollutant List'!$B$7:$B$611,0))),"")</f>
        <v>Cyanide, hydrogen</v>
      </c>
      <c r="D709" s="133"/>
      <c r="E709" s="119"/>
      <c r="F709" s="241">
        <v>1.75E-4</v>
      </c>
      <c r="G709" s="121"/>
      <c r="H709" s="101" t="s">
        <v>1671</v>
      </c>
      <c r="I709" s="122" t="s">
        <v>1669</v>
      </c>
      <c r="J709" s="120">
        <f>$F709*'2. Emissions Units &amp; Activities'!$H$77*(1-$E709)</f>
        <v>1.0750000000000001E-2</v>
      </c>
      <c r="K709" s="123">
        <f>$F709*'2. Emissions Units &amp; Activities'!$I$77*(1-$E709)</f>
        <v>1.5049999999999999E-2</v>
      </c>
      <c r="L709" s="101">
        <f>$F709*'2. Emissions Units &amp; Activities'!$J$77*(1-$E709)</f>
        <v>5.3833741375472956E-2</v>
      </c>
      <c r="M709" s="120">
        <f>$F709*'2. Emissions Units &amp; Activities'!$K$77*(1-$E709)</f>
        <v>4.1346153846153848E-5</v>
      </c>
      <c r="N709" s="123">
        <f>$F709*'2. Emissions Units &amp; Activities'!$L$77*(1-$E709)</f>
        <v>5.788461538461538E-5</v>
      </c>
      <c r="O709" s="101">
        <f>$F709*'2. Emissions Units &amp; Activities'!$M$77*(1-$E709)</f>
        <v>2.0705285144412676E-4</v>
      </c>
    </row>
    <row r="710" spans="1:15" x14ac:dyDescent="0.25">
      <c r="A710" s="97" t="s">
        <v>1398</v>
      </c>
      <c r="B710" s="118" t="s">
        <v>495</v>
      </c>
      <c r="C710" s="99" t="str">
        <f>IFERROR(IF(B710="No CAS","",INDEX('DEQ Pollutant List'!$C$7:$C$611,MATCH('3. Pollutant Emissions - EF'!B710,'DEQ Pollutant List'!$B$7:$B$611,0))),"")</f>
        <v>Hydrogen sulfide</v>
      </c>
      <c r="D710" s="133"/>
      <c r="E710" s="119"/>
      <c r="F710" s="241">
        <v>6.9999999999999999E-6</v>
      </c>
      <c r="G710" s="121"/>
      <c r="H710" s="101" t="s">
        <v>1671</v>
      </c>
      <c r="I710" s="122" t="s">
        <v>1669</v>
      </c>
      <c r="J710" s="120">
        <f>$F710*'2. Emissions Units &amp; Activities'!$H$77*(1-$E710)</f>
        <v>4.2999999999999999E-4</v>
      </c>
      <c r="K710" s="123">
        <f>$F710*'2. Emissions Units &amp; Activities'!$I$77*(1-$E710)</f>
        <v>6.02E-4</v>
      </c>
      <c r="L710" s="101">
        <f>$F710*'2. Emissions Units &amp; Activities'!$J$77*(1-$E710)</f>
        <v>2.1533496550189182E-3</v>
      </c>
      <c r="M710" s="120">
        <f>$F710*'2. Emissions Units &amp; Activities'!$K$77*(1-$E710)</f>
        <v>1.6538461538461539E-6</v>
      </c>
      <c r="N710" s="123">
        <f>$F710*'2. Emissions Units &amp; Activities'!$L$77*(1-$E710)</f>
        <v>2.3153846153846153E-6</v>
      </c>
      <c r="O710" s="101">
        <f>$F710*'2. Emissions Units &amp; Activities'!$M$77*(1-$E710)</f>
        <v>8.2821140577650702E-6</v>
      </c>
    </row>
    <row r="711" spans="1:15" x14ac:dyDescent="0.25">
      <c r="A711" s="97" t="s">
        <v>1398</v>
      </c>
      <c r="B711" s="118" t="s">
        <v>581</v>
      </c>
      <c r="C711" s="99" t="str">
        <f>IFERROR(IF(B711="No CAS","",INDEX('DEQ Pollutant List'!$C$7:$C$611,MATCH('3. Pollutant Emissions - EF'!B711,'DEQ Pollutant List'!$B$7:$B$611,0))),"")</f>
        <v>Naphthalene</v>
      </c>
      <c r="D711" s="133"/>
      <c r="E711" s="119"/>
      <c r="F711" s="241">
        <v>3.6999999999999998E-5</v>
      </c>
      <c r="G711" s="121"/>
      <c r="H711" s="101" t="s">
        <v>1671</v>
      </c>
      <c r="I711" s="122" t="s">
        <v>1669</v>
      </c>
      <c r="J711" s="120">
        <f>$F711*'2. Emissions Units &amp; Activities'!$H$77*(1-$E711)</f>
        <v>2.2728571428571429E-3</v>
      </c>
      <c r="K711" s="123">
        <f>$F711*'2. Emissions Units &amp; Activities'!$I$77*(1-$E711)</f>
        <v>3.1819999999999999E-3</v>
      </c>
      <c r="L711" s="101">
        <f>$F711*'2. Emissions Units &amp; Activities'!$J$77*(1-$E711)</f>
        <v>1.1381991033671424E-2</v>
      </c>
      <c r="M711" s="120">
        <f>$F711*'2. Emissions Units &amp; Activities'!$K$77*(1-$E711)</f>
        <v>8.7417582417582414E-6</v>
      </c>
      <c r="N711" s="123">
        <f>$F711*'2. Emissions Units &amp; Activities'!$L$77*(1-$E711)</f>
        <v>1.2238461538461538E-5</v>
      </c>
      <c r="O711" s="101">
        <f>$F711*'2. Emissions Units &amp; Activities'!$M$77*(1-$E711)</f>
        <v>4.3776888591043942E-5</v>
      </c>
    </row>
    <row r="712" spans="1:15" x14ac:dyDescent="0.25">
      <c r="A712" s="97" t="s">
        <v>1398</v>
      </c>
      <c r="B712" s="118" t="s">
        <v>693</v>
      </c>
      <c r="C712" s="99" t="str">
        <f>IFERROR(IF(B712="No CAS","",INDEX('DEQ Pollutant List'!$C$7:$C$611,MATCH('3. Pollutant Emissions - EF'!B712,'DEQ Pollutant List'!$B$7:$B$611,0))),"")</f>
        <v>Phenol</v>
      </c>
      <c r="D712" s="133"/>
      <c r="E712" s="119"/>
      <c r="F712" s="241">
        <v>1.1E-4</v>
      </c>
      <c r="G712" s="121"/>
      <c r="H712" s="101" t="s">
        <v>1671</v>
      </c>
      <c r="I712" s="122" t="s">
        <v>1669</v>
      </c>
      <c r="J712" s="120">
        <f>$F712*'2. Emissions Units &amp; Activities'!$H$77*(1-$E712)</f>
        <v>6.7571428571428574E-3</v>
      </c>
      <c r="K712" s="123">
        <f>$F712*'2. Emissions Units &amp; Activities'!$I$77*(1-$E712)</f>
        <v>9.4599999999999997E-3</v>
      </c>
      <c r="L712" s="101">
        <f>$F712*'2. Emissions Units &amp; Activities'!$J$77*(1-$E712)</f>
        <v>3.3838351721725862E-2</v>
      </c>
      <c r="M712" s="120">
        <f>$F712*'2. Emissions Units &amp; Activities'!$K$77*(1-$E712)</f>
        <v>2.5989010989010992E-5</v>
      </c>
      <c r="N712" s="123">
        <f>$F712*'2. Emissions Units &amp; Activities'!$L$77*(1-$E712)</f>
        <v>3.6384615384615386E-5</v>
      </c>
      <c r="O712" s="101">
        <f>$F712*'2. Emissions Units &amp; Activities'!$M$77*(1-$E712)</f>
        <v>1.3014750662202254E-4</v>
      </c>
    </row>
    <row r="713" spans="1:15" x14ac:dyDescent="0.25">
      <c r="A713" s="97" t="s">
        <v>1398</v>
      </c>
      <c r="B713" s="118" t="s">
        <v>994</v>
      </c>
      <c r="C713" s="99" t="str">
        <f>IFERROR(IF(B713="No CAS","",INDEX('DEQ Pollutant List'!$C$7:$C$611,MATCH('3. Pollutant Emissions - EF'!B713,'DEQ Pollutant List'!$B$7:$B$611,0))),"")</f>
        <v>Toluene</v>
      </c>
      <c r="D713" s="133"/>
      <c r="E713" s="119"/>
      <c r="F713" s="241">
        <v>1.5349999999999999E-3</v>
      </c>
      <c r="G713" s="121"/>
      <c r="H713" s="101" t="s">
        <v>1671</v>
      </c>
      <c r="I713" s="122" t="s">
        <v>1669</v>
      </c>
      <c r="J713" s="120">
        <f>$F713*'2. Emissions Units &amp; Activities'!$H$77*(1-$E713)</f>
        <v>9.4292857142857137E-2</v>
      </c>
      <c r="K713" s="123">
        <f>$F713*'2. Emissions Units &amp; Activities'!$I$77*(1-$E713)</f>
        <v>0.13200999999999999</v>
      </c>
      <c r="L713" s="101">
        <f>$F713*'2. Emissions Units &amp; Activities'!$J$77*(1-$E713)</f>
        <v>0.47219881720771995</v>
      </c>
      <c r="M713" s="120">
        <f>$F713*'2. Emissions Units &amp; Activities'!$K$77*(1-$E713)</f>
        <v>3.6266483516483519E-4</v>
      </c>
      <c r="N713" s="123">
        <f>$F713*'2. Emissions Units &amp; Activities'!$L$77*(1-$E713)</f>
        <v>5.0773076923076922E-4</v>
      </c>
      <c r="O713" s="101">
        <f>$F713*'2. Emissions Units &amp; Activities'!$M$77*(1-$E713)</f>
        <v>1.816149296952769E-3</v>
      </c>
    </row>
    <row r="714" spans="1:15" x14ac:dyDescent="0.25">
      <c r="A714" s="97" t="s">
        <v>1398</v>
      </c>
      <c r="B714" s="118" t="s">
        <v>1071</v>
      </c>
      <c r="C714" s="99" t="str">
        <f>IFERROR(IF(B714="No CAS","",INDEX('DEQ Pollutant List'!$C$7:$C$611,MATCH('3. Pollutant Emissions - EF'!B714,'DEQ Pollutant List'!$B$7:$B$611,0))),"")</f>
        <v>Xylene (mixture), including m-xylene, o-xylene, p-xylene</v>
      </c>
      <c r="D714" s="133"/>
      <c r="E714" s="119"/>
      <c r="F714" s="241">
        <v>6.3600000000000002E-3</v>
      </c>
      <c r="G714" s="121"/>
      <c r="H714" s="101" t="s">
        <v>1671</v>
      </c>
      <c r="I714" s="122" t="s">
        <v>1669</v>
      </c>
      <c r="J714" s="120">
        <f>$F714*'2. Emissions Units &amp; Activities'!$H$77*(1-$E714)</f>
        <v>0.3906857142857143</v>
      </c>
      <c r="K714" s="123">
        <f>$F714*'2. Emissions Units &amp; Activities'!$I$77*(1-$E714)</f>
        <v>0.54696</v>
      </c>
      <c r="L714" s="101">
        <f>$F714*'2. Emissions Units &amp; Activities'!$J$77*(1-$E714)</f>
        <v>1.9564719722743316</v>
      </c>
      <c r="M714" s="120">
        <f>$F714*'2. Emissions Units &amp; Activities'!$K$77*(1-$E714)</f>
        <v>1.5026373626373629E-3</v>
      </c>
      <c r="N714" s="123">
        <f>$F714*'2. Emissions Units &amp; Activities'!$L$77*(1-$E714)</f>
        <v>2.1036923076923077E-3</v>
      </c>
      <c r="O714" s="101">
        <f>$F714*'2. Emissions Units &amp; Activities'!$M$77*(1-$E714)</f>
        <v>7.5248922010551214E-3</v>
      </c>
    </row>
    <row r="715" spans="1:15" x14ac:dyDescent="0.25">
      <c r="A715" s="97" t="s">
        <v>1400</v>
      </c>
      <c r="B715" s="118" t="s">
        <v>24</v>
      </c>
      <c r="C715" s="99" t="str">
        <f>IFERROR(IF(B715="No CAS","",INDEX('DEQ Pollutant List'!$C$7:$C$611,MATCH('3. Pollutant Emissions - EF'!B715,'DEQ Pollutant List'!$B$7:$B$611,0))),"")</f>
        <v>Acrolein</v>
      </c>
      <c r="D715" s="133"/>
      <c r="E715" s="119"/>
      <c r="F715" s="241">
        <v>8.7999999999999998E-5</v>
      </c>
      <c r="G715" s="121"/>
      <c r="H715" s="101" t="s">
        <v>1671</v>
      </c>
      <c r="I715" s="122" t="s">
        <v>1669</v>
      </c>
      <c r="J715" s="120">
        <f>$F715*'2. Emissions Units &amp; Activities'!$H$78*(1-$E715)</f>
        <v>5.4057142857142854E-3</v>
      </c>
      <c r="K715" s="123">
        <f>$F715*'2. Emissions Units &amp; Activities'!$I$78*(1-$E715)</f>
        <v>7.5680000000000001E-3</v>
      </c>
      <c r="L715" s="101">
        <f>$F715*'2. Emissions Units &amp; Activities'!$J$78*(1-$E715)</f>
        <v>2.7070681377380688E-2</v>
      </c>
      <c r="M715" s="120">
        <f>$F715*'2. Emissions Units &amp; Activities'!$K$78*(1-$E715)</f>
        <v>2.0791208791208794E-5</v>
      </c>
      <c r="N715" s="123">
        <f>$F715*'2. Emissions Units &amp; Activities'!$L$78*(1-$E715)</f>
        <v>2.9107692307692305E-5</v>
      </c>
      <c r="O715" s="101">
        <f>$F715*'2. Emissions Units &amp; Activities'!$M$78*(1-$E715)</f>
        <v>1.0411800529761802E-4</v>
      </c>
    </row>
    <row r="716" spans="1:15" x14ac:dyDescent="0.25">
      <c r="A716" s="97" t="s">
        <v>1400</v>
      </c>
      <c r="B716" s="118" t="s">
        <v>61</v>
      </c>
      <c r="C716" s="99" t="str">
        <f>IFERROR(IF(B716="No CAS","",INDEX('DEQ Pollutant List'!$C$7:$C$611,MATCH('3. Pollutant Emissions - EF'!B716,'DEQ Pollutant List'!$B$7:$B$611,0))),"")</f>
        <v>Ammonia</v>
      </c>
      <c r="D716" s="133"/>
      <c r="E716" s="119"/>
      <c r="F716" s="241">
        <v>3.6999999999999998E-5</v>
      </c>
      <c r="G716" s="121"/>
      <c r="H716" s="101" t="s">
        <v>1671</v>
      </c>
      <c r="I716" s="122" t="s">
        <v>1669</v>
      </c>
      <c r="J716" s="120">
        <f>$F716*'2. Emissions Units &amp; Activities'!$H$78*(1-$E716)</f>
        <v>2.2728571428571429E-3</v>
      </c>
      <c r="K716" s="123">
        <f>$F716*'2. Emissions Units &amp; Activities'!$I$78*(1-$E716)</f>
        <v>3.1819999999999999E-3</v>
      </c>
      <c r="L716" s="101">
        <f>$F716*'2. Emissions Units &amp; Activities'!$J$78*(1-$E716)</f>
        <v>1.1381991033671424E-2</v>
      </c>
      <c r="M716" s="120">
        <f>$F716*'2. Emissions Units &amp; Activities'!$K$78*(1-$E716)</f>
        <v>8.7417582417582414E-6</v>
      </c>
      <c r="N716" s="123">
        <f>$F716*'2. Emissions Units &amp; Activities'!$L$78*(1-$E716)</f>
        <v>1.2238461538461538E-5</v>
      </c>
      <c r="O716" s="101">
        <f>$F716*'2. Emissions Units &amp; Activities'!$M$78*(1-$E716)</f>
        <v>4.3776888591043942E-5</v>
      </c>
    </row>
    <row r="717" spans="1:15" x14ac:dyDescent="0.25">
      <c r="A717" s="97" t="s">
        <v>1400</v>
      </c>
      <c r="B717" s="118" t="s">
        <v>98</v>
      </c>
      <c r="C717" s="99" t="str">
        <f>IFERROR(IF(B717="No CAS","",INDEX('DEQ Pollutant List'!$C$7:$C$611,MATCH('3. Pollutant Emissions - EF'!B717,'DEQ Pollutant List'!$B$7:$B$611,0))),"")</f>
        <v>Benzene</v>
      </c>
      <c r="D717" s="133"/>
      <c r="E717" s="119"/>
      <c r="F717" s="241">
        <v>5.3359999999999996E-3</v>
      </c>
      <c r="G717" s="121"/>
      <c r="H717" s="101" t="s">
        <v>1671</v>
      </c>
      <c r="I717" s="122" t="s">
        <v>1669</v>
      </c>
      <c r="J717" s="120">
        <f>$F717*'2. Emissions Units &amp; Activities'!$H$78*(1-$E717)</f>
        <v>0.32778285714285715</v>
      </c>
      <c r="K717" s="123">
        <f>$F717*'2. Emissions Units &amp; Activities'!$I$78*(1-$E717)</f>
        <v>0.45889599999999997</v>
      </c>
      <c r="L717" s="101">
        <f>$F717*'2. Emissions Units &amp; Activities'!$J$78*(1-$E717)</f>
        <v>1.6414676798829926</v>
      </c>
      <c r="M717" s="120">
        <f>$F717*'2. Emissions Units &amp; Activities'!$K$78*(1-$E717)</f>
        <v>1.2607032967032967E-3</v>
      </c>
      <c r="N717" s="123">
        <f>$F717*'2. Emissions Units &amp; Activities'!$L$78*(1-$E717)</f>
        <v>1.7649846153846153E-3</v>
      </c>
      <c r="O717" s="101">
        <f>$F717*'2. Emissions Units &amp; Activities'!$M$78*(1-$E717)</f>
        <v>6.3133372303192017E-3</v>
      </c>
    </row>
    <row r="718" spans="1:15" x14ac:dyDescent="0.25">
      <c r="A718" s="97" t="s">
        <v>1400</v>
      </c>
      <c r="B718" s="118" t="s">
        <v>443</v>
      </c>
      <c r="C718" s="99" t="str">
        <f>IFERROR(IF(B718="No CAS","",INDEX('DEQ Pollutant List'!$C$7:$C$611,MATCH('3. Pollutant Emissions - EF'!B718,'DEQ Pollutant List'!$B$7:$B$611,0))),"")</f>
        <v>Formaldehyde</v>
      </c>
      <c r="D718" s="133"/>
      <c r="E718" s="119"/>
      <c r="F718" s="241">
        <v>1.06E-4</v>
      </c>
      <c r="G718" s="121"/>
      <c r="H718" s="101" t="s">
        <v>1671</v>
      </c>
      <c r="I718" s="122" t="s">
        <v>1669</v>
      </c>
      <c r="J718" s="120">
        <f>$F718*'2. Emissions Units &amp; Activities'!$H$78*(1-$E718)</f>
        <v>6.5114285714285717E-3</v>
      </c>
      <c r="K718" s="123">
        <f>$F718*'2. Emissions Units &amp; Activities'!$I$78*(1-$E718)</f>
        <v>9.1160000000000008E-3</v>
      </c>
      <c r="L718" s="101">
        <f>$F718*'2. Emissions Units &amp; Activities'!$J$78*(1-$E718)</f>
        <v>3.2607866204572192E-2</v>
      </c>
      <c r="M718" s="120">
        <f>$F718*'2. Emissions Units &amp; Activities'!$K$78*(1-$E718)</f>
        <v>2.5043956043956045E-5</v>
      </c>
      <c r="N718" s="123">
        <f>$F718*'2. Emissions Units &amp; Activities'!$L$78*(1-$E718)</f>
        <v>3.5061538461538462E-5</v>
      </c>
      <c r="O718" s="101">
        <f>$F718*'2. Emissions Units &amp; Activities'!$M$78*(1-$E718)</f>
        <v>1.2541487001758536E-4</v>
      </c>
    </row>
    <row r="719" spans="1:15" x14ac:dyDescent="0.25">
      <c r="A719" s="97" t="s">
        <v>1400</v>
      </c>
      <c r="B719" s="118" t="s">
        <v>252</v>
      </c>
      <c r="C719" s="99" t="str">
        <f>IFERROR(IF(B719="No CAS","",INDEX('DEQ Pollutant List'!$C$7:$C$611,MATCH('3. Pollutant Emissions - EF'!B719,'DEQ Pollutant List'!$B$7:$B$611,0))),"")</f>
        <v>Cyanide, hydrogen</v>
      </c>
      <c r="D719" s="133"/>
      <c r="E719" s="119"/>
      <c r="F719" s="241">
        <v>1.75E-4</v>
      </c>
      <c r="G719" s="121"/>
      <c r="H719" s="101" t="s">
        <v>1671</v>
      </c>
      <c r="I719" s="122" t="s">
        <v>1669</v>
      </c>
      <c r="J719" s="120">
        <f>$F719*'2. Emissions Units &amp; Activities'!$H$78*(1-$E719)</f>
        <v>1.0750000000000001E-2</v>
      </c>
      <c r="K719" s="123">
        <f>$F719*'2. Emissions Units &amp; Activities'!$I$78*(1-$E719)</f>
        <v>1.5049999999999999E-2</v>
      </c>
      <c r="L719" s="101">
        <f>$F719*'2. Emissions Units &amp; Activities'!$J$78*(1-$E719)</f>
        <v>5.3833741375472956E-2</v>
      </c>
      <c r="M719" s="120">
        <f>$F719*'2. Emissions Units &amp; Activities'!$K$78*(1-$E719)</f>
        <v>4.1346153846153848E-5</v>
      </c>
      <c r="N719" s="123">
        <f>$F719*'2. Emissions Units &amp; Activities'!$L$78*(1-$E719)</f>
        <v>5.788461538461538E-5</v>
      </c>
      <c r="O719" s="101">
        <f>$F719*'2. Emissions Units &amp; Activities'!$M$78*(1-$E719)</f>
        <v>2.0705285144412676E-4</v>
      </c>
    </row>
    <row r="720" spans="1:15" x14ac:dyDescent="0.25">
      <c r="A720" s="97" t="s">
        <v>1400</v>
      </c>
      <c r="B720" s="118" t="s">
        <v>495</v>
      </c>
      <c r="C720" s="99" t="str">
        <f>IFERROR(IF(B720="No CAS","",INDEX('DEQ Pollutant List'!$C$7:$C$611,MATCH('3. Pollutant Emissions - EF'!B720,'DEQ Pollutant List'!$B$7:$B$611,0))),"")</f>
        <v>Hydrogen sulfide</v>
      </c>
      <c r="D720" s="133"/>
      <c r="E720" s="119"/>
      <c r="F720" s="241">
        <v>6.9999999999999999E-6</v>
      </c>
      <c r="G720" s="121"/>
      <c r="H720" s="101" t="s">
        <v>1671</v>
      </c>
      <c r="I720" s="122" t="s">
        <v>1669</v>
      </c>
      <c r="J720" s="120">
        <f>$F720*'2. Emissions Units &amp; Activities'!$H$78*(1-$E720)</f>
        <v>4.2999999999999999E-4</v>
      </c>
      <c r="K720" s="123">
        <f>$F720*'2. Emissions Units &amp; Activities'!$I$78*(1-$E720)</f>
        <v>6.02E-4</v>
      </c>
      <c r="L720" s="101">
        <f>$F720*'2. Emissions Units &amp; Activities'!$J$78*(1-$E720)</f>
        <v>2.1533496550189182E-3</v>
      </c>
      <c r="M720" s="120">
        <f>$F720*'2. Emissions Units &amp; Activities'!$K$78*(1-$E720)</f>
        <v>1.6538461538461539E-6</v>
      </c>
      <c r="N720" s="123">
        <f>$F720*'2. Emissions Units &amp; Activities'!$L$78*(1-$E720)</f>
        <v>2.3153846153846153E-6</v>
      </c>
      <c r="O720" s="101">
        <f>$F720*'2. Emissions Units &amp; Activities'!$M$78*(1-$E720)</f>
        <v>8.2821140577650702E-6</v>
      </c>
    </row>
    <row r="721" spans="1:15" x14ac:dyDescent="0.25">
      <c r="A721" s="97" t="s">
        <v>1400</v>
      </c>
      <c r="B721" s="118" t="s">
        <v>581</v>
      </c>
      <c r="C721" s="99" t="str">
        <f>IFERROR(IF(B721="No CAS","",INDEX('DEQ Pollutant List'!$C$7:$C$611,MATCH('3. Pollutant Emissions - EF'!B721,'DEQ Pollutant List'!$B$7:$B$611,0))),"")</f>
        <v>Naphthalene</v>
      </c>
      <c r="D721" s="133"/>
      <c r="E721" s="119"/>
      <c r="F721" s="241">
        <v>3.6999999999999998E-5</v>
      </c>
      <c r="G721" s="121"/>
      <c r="H721" s="101" t="s">
        <v>1671</v>
      </c>
      <c r="I721" s="122" t="s">
        <v>1669</v>
      </c>
      <c r="J721" s="120">
        <f>$F721*'2. Emissions Units &amp; Activities'!$H$78*(1-$E721)</f>
        <v>2.2728571428571429E-3</v>
      </c>
      <c r="K721" s="123">
        <f>$F721*'2. Emissions Units &amp; Activities'!$I$78*(1-$E721)</f>
        <v>3.1819999999999999E-3</v>
      </c>
      <c r="L721" s="101">
        <f>$F721*'2. Emissions Units &amp; Activities'!$J$78*(1-$E721)</f>
        <v>1.1381991033671424E-2</v>
      </c>
      <c r="M721" s="120">
        <f>$F721*'2. Emissions Units &amp; Activities'!$K$78*(1-$E721)</f>
        <v>8.7417582417582414E-6</v>
      </c>
      <c r="N721" s="123">
        <f>$F721*'2. Emissions Units &amp; Activities'!$L$78*(1-$E721)</f>
        <v>1.2238461538461538E-5</v>
      </c>
      <c r="O721" s="101">
        <f>$F721*'2. Emissions Units &amp; Activities'!$M$78*(1-$E721)</f>
        <v>4.3776888591043942E-5</v>
      </c>
    </row>
    <row r="722" spans="1:15" x14ac:dyDescent="0.25">
      <c r="A722" s="97" t="s">
        <v>1400</v>
      </c>
      <c r="B722" s="118" t="s">
        <v>693</v>
      </c>
      <c r="C722" s="99" t="str">
        <f>IFERROR(IF(B722="No CAS","",INDEX('DEQ Pollutant List'!$C$7:$C$611,MATCH('3. Pollutant Emissions - EF'!B722,'DEQ Pollutant List'!$B$7:$B$611,0))),"")</f>
        <v>Phenol</v>
      </c>
      <c r="D722" s="133"/>
      <c r="E722" s="119"/>
      <c r="F722" s="241">
        <v>1.1E-4</v>
      </c>
      <c r="G722" s="121"/>
      <c r="H722" s="101" t="s">
        <v>1671</v>
      </c>
      <c r="I722" s="122" t="s">
        <v>1669</v>
      </c>
      <c r="J722" s="120">
        <f>$F722*'2. Emissions Units &amp; Activities'!$H$78*(1-$E722)</f>
        <v>6.7571428571428574E-3</v>
      </c>
      <c r="K722" s="123">
        <f>$F722*'2. Emissions Units &amp; Activities'!$I$78*(1-$E722)</f>
        <v>9.4599999999999997E-3</v>
      </c>
      <c r="L722" s="101">
        <f>$F722*'2. Emissions Units &amp; Activities'!$J$78*(1-$E722)</f>
        <v>3.3838351721725862E-2</v>
      </c>
      <c r="M722" s="120">
        <f>$F722*'2. Emissions Units &amp; Activities'!$K$78*(1-$E722)</f>
        <v>2.5989010989010992E-5</v>
      </c>
      <c r="N722" s="123">
        <f>$F722*'2. Emissions Units &amp; Activities'!$L$78*(1-$E722)</f>
        <v>3.6384615384615386E-5</v>
      </c>
      <c r="O722" s="101">
        <f>$F722*'2. Emissions Units &amp; Activities'!$M$78*(1-$E722)</f>
        <v>1.3014750662202254E-4</v>
      </c>
    </row>
    <row r="723" spans="1:15" x14ac:dyDescent="0.25">
      <c r="A723" s="97" t="s">
        <v>1400</v>
      </c>
      <c r="B723" s="118" t="s">
        <v>994</v>
      </c>
      <c r="C723" s="99" t="str">
        <f>IFERROR(IF(B723="No CAS","",INDEX('DEQ Pollutant List'!$C$7:$C$611,MATCH('3. Pollutant Emissions - EF'!B723,'DEQ Pollutant List'!$B$7:$B$611,0))),"")</f>
        <v>Toluene</v>
      </c>
      <c r="D723" s="133"/>
      <c r="E723" s="119"/>
      <c r="F723" s="241">
        <v>1.5349999999999999E-3</v>
      </c>
      <c r="G723" s="121"/>
      <c r="H723" s="101" t="s">
        <v>1671</v>
      </c>
      <c r="I723" s="122" t="s">
        <v>1669</v>
      </c>
      <c r="J723" s="120">
        <f>$F723*'2. Emissions Units &amp; Activities'!$H$78*(1-$E723)</f>
        <v>9.4292857142857137E-2</v>
      </c>
      <c r="K723" s="123">
        <f>$F723*'2. Emissions Units &amp; Activities'!$I$78*(1-$E723)</f>
        <v>0.13200999999999999</v>
      </c>
      <c r="L723" s="101">
        <f>$F723*'2. Emissions Units &amp; Activities'!$J$78*(1-$E723)</f>
        <v>0.47219881720771995</v>
      </c>
      <c r="M723" s="120">
        <f>$F723*'2. Emissions Units &amp; Activities'!$K$78*(1-$E723)</f>
        <v>3.6266483516483519E-4</v>
      </c>
      <c r="N723" s="123">
        <f>$F723*'2. Emissions Units &amp; Activities'!$L$78*(1-$E723)</f>
        <v>5.0773076923076922E-4</v>
      </c>
      <c r="O723" s="101">
        <f>$F723*'2. Emissions Units &amp; Activities'!$M$78*(1-$E723)</f>
        <v>1.816149296952769E-3</v>
      </c>
    </row>
    <row r="724" spans="1:15" x14ac:dyDescent="0.25">
      <c r="A724" s="97" t="s">
        <v>1400</v>
      </c>
      <c r="B724" s="118" t="s">
        <v>1071</v>
      </c>
      <c r="C724" s="99" t="str">
        <f>IFERROR(IF(B724="No CAS","",INDEX('DEQ Pollutant List'!$C$7:$C$611,MATCH('3. Pollutant Emissions - EF'!B724,'DEQ Pollutant List'!$B$7:$B$611,0))),"")</f>
        <v>Xylene (mixture), including m-xylene, o-xylene, p-xylene</v>
      </c>
      <c r="D724" s="133"/>
      <c r="E724" s="119"/>
      <c r="F724" s="241">
        <v>6.3600000000000002E-3</v>
      </c>
      <c r="G724" s="121"/>
      <c r="H724" s="101" t="s">
        <v>1671</v>
      </c>
      <c r="I724" s="122" t="s">
        <v>1669</v>
      </c>
      <c r="J724" s="120">
        <f>$F724*'2. Emissions Units &amp; Activities'!$H$78*(1-$E724)</f>
        <v>0.3906857142857143</v>
      </c>
      <c r="K724" s="123">
        <f>$F724*'2. Emissions Units &amp; Activities'!$I$78*(1-$E724)</f>
        <v>0.54696</v>
      </c>
      <c r="L724" s="101">
        <f>$F724*'2. Emissions Units &amp; Activities'!$J$78*(1-$E724)</f>
        <v>1.9564719722743316</v>
      </c>
      <c r="M724" s="120">
        <f>$F724*'2. Emissions Units &amp; Activities'!$K$78*(1-$E724)</f>
        <v>1.5026373626373629E-3</v>
      </c>
      <c r="N724" s="123">
        <f>$F724*'2. Emissions Units &amp; Activities'!$L$78*(1-$E724)</f>
        <v>2.1036923076923077E-3</v>
      </c>
      <c r="O724" s="101">
        <f>$F724*'2. Emissions Units &amp; Activities'!$M$78*(1-$E724)</f>
        <v>7.5248922010551214E-3</v>
      </c>
    </row>
    <row r="725" spans="1:15" x14ac:dyDescent="0.25">
      <c r="A725" s="97" t="s">
        <v>1402</v>
      </c>
      <c r="B725" s="118" t="s">
        <v>24</v>
      </c>
      <c r="C725" s="99" t="str">
        <f>IFERROR(IF(B725="No CAS","",INDEX('DEQ Pollutant List'!$C$7:$C$611,MATCH('3. Pollutant Emissions - EF'!B725,'DEQ Pollutant List'!$B$7:$B$611,0))),"")</f>
        <v>Acrolein</v>
      </c>
      <c r="D725" s="133"/>
      <c r="E725" s="119"/>
      <c r="F725" s="241">
        <v>8.7999999999999998E-5</v>
      </c>
      <c r="G725" s="121"/>
      <c r="H725" s="101" t="s">
        <v>1671</v>
      </c>
      <c r="I725" s="122" t="s">
        <v>1669</v>
      </c>
      <c r="J725" s="120">
        <f>$F725*'2. Emissions Units &amp; Activities'!$H$79*(1-$E725)</f>
        <v>5.4057142857142854E-3</v>
      </c>
      <c r="K725" s="123">
        <f>$F725*'2. Emissions Units &amp; Activities'!$I$79*(1-$E725)</f>
        <v>7.5680000000000001E-3</v>
      </c>
      <c r="L725" s="101">
        <f>$F725*'2. Emissions Units &amp; Activities'!$J$79*(1-$E725)</f>
        <v>2.7070681377380688E-2</v>
      </c>
      <c r="M725" s="120">
        <f>$F725*'2. Emissions Units &amp; Activities'!$K$79*(1-$E725)</f>
        <v>2.0791208791208794E-5</v>
      </c>
      <c r="N725" s="123">
        <f>$F725*'2. Emissions Units &amp; Activities'!$L$79*(1-$E725)</f>
        <v>2.9107692307692305E-5</v>
      </c>
      <c r="O725" s="101">
        <f>$F725*'2. Emissions Units &amp; Activities'!$M$79*(1-$E725)</f>
        <v>1.0411800529761802E-4</v>
      </c>
    </row>
    <row r="726" spans="1:15" x14ac:dyDescent="0.25">
      <c r="A726" s="97" t="s">
        <v>1402</v>
      </c>
      <c r="B726" s="118" t="s">
        <v>61</v>
      </c>
      <c r="C726" s="99" t="str">
        <f>IFERROR(IF(B726="No CAS","",INDEX('DEQ Pollutant List'!$C$7:$C$611,MATCH('3. Pollutant Emissions - EF'!B726,'DEQ Pollutant List'!$B$7:$B$611,0))),"")</f>
        <v>Ammonia</v>
      </c>
      <c r="D726" s="133"/>
      <c r="E726" s="119"/>
      <c r="F726" s="241">
        <v>3.6999999999999998E-5</v>
      </c>
      <c r="G726" s="121"/>
      <c r="H726" s="101" t="s">
        <v>1671</v>
      </c>
      <c r="I726" s="122" t="s">
        <v>1669</v>
      </c>
      <c r="J726" s="120">
        <f>$F726*'2. Emissions Units &amp; Activities'!$H$79*(1-$E726)</f>
        <v>2.2728571428571429E-3</v>
      </c>
      <c r="K726" s="123">
        <f>$F726*'2. Emissions Units &amp; Activities'!$I$79*(1-$E726)</f>
        <v>3.1819999999999999E-3</v>
      </c>
      <c r="L726" s="101">
        <f>$F726*'2. Emissions Units &amp; Activities'!$J$79*(1-$E726)</f>
        <v>1.1381991033671424E-2</v>
      </c>
      <c r="M726" s="120">
        <f>$F726*'2. Emissions Units &amp; Activities'!$K$79*(1-$E726)</f>
        <v>8.7417582417582414E-6</v>
      </c>
      <c r="N726" s="123">
        <f>$F726*'2. Emissions Units &amp; Activities'!$L$79*(1-$E726)</f>
        <v>1.2238461538461538E-5</v>
      </c>
      <c r="O726" s="101">
        <f>$F726*'2. Emissions Units &amp; Activities'!$M$79*(1-$E726)</f>
        <v>4.3776888591043942E-5</v>
      </c>
    </row>
    <row r="727" spans="1:15" x14ac:dyDescent="0.25">
      <c r="A727" s="97" t="s">
        <v>1402</v>
      </c>
      <c r="B727" s="118" t="s">
        <v>98</v>
      </c>
      <c r="C727" s="99" t="str">
        <f>IFERROR(IF(B727="No CAS","",INDEX('DEQ Pollutant List'!$C$7:$C$611,MATCH('3. Pollutant Emissions - EF'!B727,'DEQ Pollutant List'!$B$7:$B$611,0))),"")</f>
        <v>Benzene</v>
      </c>
      <c r="D727" s="133"/>
      <c r="E727" s="119"/>
      <c r="F727" s="241">
        <v>5.3359999999999996E-3</v>
      </c>
      <c r="G727" s="121"/>
      <c r="H727" s="101" t="s">
        <v>1671</v>
      </c>
      <c r="I727" s="122" t="s">
        <v>1669</v>
      </c>
      <c r="J727" s="120">
        <f>$F727*'2. Emissions Units &amp; Activities'!$H$79*(1-$E727)</f>
        <v>0.32778285714285715</v>
      </c>
      <c r="K727" s="123">
        <f>$F727*'2. Emissions Units &amp; Activities'!$I$79*(1-$E727)</f>
        <v>0.45889599999999997</v>
      </c>
      <c r="L727" s="101">
        <f>$F727*'2. Emissions Units &amp; Activities'!$J$79*(1-$E727)</f>
        <v>1.6414676798829926</v>
      </c>
      <c r="M727" s="120">
        <f>$F727*'2. Emissions Units &amp; Activities'!$K$79*(1-$E727)</f>
        <v>1.2607032967032967E-3</v>
      </c>
      <c r="N727" s="123">
        <f>$F727*'2. Emissions Units &amp; Activities'!$L$79*(1-$E727)</f>
        <v>1.7649846153846153E-3</v>
      </c>
      <c r="O727" s="101">
        <f>$F727*'2. Emissions Units &amp; Activities'!$M$79*(1-$E727)</f>
        <v>6.3133372303192017E-3</v>
      </c>
    </row>
    <row r="728" spans="1:15" x14ac:dyDescent="0.25">
      <c r="A728" s="97" t="s">
        <v>1402</v>
      </c>
      <c r="B728" s="118" t="s">
        <v>443</v>
      </c>
      <c r="C728" s="99" t="str">
        <f>IFERROR(IF(B728="No CAS","",INDEX('DEQ Pollutant List'!$C$7:$C$611,MATCH('3. Pollutant Emissions - EF'!B728,'DEQ Pollutant List'!$B$7:$B$611,0))),"")</f>
        <v>Formaldehyde</v>
      </c>
      <c r="D728" s="133"/>
      <c r="E728" s="119"/>
      <c r="F728" s="241">
        <v>1.06E-4</v>
      </c>
      <c r="G728" s="121"/>
      <c r="H728" s="101" t="s">
        <v>1671</v>
      </c>
      <c r="I728" s="122" t="s">
        <v>1669</v>
      </c>
      <c r="J728" s="120">
        <f>$F728*'2. Emissions Units &amp; Activities'!$H$79*(1-$E728)</f>
        <v>6.5114285714285717E-3</v>
      </c>
      <c r="K728" s="123">
        <f>$F728*'2. Emissions Units &amp; Activities'!$I$79*(1-$E728)</f>
        <v>9.1160000000000008E-3</v>
      </c>
      <c r="L728" s="101">
        <f>$F728*'2. Emissions Units &amp; Activities'!$J$79*(1-$E728)</f>
        <v>3.2607866204572192E-2</v>
      </c>
      <c r="M728" s="120">
        <f>$F728*'2. Emissions Units &amp; Activities'!$K$79*(1-$E728)</f>
        <v>2.5043956043956045E-5</v>
      </c>
      <c r="N728" s="123">
        <f>$F728*'2. Emissions Units &amp; Activities'!$L$79*(1-$E728)</f>
        <v>3.5061538461538462E-5</v>
      </c>
      <c r="O728" s="101">
        <f>$F728*'2. Emissions Units &amp; Activities'!$M$79*(1-$E728)</f>
        <v>1.2541487001758536E-4</v>
      </c>
    </row>
    <row r="729" spans="1:15" x14ac:dyDescent="0.25">
      <c r="A729" s="97" t="s">
        <v>1402</v>
      </c>
      <c r="B729" s="118" t="s">
        <v>252</v>
      </c>
      <c r="C729" s="99" t="str">
        <f>IFERROR(IF(B729="No CAS","",INDEX('DEQ Pollutant List'!$C$7:$C$611,MATCH('3. Pollutant Emissions - EF'!B729,'DEQ Pollutant List'!$B$7:$B$611,0))),"")</f>
        <v>Cyanide, hydrogen</v>
      </c>
      <c r="D729" s="133"/>
      <c r="E729" s="119"/>
      <c r="F729" s="241">
        <v>1.75E-4</v>
      </c>
      <c r="G729" s="121"/>
      <c r="H729" s="101" t="s">
        <v>1671</v>
      </c>
      <c r="I729" s="122" t="s">
        <v>1669</v>
      </c>
      <c r="J729" s="120">
        <f>$F729*'2. Emissions Units &amp; Activities'!$H$79*(1-$E729)</f>
        <v>1.0750000000000001E-2</v>
      </c>
      <c r="K729" s="123">
        <f>$F729*'2. Emissions Units &amp; Activities'!$I$79*(1-$E729)</f>
        <v>1.5049999999999999E-2</v>
      </c>
      <c r="L729" s="101">
        <f>$F729*'2. Emissions Units &amp; Activities'!$J$79*(1-$E729)</f>
        <v>5.3833741375472956E-2</v>
      </c>
      <c r="M729" s="120">
        <f>$F729*'2. Emissions Units &amp; Activities'!$K$79*(1-$E729)</f>
        <v>4.1346153846153848E-5</v>
      </c>
      <c r="N729" s="123">
        <f>$F729*'2. Emissions Units &amp; Activities'!$L$79*(1-$E729)</f>
        <v>5.788461538461538E-5</v>
      </c>
      <c r="O729" s="101">
        <f>$F729*'2. Emissions Units &amp; Activities'!$M$79*(1-$E729)</f>
        <v>2.0705285144412676E-4</v>
      </c>
    </row>
    <row r="730" spans="1:15" x14ac:dyDescent="0.25">
      <c r="A730" s="97" t="s">
        <v>1402</v>
      </c>
      <c r="B730" s="118" t="s">
        <v>495</v>
      </c>
      <c r="C730" s="99" t="str">
        <f>IFERROR(IF(B730="No CAS","",INDEX('DEQ Pollutant List'!$C$7:$C$611,MATCH('3. Pollutant Emissions - EF'!B730,'DEQ Pollutant List'!$B$7:$B$611,0))),"")</f>
        <v>Hydrogen sulfide</v>
      </c>
      <c r="D730" s="133"/>
      <c r="E730" s="119"/>
      <c r="F730" s="241">
        <v>6.9999999999999999E-6</v>
      </c>
      <c r="G730" s="121"/>
      <c r="H730" s="101" t="s">
        <v>1671</v>
      </c>
      <c r="I730" s="122" t="s">
        <v>1669</v>
      </c>
      <c r="J730" s="120">
        <f>$F730*'2. Emissions Units &amp; Activities'!$H$79*(1-$E730)</f>
        <v>4.2999999999999999E-4</v>
      </c>
      <c r="K730" s="123">
        <f>$F730*'2. Emissions Units &amp; Activities'!$I$79*(1-$E730)</f>
        <v>6.02E-4</v>
      </c>
      <c r="L730" s="101">
        <f>$F730*'2. Emissions Units &amp; Activities'!$J$79*(1-$E730)</f>
        <v>2.1533496550189182E-3</v>
      </c>
      <c r="M730" s="120">
        <f>$F730*'2. Emissions Units &amp; Activities'!$K$79*(1-$E730)</f>
        <v>1.6538461538461539E-6</v>
      </c>
      <c r="N730" s="123">
        <f>$F730*'2. Emissions Units &amp; Activities'!$L$79*(1-$E730)</f>
        <v>2.3153846153846153E-6</v>
      </c>
      <c r="O730" s="101">
        <f>$F730*'2. Emissions Units &amp; Activities'!$M$79*(1-$E730)</f>
        <v>8.2821140577650702E-6</v>
      </c>
    </row>
    <row r="731" spans="1:15" x14ac:dyDescent="0.25">
      <c r="A731" s="97" t="s">
        <v>1402</v>
      </c>
      <c r="B731" s="118" t="s">
        <v>581</v>
      </c>
      <c r="C731" s="99" t="str">
        <f>IFERROR(IF(B731="No CAS","",INDEX('DEQ Pollutant List'!$C$7:$C$611,MATCH('3. Pollutant Emissions - EF'!B731,'DEQ Pollutant List'!$B$7:$B$611,0))),"")</f>
        <v>Naphthalene</v>
      </c>
      <c r="D731" s="133"/>
      <c r="E731" s="119"/>
      <c r="F731" s="241">
        <v>3.6999999999999998E-5</v>
      </c>
      <c r="G731" s="121"/>
      <c r="H731" s="101" t="s">
        <v>1671</v>
      </c>
      <c r="I731" s="122" t="s">
        <v>1669</v>
      </c>
      <c r="J731" s="120">
        <f>$F731*'2. Emissions Units &amp; Activities'!$H$79*(1-$E731)</f>
        <v>2.2728571428571429E-3</v>
      </c>
      <c r="K731" s="123">
        <f>$F731*'2. Emissions Units &amp; Activities'!$I$79*(1-$E731)</f>
        <v>3.1819999999999999E-3</v>
      </c>
      <c r="L731" s="101">
        <f>$F731*'2. Emissions Units &amp; Activities'!$J$79*(1-$E731)</f>
        <v>1.1381991033671424E-2</v>
      </c>
      <c r="M731" s="120">
        <f>$F731*'2. Emissions Units &amp; Activities'!$K$79*(1-$E731)</f>
        <v>8.7417582417582414E-6</v>
      </c>
      <c r="N731" s="123">
        <f>$F731*'2. Emissions Units &amp; Activities'!$L$79*(1-$E731)</f>
        <v>1.2238461538461538E-5</v>
      </c>
      <c r="O731" s="101">
        <f>$F731*'2. Emissions Units &amp; Activities'!$M$79*(1-$E731)</f>
        <v>4.3776888591043942E-5</v>
      </c>
    </row>
    <row r="732" spans="1:15" x14ac:dyDescent="0.25">
      <c r="A732" s="97" t="s">
        <v>1402</v>
      </c>
      <c r="B732" s="118" t="s">
        <v>693</v>
      </c>
      <c r="C732" s="99" t="str">
        <f>IFERROR(IF(B732="No CAS","",INDEX('DEQ Pollutant List'!$C$7:$C$611,MATCH('3. Pollutant Emissions - EF'!B732,'DEQ Pollutant List'!$B$7:$B$611,0))),"")</f>
        <v>Phenol</v>
      </c>
      <c r="D732" s="133"/>
      <c r="E732" s="119"/>
      <c r="F732" s="241">
        <v>1.1E-4</v>
      </c>
      <c r="G732" s="121"/>
      <c r="H732" s="101" t="s">
        <v>1671</v>
      </c>
      <c r="I732" s="122" t="s">
        <v>1669</v>
      </c>
      <c r="J732" s="120">
        <f>$F732*'2. Emissions Units &amp; Activities'!$H$79*(1-$E732)</f>
        <v>6.7571428571428574E-3</v>
      </c>
      <c r="K732" s="123">
        <f>$F732*'2. Emissions Units &amp; Activities'!$I$79*(1-$E732)</f>
        <v>9.4599999999999997E-3</v>
      </c>
      <c r="L732" s="101">
        <f>$F732*'2. Emissions Units &amp; Activities'!$J$79*(1-$E732)</f>
        <v>3.3838351721725862E-2</v>
      </c>
      <c r="M732" s="120">
        <f>$F732*'2. Emissions Units &amp; Activities'!$K$79*(1-$E732)</f>
        <v>2.5989010989010992E-5</v>
      </c>
      <c r="N732" s="123">
        <f>$F732*'2. Emissions Units &amp; Activities'!$L$79*(1-$E732)</f>
        <v>3.6384615384615386E-5</v>
      </c>
      <c r="O732" s="101">
        <f>$F732*'2. Emissions Units &amp; Activities'!$M$79*(1-$E732)</f>
        <v>1.3014750662202254E-4</v>
      </c>
    </row>
    <row r="733" spans="1:15" x14ac:dyDescent="0.25">
      <c r="A733" s="97" t="s">
        <v>1402</v>
      </c>
      <c r="B733" s="118" t="s">
        <v>994</v>
      </c>
      <c r="C733" s="99" t="str">
        <f>IFERROR(IF(B733="No CAS","",INDEX('DEQ Pollutant List'!$C$7:$C$611,MATCH('3. Pollutant Emissions - EF'!B733,'DEQ Pollutant List'!$B$7:$B$611,0))),"")</f>
        <v>Toluene</v>
      </c>
      <c r="D733" s="133"/>
      <c r="E733" s="119"/>
      <c r="F733" s="241">
        <v>1.5349999999999999E-3</v>
      </c>
      <c r="G733" s="121"/>
      <c r="H733" s="101" t="s">
        <v>1671</v>
      </c>
      <c r="I733" s="122" t="s">
        <v>1669</v>
      </c>
      <c r="J733" s="120">
        <f>$F733*'2. Emissions Units &amp; Activities'!$H$79*(1-$E733)</f>
        <v>9.4292857142857137E-2</v>
      </c>
      <c r="K733" s="123">
        <f>$F733*'2. Emissions Units &amp; Activities'!$I$79*(1-$E733)</f>
        <v>0.13200999999999999</v>
      </c>
      <c r="L733" s="101">
        <f>$F733*'2. Emissions Units &amp; Activities'!$J$79*(1-$E733)</f>
        <v>0.47219881720771995</v>
      </c>
      <c r="M733" s="120">
        <f>$F733*'2. Emissions Units &amp; Activities'!$K$79*(1-$E733)</f>
        <v>3.6266483516483519E-4</v>
      </c>
      <c r="N733" s="123">
        <f>$F733*'2. Emissions Units &amp; Activities'!$L$79*(1-$E733)</f>
        <v>5.0773076923076922E-4</v>
      </c>
      <c r="O733" s="101">
        <f>$F733*'2. Emissions Units &amp; Activities'!$M$79*(1-$E733)</f>
        <v>1.816149296952769E-3</v>
      </c>
    </row>
    <row r="734" spans="1:15" x14ac:dyDescent="0.25">
      <c r="A734" s="97" t="s">
        <v>1402</v>
      </c>
      <c r="B734" s="118" t="s">
        <v>1071</v>
      </c>
      <c r="C734" s="99" t="str">
        <f>IFERROR(IF(B734="No CAS","",INDEX('DEQ Pollutant List'!$C$7:$C$611,MATCH('3. Pollutant Emissions - EF'!B734,'DEQ Pollutant List'!$B$7:$B$611,0))),"")</f>
        <v>Xylene (mixture), including m-xylene, o-xylene, p-xylene</v>
      </c>
      <c r="D734" s="133"/>
      <c r="E734" s="119"/>
      <c r="F734" s="241">
        <v>6.3600000000000002E-3</v>
      </c>
      <c r="G734" s="121"/>
      <c r="H734" s="101" t="s">
        <v>1671</v>
      </c>
      <c r="I734" s="122" t="s">
        <v>1669</v>
      </c>
      <c r="J734" s="120">
        <f>$F734*'2. Emissions Units &amp; Activities'!$H$79*(1-$E734)</f>
        <v>0.3906857142857143</v>
      </c>
      <c r="K734" s="123">
        <f>$F734*'2. Emissions Units &amp; Activities'!$I$79*(1-$E734)</f>
        <v>0.54696</v>
      </c>
      <c r="L734" s="101">
        <f>$F734*'2. Emissions Units &amp; Activities'!$J$79*(1-$E734)</f>
        <v>1.9564719722743316</v>
      </c>
      <c r="M734" s="120">
        <f>$F734*'2. Emissions Units &amp; Activities'!$K$79*(1-$E734)</f>
        <v>1.5026373626373629E-3</v>
      </c>
      <c r="N734" s="123">
        <f>$F734*'2. Emissions Units &amp; Activities'!$L$79*(1-$E734)</f>
        <v>2.1036923076923077E-3</v>
      </c>
      <c r="O734" s="101">
        <f>$F734*'2. Emissions Units &amp; Activities'!$M$79*(1-$E734)</f>
        <v>7.5248922010551214E-3</v>
      </c>
    </row>
    <row r="735" spans="1:15" x14ac:dyDescent="0.25">
      <c r="A735" s="97" t="s">
        <v>1458</v>
      </c>
      <c r="B735" s="118" t="s">
        <v>24</v>
      </c>
      <c r="C735" s="99" t="str">
        <f>IFERROR(IF(B735="No CAS","",INDEX('DEQ Pollutant List'!$C$7:$C$611,MATCH('3. Pollutant Emissions - EF'!B735,'DEQ Pollutant List'!$B$7:$B$611,0))),"")</f>
        <v>Acrolein</v>
      </c>
      <c r="D735" s="133"/>
      <c r="E735" s="119"/>
      <c r="F735" s="241">
        <v>2.8E-5</v>
      </c>
      <c r="G735" s="121"/>
      <c r="H735" s="101" t="s">
        <v>1671</v>
      </c>
      <c r="I735" s="122" t="s">
        <v>1669</v>
      </c>
      <c r="J735" s="120">
        <f>$F735*'2. Emissions Units &amp; Activities'!$H$80*(1-$E735)</f>
        <v>0.84688333333333332</v>
      </c>
      <c r="K735" s="123">
        <f>$F735*'2. Emissions Units &amp; Activities'!$I$80*(1-$E735)</f>
        <v>1.1856366666666667</v>
      </c>
      <c r="L735" s="101">
        <f>$F735*'2. Emissions Units &amp; Activities'!$J$80*(1-$E735)</f>
        <v>4.2410137992432668</v>
      </c>
      <c r="M735" s="120">
        <f>$F735*'2. Emissions Units &amp; Activities'!$K$80*(1-$E735)</f>
        <v>3.2572435897435898E-3</v>
      </c>
      <c r="N735" s="123">
        <f>$F735*'2. Emissions Units &amp; Activities'!$L$80*(1-$E735)</f>
        <v>4.5601410256410251E-3</v>
      </c>
      <c r="O735" s="101">
        <f>$F735*'2. Emissions Units &amp; Activities'!$M$80*(1-$E735)</f>
        <v>1.6311591535551027E-2</v>
      </c>
    </row>
    <row r="736" spans="1:15" x14ac:dyDescent="0.25">
      <c r="A736" s="97" t="s">
        <v>1458</v>
      </c>
      <c r="B736" s="118" t="s">
        <v>61</v>
      </c>
      <c r="C736" s="99" t="str">
        <f>IFERROR(IF(B736="No CAS","",INDEX('DEQ Pollutant List'!$C$7:$C$611,MATCH('3. Pollutant Emissions - EF'!B736,'DEQ Pollutant List'!$B$7:$B$611,0))),"")</f>
        <v>Ammonia</v>
      </c>
      <c r="D736" s="133"/>
      <c r="E736" s="119"/>
      <c r="F736" s="241">
        <v>3.8000000000000002E-5</v>
      </c>
      <c r="G736" s="121"/>
      <c r="H736" s="101" t="s">
        <v>1671</v>
      </c>
      <c r="I736" s="122" t="s">
        <v>1669</v>
      </c>
      <c r="J736" s="120">
        <f>$F736*'2. Emissions Units &amp; Activities'!$H$80*(1-$E736)</f>
        <v>1.1493416666666667</v>
      </c>
      <c r="K736" s="123">
        <f>$F736*'2. Emissions Units &amp; Activities'!$I$80*(1-$E736)</f>
        <v>1.6090783333333334</v>
      </c>
      <c r="L736" s="101">
        <f>$F736*'2. Emissions Units &amp; Activities'!$J$80*(1-$E736)</f>
        <v>5.7556615846872914</v>
      </c>
      <c r="M736" s="120">
        <f>$F736*'2. Emissions Units &amp; Activities'!$K$80*(1-$E736)</f>
        <v>4.4205448717948717E-3</v>
      </c>
      <c r="N736" s="123">
        <f>$F736*'2. Emissions Units &amp; Activities'!$L$80*(1-$E736)</f>
        <v>6.1887628205128204E-3</v>
      </c>
      <c r="O736" s="101">
        <f>$F736*'2. Emissions Units &amp; Activities'!$M$80*(1-$E736)</f>
        <v>2.2137159941104965E-2</v>
      </c>
    </row>
    <row r="737" spans="1:15" x14ac:dyDescent="0.25">
      <c r="A737" s="97" t="s">
        <v>1458</v>
      </c>
      <c r="B737" s="118" t="s">
        <v>98</v>
      </c>
      <c r="C737" s="99" t="str">
        <f>IFERROR(IF(B737="No CAS","",INDEX('DEQ Pollutant List'!$C$7:$C$611,MATCH('3. Pollutant Emissions - EF'!B737,'DEQ Pollutant List'!$B$7:$B$611,0))),"")</f>
        <v>Benzene</v>
      </c>
      <c r="D737" s="133"/>
      <c r="E737" s="119"/>
      <c r="F737" s="241">
        <v>1.41E-3</v>
      </c>
      <c r="G737" s="121"/>
      <c r="H737" s="101" t="s">
        <v>1671</v>
      </c>
      <c r="I737" s="122" t="s">
        <v>1669</v>
      </c>
      <c r="J737" s="120">
        <f>$F737*'2. Emissions Units &amp; Activities'!$H$80*(1-$E737)</f>
        <v>42.646625</v>
      </c>
      <c r="K737" s="123">
        <f>$F737*'2. Emissions Units &amp; Activities'!$I$80*(1-$E737)</f>
        <v>59.705275</v>
      </c>
      <c r="L737" s="101">
        <f>$F737*'2. Emissions Units &amp; Activities'!$J$80*(1-$E737)</f>
        <v>213.56533774760737</v>
      </c>
      <c r="M737" s="120">
        <f>$F737*'2. Emissions Units &amp; Activities'!$K$80*(1-$E737)</f>
        <v>0.16402548076923076</v>
      </c>
      <c r="N737" s="123">
        <f>$F737*'2. Emissions Units &amp; Activities'!$L$80*(1-$E737)</f>
        <v>0.22963567307692306</v>
      </c>
      <c r="O737" s="101">
        <f>$F737*'2. Emissions Units &amp; Activities'!$M$80*(1-$E737)</f>
        <v>0.82140514518310526</v>
      </c>
    </row>
    <row r="738" spans="1:15" x14ac:dyDescent="0.25">
      <c r="A738" s="97" t="s">
        <v>1458</v>
      </c>
      <c r="B738" s="118" t="s">
        <v>443</v>
      </c>
      <c r="C738" s="99" t="str">
        <f>IFERROR(IF(B738="No CAS","",INDEX('DEQ Pollutant List'!$C$7:$C$611,MATCH('3. Pollutant Emissions - EF'!B738,'DEQ Pollutant List'!$B$7:$B$611,0))),"")</f>
        <v>Formaldehyde</v>
      </c>
      <c r="D738" s="133"/>
      <c r="E738" s="119"/>
      <c r="F738" s="241">
        <v>1.6899999999999999E-4</v>
      </c>
      <c r="G738" s="121"/>
      <c r="H738" s="101" t="s">
        <v>1671</v>
      </c>
      <c r="I738" s="122" t="s">
        <v>1669</v>
      </c>
      <c r="J738" s="120">
        <f>$F738*'2. Emissions Units &amp; Activities'!$H$80*(1-$E738)</f>
        <v>5.1115458333333326</v>
      </c>
      <c r="K738" s="123">
        <f>$F738*'2. Emissions Units &amp; Activities'!$I$80*(1-$E738)</f>
        <v>7.1561641666666658</v>
      </c>
      <c r="L738" s="101">
        <f>$F738*'2. Emissions Units &amp; Activities'!$J$80*(1-$E738)</f>
        <v>25.597547574004</v>
      </c>
      <c r="M738" s="120">
        <f>$F738*'2. Emissions Units &amp; Activities'!$K$80*(1-$E738)</f>
        <v>1.9659791666666666E-2</v>
      </c>
      <c r="N738" s="123">
        <f>$F738*'2. Emissions Units &amp; Activities'!$L$80*(1-$E738)</f>
        <v>2.7523708333333331E-2</v>
      </c>
      <c r="O738" s="101">
        <f>$F738*'2. Emissions Units &amp; Activities'!$M$80*(1-$E738)</f>
        <v>9.8452106053861552E-2</v>
      </c>
    </row>
    <row r="739" spans="1:15" x14ac:dyDescent="0.25">
      <c r="A739" s="97" t="s">
        <v>1458</v>
      </c>
      <c r="B739" s="118" t="s">
        <v>252</v>
      </c>
      <c r="C739" s="99" t="str">
        <f>IFERROR(IF(B739="No CAS","",INDEX('DEQ Pollutant List'!$C$7:$C$611,MATCH('3. Pollutant Emissions - EF'!B739,'DEQ Pollutant List'!$B$7:$B$611,0))),"")</f>
        <v>Cyanide, hydrogen</v>
      </c>
      <c r="D739" s="133"/>
      <c r="E739" s="119"/>
      <c r="F739" s="241">
        <v>1.7899999999999999E-4</v>
      </c>
      <c r="G739" s="121"/>
      <c r="H739" s="101" t="s">
        <v>1671</v>
      </c>
      <c r="I739" s="122" t="s">
        <v>1669</v>
      </c>
      <c r="J739" s="120">
        <f>$F739*'2. Emissions Units &amp; Activities'!$H$80*(1-$E739)</f>
        <v>5.4140041666666656</v>
      </c>
      <c r="K739" s="123">
        <f>$F739*'2. Emissions Units &amp; Activities'!$I$80*(1-$E739)</f>
        <v>7.579605833333332</v>
      </c>
      <c r="L739" s="101">
        <f>$F739*'2. Emissions Units &amp; Activities'!$J$80*(1-$E739)</f>
        <v>27.112195359448027</v>
      </c>
      <c r="M739" s="120">
        <f>$F739*'2. Emissions Units &amp; Activities'!$K$80*(1-$E739)</f>
        <v>2.0823092948717946E-2</v>
      </c>
      <c r="N739" s="123">
        <f>$F739*'2. Emissions Units &amp; Activities'!$L$80*(1-$E739)</f>
        <v>2.9152330128205124E-2</v>
      </c>
      <c r="O739" s="101">
        <f>$F739*'2. Emissions Units &amp; Activities'!$M$80*(1-$E739)</f>
        <v>0.10427767445941549</v>
      </c>
    </row>
    <row r="740" spans="1:15" x14ac:dyDescent="0.25">
      <c r="A740" s="97" t="s">
        <v>1458</v>
      </c>
      <c r="B740" s="118" t="s">
        <v>495</v>
      </c>
      <c r="C740" s="99" t="str">
        <f>IFERROR(IF(B740="No CAS","",INDEX('DEQ Pollutant List'!$C$7:$C$611,MATCH('3. Pollutant Emissions - EF'!B740,'DEQ Pollutant List'!$B$7:$B$611,0))),"")</f>
        <v>Hydrogen sulfide</v>
      </c>
      <c r="D740" s="133"/>
      <c r="E740" s="119"/>
      <c r="F740" s="241">
        <v>1.9699999999999999E-4</v>
      </c>
      <c r="G740" s="121"/>
      <c r="H740" s="101" t="s">
        <v>1671</v>
      </c>
      <c r="I740" s="122" t="s">
        <v>1669</v>
      </c>
      <c r="J740" s="120">
        <f>$F740*'2. Emissions Units &amp; Activities'!$H$80*(1-$E740)</f>
        <v>5.958429166666666</v>
      </c>
      <c r="K740" s="123">
        <f>$F740*'2. Emissions Units &amp; Activities'!$I$80*(1-$E740)</f>
        <v>8.3418008333333322</v>
      </c>
      <c r="L740" s="101">
        <f>$F740*'2. Emissions Units &amp; Activities'!$J$80*(1-$E740)</f>
        <v>29.83856137324727</v>
      </c>
      <c r="M740" s="120">
        <f>$F740*'2. Emissions Units &amp; Activities'!$K$80*(1-$E740)</f>
        <v>2.2917035256410256E-2</v>
      </c>
      <c r="N740" s="123">
        <f>$F740*'2. Emissions Units &amp; Activities'!$L$80*(1-$E740)</f>
        <v>3.2083849358974355E-2</v>
      </c>
      <c r="O740" s="101">
        <f>$F740*'2. Emissions Units &amp; Activities'!$M$80*(1-$E740)</f>
        <v>0.11476369758941257</v>
      </c>
    </row>
    <row r="741" spans="1:15" x14ac:dyDescent="0.25">
      <c r="A741" s="97" t="s">
        <v>1458</v>
      </c>
      <c r="B741" s="118" t="s">
        <v>581</v>
      </c>
      <c r="C741" s="99" t="str">
        <f>IFERROR(IF(B741="No CAS","",INDEX('DEQ Pollutant List'!$C$7:$C$611,MATCH('3. Pollutant Emissions - EF'!B741,'DEQ Pollutant List'!$B$7:$B$611,0))),"")</f>
        <v>Naphthalene</v>
      </c>
      <c r="D741" s="133"/>
      <c r="E741" s="119"/>
      <c r="F741" s="241">
        <v>5.0000000000000004E-6</v>
      </c>
      <c r="G741" s="121"/>
      <c r="H741" s="101" t="s">
        <v>1671</v>
      </c>
      <c r="I741" s="122" t="s">
        <v>1669</v>
      </c>
      <c r="J741" s="120">
        <f>$F741*'2. Emissions Units &amp; Activities'!$H$80*(1-$E741)</f>
        <v>0.15122916666666666</v>
      </c>
      <c r="K741" s="123">
        <f>$F741*'2. Emissions Units &amp; Activities'!$I$80*(1-$E741)</f>
        <v>0.21172083333333333</v>
      </c>
      <c r="L741" s="101">
        <f>$F741*'2. Emissions Units &amp; Activities'!$J$80*(1-$E741)</f>
        <v>0.75732389272201206</v>
      </c>
      <c r="M741" s="120">
        <f>$F741*'2. Emissions Units &amp; Activities'!$K$80*(1-$E741)</f>
        <v>5.8165064102564106E-4</v>
      </c>
      <c r="N741" s="123">
        <f>$F741*'2. Emissions Units &amp; Activities'!$L$80*(1-$E741)</f>
        <v>8.1431089743589746E-4</v>
      </c>
      <c r="O741" s="101">
        <f>$F741*'2. Emissions Units &amp; Activities'!$M$80*(1-$E741)</f>
        <v>2.9127842027769691E-3</v>
      </c>
    </row>
    <row r="742" spans="1:15" x14ac:dyDescent="0.25">
      <c r="A742" s="97" t="s">
        <v>1458</v>
      </c>
      <c r="B742" s="118" t="s">
        <v>693</v>
      </c>
      <c r="C742" s="99" t="str">
        <f>IFERROR(IF(B742="No CAS","",INDEX('DEQ Pollutant List'!$C$7:$C$611,MATCH('3. Pollutant Emissions - EF'!B742,'DEQ Pollutant List'!$B$7:$B$611,0))),"")</f>
        <v>Phenol</v>
      </c>
      <c r="D742" s="133"/>
      <c r="E742" s="119"/>
      <c r="F742" s="241">
        <v>2.7300000000000002E-4</v>
      </c>
      <c r="G742" s="121"/>
      <c r="H742" s="101" t="s">
        <v>1671</v>
      </c>
      <c r="I742" s="122" t="s">
        <v>1669</v>
      </c>
      <c r="J742" s="120">
        <f>$F742*'2. Emissions Units &amp; Activities'!$H$80*(1-$E742)</f>
        <v>8.2571124999999999</v>
      </c>
      <c r="K742" s="123">
        <f>$F742*'2. Emissions Units &amp; Activities'!$I$80*(1-$E742)</f>
        <v>11.559957499999999</v>
      </c>
      <c r="L742" s="101">
        <f>$F742*'2. Emissions Units &amp; Activities'!$J$80*(1-$E742)</f>
        <v>41.349884542621858</v>
      </c>
      <c r="M742" s="120">
        <f>$F742*'2. Emissions Units &amp; Activities'!$K$80*(1-$E742)</f>
        <v>3.1758125000000005E-2</v>
      </c>
      <c r="N742" s="123">
        <f>$F742*'2. Emissions Units &amp; Activities'!$L$80*(1-$E742)</f>
        <v>4.4461374999999997E-2</v>
      </c>
      <c r="O742" s="101">
        <f>$F742*'2. Emissions Units &amp; Activities'!$M$80*(1-$E742)</f>
        <v>0.15903801747162252</v>
      </c>
    </row>
    <row r="743" spans="1:15" x14ac:dyDescent="0.25">
      <c r="A743" s="97" t="s">
        <v>1458</v>
      </c>
      <c r="B743" s="118" t="s">
        <v>994</v>
      </c>
      <c r="C743" s="99" t="str">
        <f>IFERROR(IF(B743="No CAS","",INDEX('DEQ Pollutant List'!$C$7:$C$611,MATCH('3. Pollutant Emissions - EF'!B743,'DEQ Pollutant List'!$B$7:$B$611,0))),"")</f>
        <v>Toluene</v>
      </c>
      <c r="D743" s="133"/>
      <c r="E743" s="119"/>
      <c r="F743" s="241">
        <v>2.8200000000000002E-4</v>
      </c>
      <c r="G743" s="121"/>
      <c r="H743" s="101" t="s">
        <v>1671</v>
      </c>
      <c r="I743" s="122" t="s">
        <v>1669</v>
      </c>
      <c r="J743" s="120">
        <f>$F743*'2. Emissions Units &amp; Activities'!$H$80*(1-$E743)</f>
        <v>8.529325</v>
      </c>
      <c r="K743" s="123">
        <f>$F743*'2. Emissions Units &amp; Activities'!$I$80*(1-$E743)</f>
        <v>11.941055</v>
      </c>
      <c r="L743" s="101">
        <f>$F743*'2. Emissions Units &amp; Activities'!$J$80*(1-$E743)</f>
        <v>42.713067549521476</v>
      </c>
      <c r="M743" s="120">
        <f>$F743*'2. Emissions Units &amp; Activities'!$K$80*(1-$E743)</f>
        <v>3.2805096153846157E-2</v>
      </c>
      <c r="N743" s="123">
        <f>$F743*'2. Emissions Units &amp; Activities'!$L$80*(1-$E743)</f>
        <v>4.5927134615384613E-2</v>
      </c>
      <c r="O743" s="101">
        <f>$F743*'2. Emissions Units &amp; Activities'!$M$80*(1-$E743)</f>
        <v>0.16428102903662106</v>
      </c>
    </row>
    <row r="744" spans="1:15" x14ac:dyDescent="0.25">
      <c r="A744" s="97" t="s">
        <v>1458</v>
      </c>
      <c r="B744" s="118" t="s">
        <v>1071</v>
      </c>
      <c r="C744" s="99" t="str">
        <f>IFERROR(IF(B744="No CAS","",INDEX('DEQ Pollutant List'!$C$7:$C$611,MATCH('3. Pollutant Emissions - EF'!B744,'DEQ Pollutant List'!$B$7:$B$611,0))),"")</f>
        <v>Xylene (mixture), including m-xylene, o-xylene, p-xylene</v>
      </c>
      <c r="D744" s="133"/>
      <c r="E744" s="119"/>
      <c r="F744" s="241">
        <v>1.8799999999999999E-4</v>
      </c>
      <c r="G744" s="121"/>
      <c r="H744" s="101" t="s">
        <v>1671</v>
      </c>
      <c r="I744" s="122" t="s">
        <v>1669</v>
      </c>
      <c r="J744" s="120">
        <f>$F744*'2. Emissions Units &amp; Activities'!$H$80*(1-$E744)</f>
        <v>5.6862166666666658</v>
      </c>
      <c r="K744" s="123">
        <f>$F744*'2. Emissions Units &amp; Activities'!$I$80*(1-$E744)</f>
        <v>7.9607033333333321</v>
      </c>
      <c r="L744" s="101">
        <f>$F744*'2. Emissions Units &amp; Activities'!$J$80*(1-$E744)</f>
        <v>28.475378366347648</v>
      </c>
      <c r="M744" s="120">
        <f>$F744*'2. Emissions Units &amp; Activities'!$K$80*(1-$E744)</f>
        <v>2.1870064102564101E-2</v>
      </c>
      <c r="N744" s="123">
        <f>$F744*'2. Emissions Units &amp; Activities'!$L$80*(1-$E744)</f>
        <v>3.061808974358974E-2</v>
      </c>
      <c r="O744" s="101">
        <f>$F744*'2. Emissions Units &amp; Activities'!$M$80*(1-$E744)</f>
        <v>0.10952068602441403</v>
      </c>
    </row>
    <row r="745" spans="1:15" x14ac:dyDescent="0.25">
      <c r="A745" s="97" t="s">
        <v>1374</v>
      </c>
      <c r="B745" s="118" t="s">
        <v>24</v>
      </c>
      <c r="C745" s="99" t="str">
        <f>IFERROR(IF(B745="No CAS","",INDEX('DEQ Pollutant List'!$C$7:$C$611,MATCH('3. Pollutant Emissions - EF'!B745,'DEQ Pollutant List'!$B$7:$B$611,0))),"")</f>
        <v>Acrolein</v>
      </c>
      <c r="D745" s="133"/>
      <c r="E745" s="119"/>
      <c r="F745" s="241">
        <v>2.8E-5</v>
      </c>
      <c r="G745" s="121"/>
      <c r="H745" s="101" t="s">
        <v>1671</v>
      </c>
      <c r="I745" s="122" t="s">
        <v>1669</v>
      </c>
      <c r="J745" s="120">
        <f>$F745*'2. Emissions Units &amp; Activities'!$H$81*(1-$E745)</f>
        <v>0.84688333333333332</v>
      </c>
      <c r="K745" s="123">
        <f>$F745*'2. Emissions Units &amp; Activities'!$I$81*(1-$E745)</f>
        <v>1.1856366666666667</v>
      </c>
      <c r="L745" s="101">
        <f>$F745*'2. Emissions Units &amp; Activities'!$J$81*(1-$E745)</f>
        <v>4.2410137992432668</v>
      </c>
      <c r="M745" s="120">
        <f>$F745*'2. Emissions Units &amp; Activities'!$K$81*(1-$E745)</f>
        <v>3.2572435897435898E-3</v>
      </c>
      <c r="N745" s="123">
        <f>$F745*'2. Emissions Units &amp; Activities'!$L$81*(1-$E745)</f>
        <v>4.5601410256410251E-3</v>
      </c>
      <c r="O745" s="101">
        <f>$F745*'2. Emissions Units &amp; Activities'!$M$81*(1-$E745)</f>
        <v>1.6311591535551027E-2</v>
      </c>
    </row>
    <row r="746" spans="1:15" x14ac:dyDescent="0.25">
      <c r="A746" s="97" t="s">
        <v>1374</v>
      </c>
      <c r="B746" s="118" t="s">
        <v>61</v>
      </c>
      <c r="C746" s="99" t="str">
        <f>IFERROR(IF(B746="No CAS","",INDEX('DEQ Pollutant List'!$C$7:$C$611,MATCH('3. Pollutant Emissions - EF'!B746,'DEQ Pollutant List'!$B$7:$B$611,0))),"")</f>
        <v>Ammonia</v>
      </c>
      <c r="D746" s="133"/>
      <c r="E746" s="119"/>
      <c r="F746" s="241">
        <v>3.8000000000000002E-5</v>
      </c>
      <c r="G746" s="121"/>
      <c r="H746" s="101" t="s">
        <v>1671</v>
      </c>
      <c r="I746" s="122" t="s">
        <v>1669</v>
      </c>
      <c r="J746" s="120">
        <f>$F746*'2. Emissions Units &amp; Activities'!$H$81*(1-$E746)</f>
        <v>1.1493416666666667</v>
      </c>
      <c r="K746" s="123">
        <f>$F746*'2. Emissions Units &amp; Activities'!$I$81*(1-$E746)</f>
        <v>1.6090783333333334</v>
      </c>
      <c r="L746" s="101">
        <f>$F746*'2. Emissions Units &amp; Activities'!$J$81*(1-$E746)</f>
        <v>5.7556615846872914</v>
      </c>
      <c r="M746" s="120">
        <f>$F746*'2. Emissions Units &amp; Activities'!$K$81*(1-$E746)</f>
        <v>4.4205448717948717E-3</v>
      </c>
      <c r="N746" s="123">
        <f>$F746*'2. Emissions Units &amp; Activities'!$L$81*(1-$E746)</f>
        <v>6.1887628205128204E-3</v>
      </c>
      <c r="O746" s="101">
        <f>$F746*'2. Emissions Units &amp; Activities'!$M$81*(1-$E746)</f>
        <v>2.2137159941104965E-2</v>
      </c>
    </row>
    <row r="747" spans="1:15" x14ac:dyDescent="0.25">
      <c r="A747" s="97" t="s">
        <v>1374</v>
      </c>
      <c r="B747" s="118" t="s">
        <v>98</v>
      </c>
      <c r="C747" s="99" t="str">
        <f>IFERROR(IF(B747="No CAS","",INDEX('DEQ Pollutant List'!$C$7:$C$611,MATCH('3. Pollutant Emissions - EF'!B747,'DEQ Pollutant List'!$B$7:$B$611,0))),"")</f>
        <v>Benzene</v>
      </c>
      <c r="D747" s="133"/>
      <c r="E747" s="119"/>
      <c r="F747" s="241">
        <v>1.41E-3</v>
      </c>
      <c r="G747" s="121"/>
      <c r="H747" s="101" t="s">
        <v>1671</v>
      </c>
      <c r="I747" s="122" t="s">
        <v>1669</v>
      </c>
      <c r="J747" s="120">
        <f>$F747*'2. Emissions Units &amp; Activities'!$H$81*(1-$E747)</f>
        <v>42.646625</v>
      </c>
      <c r="K747" s="123">
        <f>$F747*'2. Emissions Units &amp; Activities'!$I$81*(1-$E747)</f>
        <v>59.705275</v>
      </c>
      <c r="L747" s="101">
        <f>$F747*'2. Emissions Units &amp; Activities'!$J$81*(1-$E747)</f>
        <v>213.56533774760737</v>
      </c>
      <c r="M747" s="120">
        <f>$F747*'2. Emissions Units &amp; Activities'!$K$81*(1-$E747)</f>
        <v>0.16402548076923076</v>
      </c>
      <c r="N747" s="123">
        <f>$F747*'2. Emissions Units &amp; Activities'!$L$81*(1-$E747)</f>
        <v>0.22963567307692306</v>
      </c>
      <c r="O747" s="101">
        <f>$F747*'2. Emissions Units &amp; Activities'!$M$81*(1-$E747)</f>
        <v>0.82140514518310526</v>
      </c>
    </row>
    <row r="748" spans="1:15" x14ac:dyDescent="0.25">
      <c r="A748" s="97" t="s">
        <v>1374</v>
      </c>
      <c r="B748" s="118" t="s">
        <v>443</v>
      </c>
      <c r="C748" s="99" t="str">
        <f>IFERROR(IF(B748="No CAS","",INDEX('DEQ Pollutant List'!$C$7:$C$611,MATCH('3. Pollutant Emissions - EF'!B748,'DEQ Pollutant List'!$B$7:$B$611,0))),"")</f>
        <v>Formaldehyde</v>
      </c>
      <c r="D748" s="133"/>
      <c r="E748" s="119"/>
      <c r="F748" s="241">
        <v>1.6899999999999999E-4</v>
      </c>
      <c r="G748" s="121"/>
      <c r="H748" s="101" t="s">
        <v>1671</v>
      </c>
      <c r="I748" s="122" t="s">
        <v>1669</v>
      </c>
      <c r="J748" s="120">
        <f>$F748*'2. Emissions Units &amp; Activities'!$H$81*(1-$E748)</f>
        <v>5.1115458333333326</v>
      </c>
      <c r="K748" s="123">
        <f>$F748*'2. Emissions Units &amp; Activities'!$I$81*(1-$E748)</f>
        <v>7.1561641666666658</v>
      </c>
      <c r="L748" s="101">
        <f>$F748*'2. Emissions Units &amp; Activities'!$J$81*(1-$E748)</f>
        <v>25.597547574004</v>
      </c>
      <c r="M748" s="120">
        <f>$F748*'2. Emissions Units &amp; Activities'!$K$81*(1-$E748)</f>
        <v>1.9659791666666666E-2</v>
      </c>
      <c r="N748" s="123">
        <f>$F748*'2. Emissions Units &amp; Activities'!$L$81*(1-$E748)</f>
        <v>2.7523708333333331E-2</v>
      </c>
      <c r="O748" s="101">
        <f>$F748*'2. Emissions Units &amp; Activities'!$M$81*(1-$E748)</f>
        <v>9.8452106053861552E-2</v>
      </c>
    </row>
    <row r="749" spans="1:15" x14ac:dyDescent="0.25">
      <c r="A749" s="97" t="s">
        <v>1374</v>
      </c>
      <c r="B749" s="118" t="s">
        <v>252</v>
      </c>
      <c r="C749" s="99" t="str">
        <f>IFERROR(IF(B749="No CAS","",INDEX('DEQ Pollutant List'!$C$7:$C$611,MATCH('3. Pollutant Emissions - EF'!B749,'DEQ Pollutant List'!$B$7:$B$611,0))),"")</f>
        <v>Cyanide, hydrogen</v>
      </c>
      <c r="D749" s="133"/>
      <c r="E749" s="119"/>
      <c r="F749" s="241">
        <v>1.7899999999999999E-4</v>
      </c>
      <c r="G749" s="121"/>
      <c r="H749" s="101" t="s">
        <v>1671</v>
      </c>
      <c r="I749" s="122" t="s">
        <v>1669</v>
      </c>
      <c r="J749" s="120">
        <f>$F749*'2. Emissions Units &amp; Activities'!$H$81*(1-$E749)</f>
        <v>5.4140041666666656</v>
      </c>
      <c r="K749" s="123">
        <f>$F749*'2. Emissions Units &amp; Activities'!$I$81*(1-$E749)</f>
        <v>7.579605833333332</v>
      </c>
      <c r="L749" s="101">
        <f>$F749*'2. Emissions Units &amp; Activities'!$J$81*(1-$E749)</f>
        <v>27.112195359448027</v>
      </c>
      <c r="M749" s="120">
        <f>$F749*'2. Emissions Units &amp; Activities'!$K$81*(1-$E749)</f>
        <v>2.0823092948717946E-2</v>
      </c>
      <c r="N749" s="123">
        <f>$F749*'2. Emissions Units &amp; Activities'!$L$81*(1-$E749)</f>
        <v>2.9152330128205124E-2</v>
      </c>
      <c r="O749" s="101">
        <f>$F749*'2. Emissions Units &amp; Activities'!$M$81*(1-$E749)</f>
        <v>0.10427767445941549</v>
      </c>
    </row>
    <row r="750" spans="1:15" x14ac:dyDescent="0.25">
      <c r="A750" s="97" t="s">
        <v>1374</v>
      </c>
      <c r="B750" s="118" t="s">
        <v>495</v>
      </c>
      <c r="C750" s="99" t="str">
        <f>IFERROR(IF(B750="No CAS","",INDEX('DEQ Pollutant List'!$C$7:$C$611,MATCH('3. Pollutant Emissions - EF'!B750,'DEQ Pollutant List'!$B$7:$B$611,0))),"")</f>
        <v>Hydrogen sulfide</v>
      </c>
      <c r="D750" s="133"/>
      <c r="E750" s="119"/>
      <c r="F750" s="241">
        <v>1.9699999999999999E-4</v>
      </c>
      <c r="G750" s="121"/>
      <c r="H750" s="101" t="s">
        <v>1671</v>
      </c>
      <c r="I750" s="122" t="s">
        <v>1669</v>
      </c>
      <c r="J750" s="120">
        <f>$F750*'2. Emissions Units &amp; Activities'!$H$81*(1-$E750)</f>
        <v>5.958429166666666</v>
      </c>
      <c r="K750" s="123">
        <f>$F750*'2. Emissions Units &amp; Activities'!$I$81*(1-$E750)</f>
        <v>8.3418008333333322</v>
      </c>
      <c r="L750" s="101">
        <f>$F750*'2. Emissions Units &amp; Activities'!$J$81*(1-$E750)</f>
        <v>29.83856137324727</v>
      </c>
      <c r="M750" s="120">
        <f>$F750*'2. Emissions Units &amp; Activities'!$K$81*(1-$E750)</f>
        <v>2.2917035256410256E-2</v>
      </c>
      <c r="N750" s="123">
        <f>$F750*'2. Emissions Units &amp; Activities'!$L$81*(1-$E750)</f>
        <v>3.2083849358974355E-2</v>
      </c>
      <c r="O750" s="101">
        <f>$F750*'2. Emissions Units &amp; Activities'!$M$81*(1-$E750)</f>
        <v>0.11476369758941257</v>
      </c>
    </row>
    <row r="751" spans="1:15" x14ac:dyDescent="0.25">
      <c r="A751" s="97" t="s">
        <v>1374</v>
      </c>
      <c r="B751" s="118" t="s">
        <v>581</v>
      </c>
      <c r="C751" s="99" t="str">
        <f>IFERROR(IF(B751="No CAS","",INDEX('DEQ Pollutant List'!$C$7:$C$611,MATCH('3. Pollutant Emissions - EF'!B751,'DEQ Pollutant List'!$B$7:$B$611,0))),"")</f>
        <v>Naphthalene</v>
      </c>
      <c r="D751" s="133"/>
      <c r="E751" s="119"/>
      <c r="F751" s="241">
        <v>5.0000000000000004E-6</v>
      </c>
      <c r="G751" s="121"/>
      <c r="H751" s="101" t="s">
        <v>1671</v>
      </c>
      <c r="I751" s="122" t="s">
        <v>1669</v>
      </c>
      <c r="J751" s="120">
        <f>$F751*'2. Emissions Units &amp; Activities'!$H$81*(1-$E751)</f>
        <v>0.15122916666666666</v>
      </c>
      <c r="K751" s="123">
        <f>$F751*'2. Emissions Units &amp; Activities'!$I$81*(1-$E751)</f>
        <v>0.21172083333333333</v>
      </c>
      <c r="L751" s="101">
        <f>$F751*'2. Emissions Units &amp; Activities'!$J$81*(1-$E751)</f>
        <v>0.75732389272201206</v>
      </c>
      <c r="M751" s="120">
        <f>$F751*'2. Emissions Units &amp; Activities'!$K$81*(1-$E751)</f>
        <v>5.8165064102564106E-4</v>
      </c>
      <c r="N751" s="123">
        <f>$F751*'2. Emissions Units &amp; Activities'!$L$81*(1-$E751)</f>
        <v>8.1431089743589746E-4</v>
      </c>
      <c r="O751" s="101">
        <f>$F751*'2. Emissions Units &amp; Activities'!$M$81*(1-$E751)</f>
        <v>2.9127842027769691E-3</v>
      </c>
    </row>
    <row r="752" spans="1:15" x14ac:dyDescent="0.25">
      <c r="A752" s="97" t="s">
        <v>1374</v>
      </c>
      <c r="B752" s="118" t="s">
        <v>693</v>
      </c>
      <c r="C752" s="99" t="str">
        <f>IFERROR(IF(B752="No CAS","",INDEX('DEQ Pollutant List'!$C$7:$C$611,MATCH('3. Pollutant Emissions - EF'!B752,'DEQ Pollutant List'!$B$7:$B$611,0))),"")</f>
        <v>Phenol</v>
      </c>
      <c r="D752" s="133"/>
      <c r="E752" s="119"/>
      <c r="F752" s="241">
        <v>2.7300000000000002E-4</v>
      </c>
      <c r="G752" s="121"/>
      <c r="H752" s="101" t="s">
        <v>1671</v>
      </c>
      <c r="I752" s="122" t="s">
        <v>1669</v>
      </c>
      <c r="J752" s="120">
        <f>$F752*'2. Emissions Units &amp; Activities'!$H$81*(1-$E752)</f>
        <v>8.2571124999999999</v>
      </c>
      <c r="K752" s="123">
        <f>$F752*'2. Emissions Units &amp; Activities'!$I$81*(1-$E752)</f>
        <v>11.559957499999999</v>
      </c>
      <c r="L752" s="101">
        <f>$F752*'2. Emissions Units &amp; Activities'!$J$81*(1-$E752)</f>
        <v>41.349884542621858</v>
      </c>
      <c r="M752" s="120">
        <f>$F752*'2. Emissions Units &amp; Activities'!$K$81*(1-$E752)</f>
        <v>3.1758125000000005E-2</v>
      </c>
      <c r="N752" s="123">
        <f>$F752*'2. Emissions Units &amp; Activities'!$L$81*(1-$E752)</f>
        <v>4.4461374999999997E-2</v>
      </c>
      <c r="O752" s="101">
        <f>$F752*'2. Emissions Units &amp; Activities'!$M$81*(1-$E752)</f>
        <v>0.15903801747162252</v>
      </c>
    </row>
    <row r="753" spans="1:15" x14ac:dyDescent="0.25">
      <c r="A753" s="97" t="s">
        <v>1374</v>
      </c>
      <c r="B753" s="118" t="s">
        <v>994</v>
      </c>
      <c r="C753" s="99" t="str">
        <f>IFERROR(IF(B753="No CAS","",INDEX('DEQ Pollutant List'!$C$7:$C$611,MATCH('3. Pollutant Emissions - EF'!B753,'DEQ Pollutant List'!$B$7:$B$611,0))),"")</f>
        <v>Toluene</v>
      </c>
      <c r="D753" s="133"/>
      <c r="E753" s="119"/>
      <c r="F753" s="241">
        <v>2.8200000000000002E-4</v>
      </c>
      <c r="G753" s="121"/>
      <c r="H753" s="101" t="s">
        <v>1671</v>
      </c>
      <c r="I753" s="122" t="s">
        <v>1669</v>
      </c>
      <c r="J753" s="120">
        <f>$F753*'2. Emissions Units &amp; Activities'!$H$81*(1-$E753)</f>
        <v>8.529325</v>
      </c>
      <c r="K753" s="123">
        <f>$F753*'2. Emissions Units &amp; Activities'!$I$81*(1-$E753)</f>
        <v>11.941055</v>
      </c>
      <c r="L753" s="101">
        <f>$F753*'2. Emissions Units &amp; Activities'!$J$81*(1-$E753)</f>
        <v>42.713067549521476</v>
      </c>
      <c r="M753" s="120">
        <f>$F753*'2. Emissions Units &amp; Activities'!$K$81*(1-$E753)</f>
        <v>3.2805096153846157E-2</v>
      </c>
      <c r="N753" s="123">
        <f>$F753*'2. Emissions Units &amp; Activities'!$L$81*(1-$E753)</f>
        <v>4.5927134615384613E-2</v>
      </c>
      <c r="O753" s="101">
        <f>$F753*'2. Emissions Units &amp; Activities'!$M$81*(1-$E753)</f>
        <v>0.16428102903662106</v>
      </c>
    </row>
    <row r="754" spans="1:15" x14ac:dyDescent="0.25">
      <c r="A754" s="97" t="s">
        <v>1374</v>
      </c>
      <c r="B754" s="118" t="s">
        <v>1071</v>
      </c>
      <c r="C754" s="99" t="str">
        <f>IFERROR(IF(B754="No CAS","",INDEX('DEQ Pollutant List'!$C$7:$C$611,MATCH('3. Pollutant Emissions - EF'!B754,'DEQ Pollutant List'!$B$7:$B$611,0))),"")</f>
        <v>Xylene (mixture), including m-xylene, o-xylene, p-xylene</v>
      </c>
      <c r="D754" s="133"/>
      <c r="E754" s="119"/>
      <c r="F754" s="241">
        <v>1.8799999999999999E-4</v>
      </c>
      <c r="G754" s="121"/>
      <c r="H754" s="101" t="s">
        <v>1671</v>
      </c>
      <c r="I754" s="122" t="s">
        <v>1669</v>
      </c>
      <c r="J754" s="120">
        <f>$F754*'2. Emissions Units &amp; Activities'!$H$81*(1-$E754)</f>
        <v>5.6862166666666658</v>
      </c>
      <c r="K754" s="123">
        <f>$F754*'2. Emissions Units &amp; Activities'!$I$81*(1-$E754)</f>
        <v>7.9607033333333321</v>
      </c>
      <c r="L754" s="101">
        <f>$F754*'2. Emissions Units &amp; Activities'!$J$81*(1-$E754)</f>
        <v>28.475378366347648</v>
      </c>
      <c r="M754" s="120">
        <f>$F754*'2. Emissions Units &amp; Activities'!$K$81*(1-$E754)</f>
        <v>2.1870064102564101E-2</v>
      </c>
      <c r="N754" s="123">
        <f>$F754*'2. Emissions Units &amp; Activities'!$L$81*(1-$E754)</f>
        <v>3.061808974358974E-2</v>
      </c>
      <c r="O754" s="101">
        <f>$F754*'2. Emissions Units &amp; Activities'!$M$81*(1-$E754)</f>
        <v>0.10952068602441403</v>
      </c>
    </row>
    <row r="755" spans="1:15" x14ac:dyDescent="0.25">
      <c r="A755" s="97" t="s">
        <v>1378</v>
      </c>
      <c r="B755" s="118" t="s">
        <v>24</v>
      </c>
      <c r="C755" s="99" t="str">
        <f>IFERROR(IF(B755="No CAS","",INDEX('DEQ Pollutant List'!$C$7:$C$611,MATCH('3. Pollutant Emissions - EF'!B755,'DEQ Pollutant List'!$B$7:$B$611,0))),"")</f>
        <v>Acrolein</v>
      </c>
      <c r="D755" s="133"/>
      <c r="E755" s="119"/>
      <c r="F755" s="241">
        <v>2.8E-5</v>
      </c>
      <c r="G755" s="121"/>
      <c r="H755" s="101" t="s">
        <v>1671</v>
      </c>
      <c r="I755" s="122" t="s">
        <v>1669</v>
      </c>
      <c r="J755" s="120">
        <f>$F755*'2. Emissions Units &amp; Activities'!$H$82*(1-$E755)</f>
        <v>0.84688333333333332</v>
      </c>
      <c r="K755" s="123">
        <f>$F755*'2. Emissions Units &amp; Activities'!$I$82*(1-$E755)</f>
        <v>1.1856366666666667</v>
      </c>
      <c r="L755" s="101">
        <f>$F755*'2. Emissions Units &amp; Activities'!$J$82*(1-$E755)</f>
        <v>4.2410137992432668</v>
      </c>
      <c r="M755" s="120">
        <f>$F755*'2. Emissions Units &amp; Activities'!$K$82*(1-$E755)</f>
        <v>3.2572435897435898E-3</v>
      </c>
      <c r="N755" s="123">
        <f>$F755*'2. Emissions Units &amp; Activities'!$L$82*(1-$E755)</f>
        <v>4.5601410256410251E-3</v>
      </c>
      <c r="O755" s="101">
        <f>$F755*'2. Emissions Units &amp; Activities'!$M$82*(1-$E755)</f>
        <v>1.6311591535551027E-2</v>
      </c>
    </row>
    <row r="756" spans="1:15" x14ac:dyDescent="0.25">
      <c r="A756" s="97" t="s">
        <v>1378</v>
      </c>
      <c r="B756" s="118" t="s">
        <v>61</v>
      </c>
      <c r="C756" s="99" t="str">
        <f>IFERROR(IF(B756="No CAS","",INDEX('DEQ Pollutant List'!$C$7:$C$611,MATCH('3. Pollutant Emissions - EF'!B756,'DEQ Pollutant List'!$B$7:$B$611,0))),"")</f>
        <v>Ammonia</v>
      </c>
      <c r="D756" s="133"/>
      <c r="E756" s="119"/>
      <c r="F756" s="241">
        <v>3.8000000000000002E-5</v>
      </c>
      <c r="G756" s="121"/>
      <c r="H756" s="101" t="s">
        <v>1671</v>
      </c>
      <c r="I756" s="122" t="s">
        <v>1669</v>
      </c>
      <c r="J756" s="120">
        <f>$F756*'2. Emissions Units &amp; Activities'!$H$82*(1-$E756)</f>
        <v>1.1493416666666667</v>
      </c>
      <c r="K756" s="123">
        <f>$F756*'2. Emissions Units &amp; Activities'!$I$82*(1-$E756)</f>
        <v>1.6090783333333334</v>
      </c>
      <c r="L756" s="101">
        <f>$F756*'2. Emissions Units &amp; Activities'!$J$82*(1-$E756)</f>
        <v>5.7556615846872914</v>
      </c>
      <c r="M756" s="120">
        <f>$F756*'2. Emissions Units &amp; Activities'!$K$82*(1-$E756)</f>
        <v>4.4205448717948717E-3</v>
      </c>
      <c r="N756" s="123">
        <f>$F756*'2. Emissions Units &amp; Activities'!$L$82*(1-$E756)</f>
        <v>6.1887628205128204E-3</v>
      </c>
      <c r="O756" s="101">
        <f>$F756*'2. Emissions Units &amp; Activities'!$M$82*(1-$E756)</f>
        <v>2.2137159941104965E-2</v>
      </c>
    </row>
    <row r="757" spans="1:15" x14ac:dyDescent="0.25">
      <c r="A757" s="97" t="s">
        <v>1378</v>
      </c>
      <c r="B757" s="118" t="s">
        <v>98</v>
      </c>
      <c r="C757" s="99" t="str">
        <f>IFERROR(IF(B757="No CAS","",INDEX('DEQ Pollutant List'!$C$7:$C$611,MATCH('3. Pollutant Emissions - EF'!B757,'DEQ Pollutant List'!$B$7:$B$611,0))),"")</f>
        <v>Benzene</v>
      </c>
      <c r="D757" s="133"/>
      <c r="E757" s="119"/>
      <c r="F757" s="241">
        <v>1.41E-3</v>
      </c>
      <c r="G757" s="121"/>
      <c r="H757" s="101" t="s">
        <v>1671</v>
      </c>
      <c r="I757" s="122" t="s">
        <v>1669</v>
      </c>
      <c r="J757" s="120">
        <f>$F757*'2. Emissions Units &amp; Activities'!$H$82*(1-$E757)</f>
        <v>42.646625</v>
      </c>
      <c r="K757" s="123">
        <f>$F757*'2. Emissions Units &amp; Activities'!$I$82*(1-$E757)</f>
        <v>59.705275</v>
      </c>
      <c r="L757" s="101">
        <f>$F757*'2. Emissions Units &amp; Activities'!$J$82*(1-$E757)</f>
        <v>213.56533774760737</v>
      </c>
      <c r="M757" s="120">
        <f>$F757*'2. Emissions Units &amp; Activities'!$K$82*(1-$E757)</f>
        <v>0.16402548076923076</v>
      </c>
      <c r="N757" s="123">
        <f>$F757*'2. Emissions Units &amp; Activities'!$L$82*(1-$E757)</f>
        <v>0.22963567307692306</v>
      </c>
      <c r="O757" s="101">
        <f>$F757*'2. Emissions Units &amp; Activities'!$M$82*(1-$E757)</f>
        <v>0.82140514518310526</v>
      </c>
    </row>
    <row r="758" spans="1:15" x14ac:dyDescent="0.25">
      <c r="A758" s="97" t="s">
        <v>1378</v>
      </c>
      <c r="B758" s="118" t="s">
        <v>443</v>
      </c>
      <c r="C758" s="99" t="str">
        <f>IFERROR(IF(B758="No CAS","",INDEX('DEQ Pollutant List'!$C$7:$C$611,MATCH('3. Pollutant Emissions - EF'!B758,'DEQ Pollutant List'!$B$7:$B$611,0))),"")</f>
        <v>Formaldehyde</v>
      </c>
      <c r="D758" s="133"/>
      <c r="E758" s="119"/>
      <c r="F758" s="241">
        <v>1.6899999999999999E-4</v>
      </c>
      <c r="G758" s="121"/>
      <c r="H758" s="101" t="s">
        <v>1671</v>
      </c>
      <c r="I758" s="122" t="s">
        <v>1669</v>
      </c>
      <c r="J758" s="120">
        <f>$F758*'2. Emissions Units &amp; Activities'!$H$82*(1-$E758)</f>
        <v>5.1115458333333326</v>
      </c>
      <c r="K758" s="123">
        <f>$F758*'2. Emissions Units &amp; Activities'!$I$82*(1-$E758)</f>
        <v>7.1561641666666658</v>
      </c>
      <c r="L758" s="101">
        <f>$F758*'2. Emissions Units &amp; Activities'!$J$82*(1-$E758)</f>
        <v>25.597547574004</v>
      </c>
      <c r="M758" s="120">
        <f>$F758*'2. Emissions Units &amp; Activities'!$K$82*(1-$E758)</f>
        <v>1.9659791666666666E-2</v>
      </c>
      <c r="N758" s="123">
        <f>$F758*'2. Emissions Units &amp; Activities'!$L$82*(1-$E758)</f>
        <v>2.7523708333333331E-2</v>
      </c>
      <c r="O758" s="101">
        <f>$F758*'2. Emissions Units &amp; Activities'!$M$82*(1-$E758)</f>
        <v>9.8452106053861552E-2</v>
      </c>
    </row>
    <row r="759" spans="1:15" x14ac:dyDescent="0.25">
      <c r="A759" s="97" t="s">
        <v>1378</v>
      </c>
      <c r="B759" s="118" t="s">
        <v>252</v>
      </c>
      <c r="C759" s="99" t="str">
        <f>IFERROR(IF(B759="No CAS","",INDEX('DEQ Pollutant List'!$C$7:$C$611,MATCH('3. Pollutant Emissions - EF'!B759,'DEQ Pollutant List'!$B$7:$B$611,0))),"")</f>
        <v>Cyanide, hydrogen</v>
      </c>
      <c r="D759" s="133"/>
      <c r="E759" s="119"/>
      <c r="F759" s="241">
        <v>1.7899999999999999E-4</v>
      </c>
      <c r="G759" s="121"/>
      <c r="H759" s="101" t="s">
        <v>1671</v>
      </c>
      <c r="I759" s="122" t="s">
        <v>1669</v>
      </c>
      <c r="J759" s="120">
        <f>$F759*'2. Emissions Units &amp; Activities'!$H$82*(1-$E759)</f>
        <v>5.4140041666666656</v>
      </c>
      <c r="K759" s="123">
        <f>$F759*'2. Emissions Units &amp; Activities'!$I$82*(1-$E759)</f>
        <v>7.579605833333332</v>
      </c>
      <c r="L759" s="101">
        <f>$F759*'2. Emissions Units &amp; Activities'!$J$82*(1-$E759)</f>
        <v>27.112195359448027</v>
      </c>
      <c r="M759" s="120">
        <f>$F759*'2. Emissions Units &amp; Activities'!$K$82*(1-$E759)</f>
        <v>2.0823092948717946E-2</v>
      </c>
      <c r="N759" s="123">
        <f>$F759*'2. Emissions Units &amp; Activities'!$L$82*(1-$E759)</f>
        <v>2.9152330128205124E-2</v>
      </c>
      <c r="O759" s="101">
        <f>$F759*'2. Emissions Units &amp; Activities'!$M$82*(1-$E759)</f>
        <v>0.10427767445941549</v>
      </c>
    </row>
    <row r="760" spans="1:15" x14ac:dyDescent="0.25">
      <c r="A760" s="97" t="s">
        <v>1378</v>
      </c>
      <c r="B760" s="118" t="s">
        <v>495</v>
      </c>
      <c r="C760" s="99" t="str">
        <f>IFERROR(IF(B760="No CAS","",INDEX('DEQ Pollutant List'!$C$7:$C$611,MATCH('3. Pollutant Emissions - EF'!B760,'DEQ Pollutant List'!$B$7:$B$611,0))),"")</f>
        <v>Hydrogen sulfide</v>
      </c>
      <c r="D760" s="133"/>
      <c r="E760" s="119"/>
      <c r="F760" s="241">
        <v>1.9699999999999999E-4</v>
      </c>
      <c r="G760" s="121"/>
      <c r="H760" s="101" t="s">
        <v>1671</v>
      </c>
      <c r="I760" s="122" t="s">
        <v>1669</v>
      </c>
      <c r="J760" s="120">
        <f>$F760*'2. Emissions Units &amp; Activities'!$H$82*(1-$E760)</f>
        <v>5.958429166666666</v>
      </c>
      <c r="K760" s="123">
        <f>$F760*'2. Emissions Units &amp; Activities'!$I$82*(1-$E760)</f>
        <v>8.3418008333333322</v>
      </c>
      <c r="L760" s="101">
        <f>$F760*'2. Emissions Units &amp; Activities'!$J$82*(1-$E760)</f>
        <v>29.83856137324727</v>
      </c>
      <c r="M760" s="120">
        <f>$F760*'2. Emissions Units &amp; Activities'!$K$82*(1-$E760)</f>
        <v>2.2917035256410256E-2</v>
      </c>
      <c r="N760" s="123">
        <f>$F760*'2. Emissions Units &amp; Activities'!$L$82*(1-$E760)</f>
        <v>3.2083849358974355E-2</v>
      </c>
      <c r="O760" s="101">
        <f>$F760*'2. Emissions Units &amp; Activities'!$M$82*(1-$E760)</f>
        <v>0.11476369758941257</v>
      </c>
    </row>
    <row r="761" spans="1:15" x14ac:dyDescent="0.25">
      <c r="A761" s="97" t="s">
        <v>1378</v>
      </c>
      <c r="B761" s="118" t="s">
        <v>581</v>
      </c>
      <c r="C761" s="99" t="str">
        <f>IFERROR(IF(B761="No CAS","",INDEX('DEQ Pollutant List'!$C$7:$C$611,MATCH('3. Pollutant Emissions - EF'!B761,'DEQ Pollutant List'!$B$7:$B$611,0))),"")</f>
        <v>Naphthalene</v>
      </c>
      <c r="D761" s="133"/>
      <c r="E761" s="119"/>
      <c r="F761" s="241">
        <v>5.0000000000000004E-6</v>
      </c>
      <c r="G761" s="121"/>
      <c r="H761" s="101" t="s">
        <v>1671</v>
      </c>
      <c r="I761" s="122" t="s">
        <v>1669</v>
      </c>
      <c r="J761" s="120">
        <f>$F761*'2. Emissions Units &amp; Activities'!$H$82*(1-$E761)</f>
        <v>0.15122916666666666</v>
      </c>
      <c r="K761" s="123">
        <f>$F761*'2. Emissions Units &amp; Activities'!$I$82*(1-$E761)</f>
        <v>0.21172083333333333</v>
      </c>
      <c r="L761" s="101">
        <f>$F761*'2. Emissions Units &amp; Activities'!$J$82*(1-$E761)</f>
        <v>0.75732389272201206</v>
      </c>
      <c r="M761" s="120">
        <f>$F761*'2. Emissions Units &amp; Activities'!$K$82*(1-$E761)</f>
        <v>5.8165064102564106E-4</v>
      </c>
      <c r="N761" s="123">
        <f>$F761*'2. Emissions Units &amp; Activities'!$L$82*(1-$E761)</f>
        <v>8.1431089743589746E-4</v>
      </c>
      <c r="O761" s="101">
        <f>$F761*'2. Emissions Units &amp; Activities'!$M$82*(1-$E761)</f>
        <v>2.9127842027769691E-3</v>
      </c>
    </row>
    <row r="762" spans="1:15" x14ac:dyDescent="0.25">
      <c r="A762" s="97" t="s">
        <v>1378</v>
      </c>
      <c r="B762" s="118" t="s">
        <v>693</v>
      </c>
      <c r="C762" s="99" t="str">
        <f>IFERROR(IF(B762="No CAS","",INDEX('DEQ Pollutant List'!$C$7:$C$611,MATCH('3. Pollutant Emissions - EF'!B762,'DEQ Pollutant List'!$B$7:$B$611,0))),"")</f>
        <v>Phenol</v>
      </c>
      <c r="D762" s="133"/>
      <c r="E762" s="119"/>
      <c r="F762" s="241">
        <v>2.7300000000000002E-4</v>
      </c>
      <c r="G762" s="121"/>
      <c r="H762" s="101" t="s">
        <v>1671</v>
      </c>
      <c r="I762" s="122" t="s">
        <v>1669</v>
      </c>
      <c r="J762" s="120">
        <f>$F762*'2. Emissions Units &amp; Activities'!$H$82*(1-$E762)</f>
        <v>8.2571124999999999</v>
      </c>
      <c r="K762" s="123">
        <f>$F762*'2. Emissions Units &amp; Activities'!$I$82*(1-$E762)</f>
        <v>11.559957499999999</v>
      </c>
      <c r="L762" s="101">
        <f>$F762*'2. Emissions Units &amp; Activities'!$J$82*(1-$E762)</f>
        <v>41.349884542621858</v>
      </c>
      <c r="M762" s="120">
        <f>$F762*'2. Emissions Units &amp; Activities'!$K$82*(1-$E762)</f>
        <v>3.1758125000000005E-2</v>
      </c>
      <c r="N762" s="123">
        <f>$F762*'2. Emissions Units &amp; Activities'!$L$82*(1-$E762)</f>
        <v>4.4461374999999997E-2</v>
      </c>
      <c r="O762" s="101">
        <f>$F762*'2. Emissions Units &amp; Activities'!$M$82*(1-$E762)</f>
        <v>0.15903801747162252</v>
      </c>
    </row>
    <row r="763" spans="1:15" x14ac:dyDescent="0.25">
      <c r="A763" s="97" t="s">
        <v>1378</v>
      </c>
      <c r="B763" s="118" t="s">
        <v>994</v>
      </c>
      <c r="C763" s="99" t="str">
        <f>IFERROR(IF(B763="No CAS","",INDEX('DEQ Pollutant List'!$C$7:$C$611,MATCH('3. Pollutant Emissions - EF'!B763,'DEQ Pollutant List'!$B$7:$B$611,0))),"")</f>
        <v>Toluene</v>
      </c>
      <c r="D763" s="133"/>
      <c r="E763" s="119"/>
      <c r="F763" s="241">
        <v>2.8200000000000002E-4</v>
      </c>
      <c r="G763" s="121"/>
      <c r="H763" s="101" t="s">
        <v>1671</v>
      </c>
      <c r="I763" s="122" t="s">
        <v>1669</v>
      </c>
      <c r="J763" s="120">
        <f>$F763*'2. Emissions Units &amp; Activities'!$H$82*(1-$E763)</f>
        <v>8.529325</v>
      </c>
      <c r="K763" s="123">
        <f>$F763*'2. Emissions Units &amp; Activities'!$I$82*(1-$E763)</f>
        <v>11.941055</v>
      </c>
      <c r="L763" s="101">
        <f>$F763*'2. Emissions Units &amp; Activities'!$J$82*(1-$E763)</f>
        <v>42.713067549521476</v>
      </c>
      <c r="M763" s="120">
        <f>$F763*'2. Emissions Units &amp; Activities'!$K$82*(1-$E763)</f>
        <v>3.2805096153846157E-2</v>
      </c>
      <c r="N763" s="123">
        <f>$F763*'2. Emissions Units &amp; Activities'!$L$82*(1-$E763)</f>
        <v>4.5927134615384613E-2</v>
      </c>
      <c r="O763" s="101">
        <f>$F763*'2. Emissions Units &amp; Activities'!$M$82*(1-$E763)</f>
        <v>0.16428102903662106</v>
      </c>
    </row>
    <row r="764" spans="1:15" x14ac:dyDescent="0.25">
      <c r="A764" s="97" t="s">
        <v>1378</v>
      </c>
      <c r="B764" s="118" t="s">
        <v>1071</v>
      </c>
      <c r="C764" s="99" t="str">
        <f>IFERROR(IF(B764="No CAS","",INDEX('DEQ Pollutant List'!$C$7:$C$611,MATCH('3. Pollutant Emissions - EF'!B764,'DEQ Pollutant List'!$B$7:$B$611,0))),"")</f>
        <v>Xylene (mixture), including m-xylene, o-xylene, p-xylene</v>
      </c>
      <c r="D764" s="133"/>
      <c r="E764" s="119"/>
      <c r="F764" s="241">
        <v>1.8799999999999999E-4</v>
      </c>
      <c r="G764" s="121"/>
      <c r="H764" s="101" t="s">
        <v>1671</v>
      </c>
      <c r="I764" s="122" t="s">
        <v>1669</v>
      </c>
      <c r="J764" s="120">
        <f>$F764*'2. Emissions Units &amp; Activities'!$H$82*(1-$E764)</f>
        <v>5.6862166666666658</v>
      </c>
      <c r="K764" s="123">
        <f>$F764*'2. Emissions Units &amp; Activities'!$I$82*(1-$E764)</f>
        <v>7.9607033333333321</v>
      </c>
      <c r="L764" s="101">
        <f>$F764*'2. Emissions Units &amp; Activities'!$J$82*(1-$E764)</f>
        <v>28.475378366347648</v>
      </c>
      <c r="M764" s="120">
        <f>$F764*'2. Emissions Units &amp; Activities'!$K$82*(1-$E764)</f>
        <v>2.1870064102564101E-2</v>
      </c>
      <c r="N764" s="123">
        <f>$F764*'2. Emissions Units &amp; Activities'!$L$82*(1-$E764)</f>
        <v>3.061808974358974E-2</v>
      </c>
      <c r="O764" s="101">
        <f>$F764*'2. Emissions Units &amp; Activities'!$M$82*(1-$E764)</f>
        <v>0.10952068602441403</v>
      </c>
    </row>
    <row r="765" spans="1:15" x14ac:dyDescent="0.25">
      <c r="A765" s="97" t="s">
        <v>1379</v>
      </c>
      <c r="B765" s="118" t="s">
        <v>24</v>
      </c>
      <c r="C765" s="99" t="str">
        <f>IFERROR(IF(B765="No CAS","",INDEX('DEQ Pollutant List'!$C$7:$C$611,MATCH('3. Pollutant Emissions - EF'!B765,'DEQ Pollutant List'!$B$7:$B$611,0))),"")</f>
        <v>Acrolein</v>
      </c>
      <c r="D765" s="133"/>
      <c r="E765" s="119"/>
      <c r="F765" s="241">
        <v>2.8E-5</v>
      </c>
      <c r="G765" s="121"/>
      <c r="H765" s="101" t="s">
        <v>1671</v>
      </c>
      <c r="I765" s="122" t="s">
        <v>1669</v>
      </c>
      <c r="J765" s="120">
        <f>$F765*'2. Emissions Units &amp; Activities'!$H$83*(1-$E765)</f>
        <v>0.84688333333333332</v>
      </c>
      <c r="K765" s="123">
        <f>$F765*'2. Emissions Units &amp; Activities'!$I$83*(1-$E765)</f>
        <v>1.1856366666666667</v>
      </c>
      <c r="L765" s="101">
        <f>$F765*'2. Emissions Units &amp; Activities'!$J$83*(1-$E765)</f>
        <v>4.2410137992432668</v>
      </c>
      <c r="M765" s="120">
        <f>$F765*'2. Emissions Units &amp; Activities'!$K$83*(1-$E765)</f>
        <v>3.2572435897435898E-3</v>
      </c>
      <c r="N765" s="123">
        <f>$F765*'2. Emissions Units &amp; Activities'!$L$83*(1-$E765)</f>
        <v>4.5601410256410251E-3</v>
      </c>
      <c r="O765" s="101">
        <f>$F765*'2. Emissions Units &amp; Activities'!$M$83*(1-$E765)</f>
        <v>1.6311591535551027E-2</v>
      </c>
    </row>
    <row r="766" spans="1:15" x14ac:dyDescent="0.25">
      <c r="A766" s="97" t="s">
        <v>1379</v>
      </c>
      <c r="B766" s="118" t="s">
        <v>61</v>
      </c>
      <c r="C766" s="99" t="str">
        <f>IFERROR(IF(B766="No CAS","",INDEX('DEQ Pollutant List'!$C$7:$C$611,MATCH('3. Pollutant Emissions - EF'!B766,'DEQ Pollutant List'!$B$7:$B$611,0))),"")</f>
        <v>Ammonia</v>
      </c>
      <c r="D766" s="133"/>
      <c r="E766" s="119"/>
      <c r="F766" s="241">
        <v>3.8000000000000002E-5</v>
      </c>
      <c r="G766" s="121"/>
      <c r="H766" s="101" t="s">
        <v>1671</v>
      </c>
      <c r="I766" s="122" t="s">
        <v>1669</v>
      </c>
      <c r="J766" s="120">
        <f>$F766*'2. Emissions Units &amp; Activities'!$H$83*(1-$E766)</f>
        <v>1.1493416666666667</v>
      </c>
      <c r="K766" s="123">
        <f>$F766*'2. Emissions Units &amp; Activities'!$I$83*(1-$E766)</f>
        <v>1.6090783333333334</v>
      </c>
      <c r="L766" s="101">
        <f>$F766*'2. Emissions Units &amp; Activities'!$J$83*(1-$E766)</f>
        <v>5.7556615846872914</v>
      </c>
      <c r="M766" s="120">
        <f>$F766*'2. Emissions Units &amp; Activities'!$K$83*(1-$E766)</f>
        <v>4.4205448717948717E-3</v>
      </c>
      <c r="N766" s="123">
        <f>$F766*'2. Emissions Units &amp; Activities'!$L$83*(1-$E766)</f>
        <v>6.1887628205128204E-3</v>
      </c>
      <c r="O766" s="101">
        <f>$F766*'2. Emissions Units &amp; Activities'!$M$83*(1-$E766)</f>
        <v>2.2137159941104965E-2</v>
      </c>
    </row>
    <row r="767" spans="1:15" x14ac:dyDescent="0.25">
      <c r="A767" s="97" t="s">
        <v>1379</v>
      </c>
      <c r="B767" s="118" t="s">
        <v>98</v>
      </c>
      <c r="C767" s="99" t="str">
        <f>IFERROR(IF(B767="No CAS","",INDEX('DEQ Pollutant List'!$C$7:$C$611,MATCH('3. Pollutant Emissions - EF'!B767,'DEQ Pollutant List'!$B$7:$B$611,0))),"")</f>
        <v>Benzene</v>
      </c>
      <c r="D767" s="133"/>
      <c r="E767" s="119"/>
      <c r="F767" s="241">
        <v>1.41E-3</v>
      </c>
      <c r="G767" s="121"/>
      <c r="H767" s="101" t="s">
        <v>1671</v>
      </c>
      <c r="I767" s="122" t="s">
        <v>1669</v>
      </c>
      <c r="J767" s="120">
        <f>$F767*'2. Emissions Units &amp; Activities'!$H$83*(1-$E767)</f>
        <v>42.646625</v>
      </c>
      <c r="K767" s="123">
        <f>$F767*'2. Emissions Units &amp; Activities'!$I$83*(1-$E767)</f>
        <v>59.705275</v>
      </c>
      <c r="L767" s="101">
        <f>$F767*'2. Emissions Units &amp; Activities'!$J$83*(1-$E767)</f>
        <v>213.56533774760737</v>
      </c>
      <c r="M767" s="120">
        <f>$F767*'2. Emissions Units &amp; Activities'!$K$83*(1-$E767)</f>
        <v>0.16402548076923076</v>
      </c>
      <c r="N767" s="123">
        <f>$F767*'2. Emissions Units &amp; Activities'!$L$83*(1-$E767)</f>
        <v>0.22963567307692306</v>
      </c>
      <c r="O767" s="101">
        <f>$F767*'2. Emissions Units &amp; Activities'!$M$83*(1-$E767)</f>
        <v>0.82140514518310526</v>
      </c>
    </row>
    <row r="768" spans="1:15" x14ac:dyDescent="0.25">
      <c r="A768" s="97" t="s">
        <v>1379</v>
      </c>
      <c r="B768" s="118" t="s">
        <v>443</v>
      </c>
      <c r="C768" s="99" t="str">
        <f>IFERROR(IF(B768="No CAS","",INDEX('DEQ Pollutant List'!$C$7:$C$611,MATCH('3. Pollutant Emissions - EF'!B768,'DEQ Pollutant List'!$B$7:$B$611,0))),"")</f>
        <v>Formaldehyde</v>
      </c>
      <c r="D768" s="133"/>
      <c r="E768" s="119"/>
      <c r="F768" s="241">
        <v>1.6899999999999999E-4</v>
      </c>
      <c r="G768" s="121"/>
      <c r="H768" s="101" t="s">
        <v>1671</v>
      </c>
      <c r="I768" s="122" t="s">
        <v>1669</v>
      </c>
      <c r="J768" s="120">
        <f>$F768*'2. Emissions Units &amp; Activities'!$H$83*(1-$E768)</f>
        <v>5.1115458333333326</v>
      </c>
      <c r="K768" s="123">
        <f>$F768*'2. Emissions Units &amp; Activities'!$I$83*(1-$E768)</f>
        <v>7.1561641666666658</v>
      </c>
      <c r="L768" s="101">
        <f>$F768*'2. Emissions Units &amp; Activities'!$J$83*(1-$E768)</f>
        <v>25.597547574004</v>
      </c>
      <c r="M768" s="120">
        <f>$F768*'2. Emissions Units &amp; Activities'!$K$83*(1-$E768)</f>
        <v>1.9659791666666666E-2</v>
      </c>
      <c r="N768" s="123">
        <f>$F768*'2. Emissions Units &amp; Activities'!$L$83*(1-$E768)</f>
        <v>2.7523708333333331E-2</v>
      </c>
      <c r="O768" s="101">
        <f>$F768*'2. Emissions Units &amp; Activities'!$M$83*(1-$E768)</f>
        <v>9.8452106053861552E-2</v>
      </c>
    </row>
    <row r="769" spans="1:15" x14ac:dyDescent="0.25">
      <c r="A769" s="97" t="s">
        <v>1379</v>
      </c>
      <c r="B769" s="118" t="s">
        <v>252</v>
      </c>
      <c r="C769" s="99" t="str">
        <f>IFERROR(IF(B769="No CAS","",INDEX('DEQ Pollutant List'!$C$7:$C$611,MATCH('3. Pollutant Emissions - EF'!B769,'DEQ Pollutant List'!$B$7:$B$611,0))),"")</f>
        <v>Cyanide, hydrogen</v>
      </c>
      <c r="D769" s="133"/>
      <c r="E769" s="119"/>
      <c r="F769" s="241">
        <v>1.7899999999999999E-4</v>
      </c>
      <c r="G769" s="121"/>
      <c r="H769" s="101" t="s">
        <v>1671</v>
      </c>
      <c r="I769" s="122" t="s">
        <v>1669</v>
      </c>
      <c r="J769" s="120">
        <f>$F769*'2. Emissions Units &amp; Activities'!$H$83*(1-$E769)</f>
        <v>5.4140041666666656</v>
      </c>
      <c r="K769" s="123">
        <f>$F769*'2. Emissions Units &amp; Activities'!$I$83*(1-$E769)</f>
        <v>7.579605833333332</v>
      </c>
      <c r="L769" s="101">
        <f>$F769*'2. Emissions Units &amp; Activities'!$J$83*(1-$E769)</f>
        <v>27.112195359448027</v>
      </c>
      <c r="M769" s="120">
        <f>$F769*'2. Emissions Units &amp; Activities'!$K$83*(1-$E769)</f>
        <v>2.0823092948717946E-2</v>
      </c>
      <c r="N769" s="123">
        <f>$F769*'2. Emissions Units &amp; Activities'!$L$83*(1-$E769)</f>
        <v>2.9152330128205124E-2</v>
      </c>
      <c r="O769" s="101">
        <f>$F769*'2. Emissions Units &amp; Activities'!$M$83*(1-$E769)</f>
        <v>0.10427767445941549</v>
      </c>
    </row>
    <row r="770" spans="1:15" x14ac:dyDescent="0.25">
      <c r="A770" s="97" t="s">
        <v>1379</v>
      </c>
      <c r="B770" s="118" t="s">
        <v>495</v>
      </c>
      <c r="C770" s="99" t="str">
        <f>IFERROR(IF(B770="No CAS","",INDEX('DEQ Pollutant List'!$C$7:$C$611,MATCH('3. Pollutant Emissions - EF'!B770,'DEQ Pollutant List'!$B$7:$B$611,0))),"")</f>
        <v>Hydrogen sulfide</v>
      </c>
      <c r="D770" s="133"/>
      <c r="E770" s="119"/>
      <c r="F770" s="241">
        <v>1.9699999999999999E-4</v>
      </c>
      <c r="G770" s="121"/>
      <c r="H770" s="101" t="s">
        <v>1671</v>
      </c>
      <c r="I770" s="122" t="s">
        <v>1669</v>
      </c>
      <c r="J770" s="120">
        <f>$F770*'2. Emissions Units &amp; Activities'!$H$83*(1-$E770)</f>
        <v>5.958429166666666</v>
      </c>
      <c r="K770" s="123">
        <f>$F770*'2. Emissions Units &amp; Activities'!$I$83*(1-$E770)</f>
        <v>8.3418008333333322</v>
      </c>
      <c r="L770" s="101">
        <f>$F770*'2. Emissions Units &amp; Activities'!$J$83*(1-$E770)</f>
        <v>29.83856137324727</v>
      </c>
      <c r="M770" s="120">
        <f>$F770*'2. Emissions Units &amp; Activities'!$K$83*(1-$E770)</f>
        <v>2.2917035256410256E-2</v>
      </c>
      <c r="N770" s="123">
        <f>$F770*'2. Emissions Units &amp; Activities'!$L$83*(1-$E770)</f>
        <v>3.2083849358974355E-2</v>
      </c>
      <c r="O770" s="101">
        <f>$F770*'2. Emissions Units &amp; Activities'!$M$83*(1-$E770)</f>
        <v>0.11476369758941257</v>
      </c>
    </row>
    <row r="771" spans="1:15" x14ac:dyDescent="0.25">
      <c r="A771" s="97" t="s">
        <v>1379</v>
      </c>
      <c r="B771" s="118" t="s">
        <v>581</v>
      </c>
      <c r="C771" s="99" t="str">
        <f>IFERROR(IF(B771="No CAS","",INDEX('DEQ Pollutant List'!$C$7:$C$611,MATCH('3. Pollutant Emissions - EF'!B771,'DEQ Pollutant List'!$B$7:$B$611,0))),"")</f>
        <v>Naphthalene</v>
      </c>
      <c r="D771" s="133"/>
      <c r="E771" s="119"/>
      <c r="F771" s="241">
        <v>5.0000000000000004E-6</v>
      </c>
      <c r="G771" s="121"/>
      <c r="H771" s="101" t="s">
        <v>1671</v>
      </c>
      <c r="I771" s="122" t="s">
        <v>1669</v>
      </c>
      <c r="J771" s="120">
        <f>$F771*'2. Emissions Units &amp; Activities'!$H$83*(1-$E771)</f>
        <v>0.15122916666666666</v>
      </c>
      <c r="K771" s="123">
        <f>$F771*'2. Emissions Units &amp; Activities'!$I$83*(1-$E771)</f>
        <v>0.21172083333333333</v>
      </c>
      <c r="L771" s="101">
        <f>$F771*'2. Emissions Units &amp; Activities'!$J$83*(1-$E771)</f>
        <v>0.75732389272201206</v>
      </c>
      <c r="M771" s="120">
        <f>$F771*'2. Emissions Units &amp; Activities'!$K$83*(1-$E771)</f>
        <v>5.8165064102564106E-4</v>
      </c>
      <c r="N771" s="123">
        <f>$F771*'2. Emissions Units &amp; Activities'!$L$83*(1-$E771)</f>
        <v>8.1431089743589746E-4</v>
      </c>
      <c r="O771" s="101">
        <f>$F771*'2. Emissions Units &amp; Activities'!$M$83*(1-$E771)</f>
        <v>2.9127842027769691E-3</v>
      </c>
    </row>
    <row r="772" spans="1:15" x14ac:dyDescent="0.25">
      <c r="A772" s="97" t="s">
        <v>1379</v>
      </c>
      <c r="B772" s="118" t="s">
        <v>693</v>
      </c>
      <c r="C772" s="99" t="str">
        <f>IFERROR(IF(B772="No CAS","",INDEX('DEQ Pollutant List'!$C$7:$C$611,MATCH('3. Pollutant Emissions - EF'!B772,'DEQ Pollutant List'!$B$7:$B$611,0))),"")</f>
        <v>Phenol</v>
      </c>
      <c r="D772" s="133"/>
      <c r="E772" s="119"/>
      <c r="F772" s="241">
        <v>2.7300000000000002E-4</v>
      </c>
      <c r="G772" s="121"/>
      <c r="H772" s="101" t="s">
        <v>1671</v>
      </c>
      <c r="I772" s="122" t="s">
        <v>1669</v>
      </c>
      <c r="J772" s="120">
        <f>$F772*'2. Emissions Units &amp; Activities'!$H$83*(1-$E772)</f>
        <v>8.2571124999999999</v>
      </c>
      <c r="K772" s="123">
        <f>$F772*'2. Emissions Units &amp; Activities'!$I$83*(1-$E772)</f>
        <v>11.559957499999999</v>
      </c>
      <c r="L772" s="101">
        <f>$F772*'2. Emissions Units &amp; Activities'!$J$83*(1-$E772)</f>
        <v>41.349884542621858</v>
      </c>
      <c r="M772" s="120">
        <f>$F772*'2. Emissions Units &amp; Activities'!$K$83*(1-$E772)</f>
        <v>3.1758125000000005E-2</v>
      </c>
      <c r="N772" s="123">
        <f>$F772*'2. Emissions Units &amp; Activities'!$L$83*(1-$E772)</f>
        <v>4.4461374999999997E-2</v>
      </c>
      <c r="O772" s="101">
        <f>$F772*'2. Emissions Units &amp; Activities'!$M$83*(1-$E772)</f>
        <v>0.15903801747162252</v>
      </c>
    </row>
    <row r="773" spans="1:15" x14ac:dyDescent="0.25">
      <c r="A773" s="97" t="s">
        <v>1379</v>
      </c>
      <c r="B773" s="118" t="s">
        <v>994</v>
      </c>
      <c r="C773" s="99" t="str">
        <f>IFERROR(IF(B773="No CAS","",INDEX('DEQ Pollutant List'!$C$7:$C$611,MATCH('3. Pollutant Emissions - EF'!B773,'DEQ Pollutant List'!$B$7:$B$611,0))),"")</f>
        <v>Toluene</v>
      </c>
      <c r="D773" s="133"/>
      <c r="E773" s="119"/>
      <c r="F773" s="241">
        <v>2.8200000000000002E-4</v>
      </c>
      <c r="G773" s="121"/>
      <c r="H773" s="101" t="s">
        <v>1671</v>
      </c>
      <c r="I773" s="122" t="s">
        <v>1669</v>
      </c>
      <c r="J773" s="120">
        <f>$F773*'2. Emissions Units &amp; Activities'!$H$83*(1-$E773)</f>
        <v>8.529325</v>
      </c>
      <c r="K773" s="123">
        <f>$F773*'2. Emissions Units &amp; Activities'!$I$83*(1-$E773)</f>
        <v>11.941055</v>
      </c>
      <c r="L773" s="101">
        <f>$F773*'2. Emissions Units &amp; Activities'!$J$83*(1-$E773)</f>
        <v>42.713067549521476</v>
      </c>
      <c r="M773" s="120">
        <f>$F773*'2. Emissions Units &amp; Activities'!$K$83*(1-$E773)</f>
        <v>3.2805096153846157E-2</v>
      </c>
      <c r="N773" s="123">
        <f>$F773*'2. Emissions Units &amp; Activities'!$L$83*(1-$E773)</f>
        <v>4.5927134615384613E-2</v>
      </c>
      <c r="O773" s="101">
        <f>$F773*'2. Emissions Units &amp; Activities'!$M$83*(1-$E773)</f>
        <v>0.16428102903662106</v>
      </c>
    </row>
    <row r="774" spans="1:15" x14ac:dyDescent="0.25">
      <c r="A774" s="97" t="s">
        <v>1379</v>
      </c>
      <c r="B774" s="118" t="s">
        <v>1071</v>
      </c>
      <c r="C774" s="99" t="str">
        <f>IFERROR(IF(B774="No CAS","",INDEX('DEQ Pollutant List'!$C$7:$C$611,MATCH('3. Pollutant Emissions - EF'!B774,'DEQ Pollutant List'!$B$7:$B$611,0))),"")</f>
        <v>Xylene (mixture), including m-xylene, o-xylene, p-xylene</v>
      </c>
      <c r="D774" s="133"/>
      <c r="E774" s="119"/>
      <c r="F774" s="241">
        <v>1.8799999999999999E-4</v>
      </c>
      <c r="G774" s="121"/>
      <c r="H774" s="101" t="s">
        <v>1671</v>
      </c>
      <c r="I774" s="122" t="s">
        <v>1669</v>
      </c>
      <c r="J774" s="120">
        <f>$F774*'2. Emissions Units &amp; Activities'!$H$83*(1-$E774)</f>
        <v>5.6862166666666658</v>
      </c>
      <c r="K774" s="123">
        <f>$F774*'2. Emissions Units &amp; Activities'!$I$83*(1-$E774)</f>
        <v>7.9607033333333321</v>
      </c>
      <c r="L774" s="101">
        <f>$F774*'2. Emissions Units &amp; Activities'!$J$83*(1-$E774)</f>
        <v>28.475378366347648</v>
      </c>
      <c r="M774" s="120">
        <f>$F774*'2. Emissions Units &amp; Activities'!$K$83*(1-$E774)</f>
        <v>2.1870064102564101E-2</v>
      </c>
      <c r="N774" s="123">
        <f>$F774*'2. Emissions Units &amp; Activities'!$L$83*(1-$E774)</f>
        <v>3.061808974358974E-2</v>
      </c>
      <c r="O774" s="101">
        <f>$F774*'2. Emissions Units &amp; Activities'!$M$83*(1-$E774)</f>
        <v>0.10952068602441403</v>
      </c>
    </row>
    <row r="775" spans="1:15" x14ac:dyDescent="0.25">
      <c r="A775" s="97" t="s">
        <v>1381</v>
      </c>
      <c r="B775" s="118" t="s">
        <v>24</v>
      </c>
      <c r="C775" s="99" t="str">
        <f>IFERROR(IF(B775="No CAS","",INDEX('DEQ Pollutant List'!$C$7:$C$611,MATCH('3. Pollutant Emissions - EF'!B775,'DEQ Pollutant List'!$B$7:$B$611,0))),"")</f>
        <v>Acrolein</v>
      </c>
      <c r="D775" s="133"/>
      <c r="E775" s="119"/>
      <c r="F775" s="241">
        <v>2.8E-5</v>
      </c>
      <c r="G775" s="121"/>
      <c r="H775" s="101" t="s">
        <v>1671</v>
      </c>
      <c r="I775" s="122" t="s">
        <v>1669</v>
      </c>
      <c r="J775" s="120">
        <f>$F775*'2. Emissions Units &amp; Activities'!$H$84*(1-$E775)</f>
        <v>0.84688333333333332</v>
      </c>
      <c r="K775" s="123">
        <f>$F775*'2. Emissions Units &amp; Activities'!$I$84*(1-$E775)</f>
        <v>1.1856366666666667</v>
      </c>
      <c r="L775" s="101">
        <f>$F775*'2. Emissions Units &amp; Activities'!$J$84*(1-$E775)</f>
        <v>4.2410137992432668</v>
      </c>
      <c r="M775" s="120">
        <f>$F775*'2. Emissions Units &amp; Activities'!$K$84*(1-$E775)</f>
        <v>3.2572435897435898E-3</v>
      </c>
      <c r="N775" s="123">
        <f>$F775*'2. Emissions Units &amp; Activities'!$L$84*(1-$E775)</f>
        <v>4.5601410256410251E-3</v>
      </c>
      <c r="O775" s="101">
        <f>$F775*'2. Emissions Units &amp; Activities'!$M$84*(1-$E775)</f>
        <v>1.6311591535551027E-2</v>
      </c>
    </row>
    <row r="776" spans="1:15" x14ac:dyDescent="0.25">
      <c r="A776" s="97" t="s">
        <v>1381</v>
      </c>
      <c r="B776" s="118" t="s">
        <v>61</v>
      </c>
      <c r="C776" s="99" t="str">
        <f>IFERROR(IF(B776="No CAS","",INDEX('DEQ Pollutant List'!$C$7:$C$611,MATCH('3. Pollutant Emissions - EF'!B776,'DEQ Pollutant List'!$B$7:$B$611,0))),"")</f>
        <v>Ammonia</v>
      </c>
      <c r="D776" s="133"/>
      <c r="E776" s="119"/>
      <c r="F776" s="241">
        <v>3.8000000000000002E-5</v>
      </c>
      <c r="G776" s="121"/>
      <c r="H776" s="101" t="s">
        <v>1671</v>
      </c>
      <c r="I776" s="122" t="s">
        <v>1669</v>
      </c>
      <c r="J776" s="120">
        <f>$F776*'2. Emissions Units &amp; Activities'!$H$84*(1-$E776)</f>
        <v>1.1493416666666667</v>
      </c>
      <c r="K776" s="123">
        <f>$F776*'2. Emissions Units &amp; Activities'!$I$84*(1-$E776)</f>
        <v>1.6090783333333334</v>
      </c>
      <c r="L776" s="101">
        <f>$F776*'2. Emissions Units &amp; Activities'!$J$84*(1-$E776)</f>
        <v>5.7556615846872914</v>
      </c>
      <c r="M776" s="120">
        <f>$F776*'2. Emissions Units &amp; Activities'!$K$84*(1-$E776)</f>
        <v>4.4205448717948717E-3</v>
      </c>
      <c r="N776" s="123">
        <f>$F776*'2. Emissions Units &amp; Activities'!$L$84*(1-$E776)</f>
        <v>6.1887628205128204E-3</v>
      </c>
      <c r="O776" s="101">
        <f>$F776*'2. Emissions Units &amp; Activities'!$M$84*(1-$E776)</f>
        <v>2.2137159941104965E-2</v>
      </c>
    </row>
    <row r="777" spans="1:15" x14ac:dyDescent="0.25">
      <c r="A777" s="97" t="s">
        <v>1381</v>
      </c>
      <c r="B777" s="118" t="s">
        <v>98</v>
      </c>
      <c r="C777" s="99" t="str">
        <f>IFERROR(IF(B777="No CAS","",INDEX('DEQ Pollutant List'!$C$7:$C$611,MATCH('3. Pollutant Emissions - EF'!B777,'DEQ Pollutant List'!$B$7:$B$611,0))),"")</f>
        <v>Benzene</v>
      </c>
      <c r="D777" s="133"/>
      <c r="E777" s="119"/>
      <c r="F777" s="241">
        <v>1.41E-3</v>
      </c>
      <c r="G777" s="121"/>
      <c r="H777" s="101" t="s">
        <v>1671</v>
      </c>
      <c r="I777" s="122" t="s">
        <v>1669</v>
      </c>
      <c r="J777" s="120">
        <f>$F777*'2. Emissions Units &amp; Activities'!$H$84*(1-$E777)</f>
        <v>42.646625</v>
      </c>
      <c r="K777" s="123">
        <f>$F777*'2. Emissions Units &amp; Activities'!$I$84*(1-$E777)</f>
        <v>59.705275</v>
      </c>
      <c r="L777" s="101">
        <f>$F777*'2. Emissions Units &amp; Activities'!$J$84*(1-$E777)</f>
        <v>213.56533774760737</v>
      </c>
      <c r="M777" s="120">
        <f>$F777*'2. Emissions Units &amp; Activities'!$K$84*(1-$E777)</f>
        <v>0.16402548076923076</v>
      </c>
      <c r="N777" s="123">
        <f>$F777*'2. Emissions Units &amp; Activities'!$L$84*(1-$E777)</f>
        <v>0.22963567307692306</v>
      </c>
      <c r="O777" s="101">
        <f>$F777*'2. Emissions Units &amp; Activities'!$M$84*(1-$E777)</f>
        <v>0.82140514518310526</v>
      </c>
    </row>
    <row r="778" spans="1:15" x14ac:dyDescent="0.25">
      <c r="A778" s="97" t="s">
        <v>1381</v>
      </c>
      <c r="B778" s="118" t="s">
        <v>443</v>
      </c>
      <c r="C778" s="99" t="str">
        <f>IFERROR(IF(B778="No CAS","",INDEX('DEQ Pollutant List'!$C$7:$C$611,MATCH('3. Pollutant Emissions - EF'!B778,'DEQ Pollutant List'!$B$7:$B$611,0))),"")</f>
        <v>Formaldehyde</v>
      </c>
      <c r="D778" s="133"/>
      <c r="E778" s="119"/>
      <c r="F778" s="241">
        <v>1.6899999999999999E-4</v>
      </c>
      <c r="G778" s="121"/>
      <c r="H778" s="101" t="s">
        <v>1671</v>
      </c>
      <c r="I778" s="122" t="s">
        <v>1669</v>
      </c>
      <c r="J778" s="120">
        <f>$F778*'2. Emissions Units &amp; Activities'!$H$84*(1-$E778)</f>
        <v>5.1115458333333326</v>
      </c>
      <c r="K778" s="123">
        <f>$F778*'2. Emissions Units &amp; Activities'!$I$84*(1-$E778)</f>
        <v>7.1561641666666658</v>
      </c>
      <c r="L778" s="101">
        <f>$F778*'2. Emissions Units &amp; Activities'!$J$84*(1-$E778)</f>
        <v>25.597547574004</v>
      </c>
      <c r="M778" s="120">
        <f>$F778*'2. Emissions Units &amp; Activities'!$K$84*(1-$E778)</f>
        <v>1.9659791666666666E-2</v>
      </c>
      <c r="N778" s="123">
        <f>$F778*'2. Emissions Units &amp; Activities'!$L$84*(1-$E778)</f>
        <v>2.7523708333333331E-2</v>
      </c>
      <c r="O778" s="101">
        <f>$F778*'2. Emissions Units &amp; Activities'!$M$84*(1-$E778)</f>
        <v>9.8452106053861552E-2</v>
      </c>
    </row>
    <row r="779" spans="1:15" x14ac:dyDescent="0.25">
      <c r="A779" s="97" t="s">
        <v>1381</v>
      </c>
      <c r="B779" s="118" t="s">
        <v>252</v>
      </c>
      <c r="C779" s="99" t="str">
        <f>IFERROR(IF(B779="No CAS","",INDEX('DEQ Pollutant List'!$C$7:$C$611,MATCH('3. Pollutant Emissions - EF'!B779,'DEQ Pollutant List'!$B$7:$B$611,0))),"")</f>
        <v>Cyanide, hydrogen</v>
      </c>
      <c r="D779" s="133"/>
      <c r="E779" s="119"/>
      <c r="F779" s="241">
        <v>1.7899999999999999E-4</v>
      </c>
      <c r="G779" s="121"/>
      <c r="H779" s="101" t="s">
        <v>1671</v>
      </c>
      <c r="I779" s="122" t="s">
        <v>1669</v>
      </c>
      <c r="J779" s="120">
        <f>$F779*'2. Emissions Units &amp; Activities'!$H$84*(1-$E779)</f>
        <v>5.4140041666666656</v>
      </c>
      <c r="K779" s="123">
        <f>$F779*'2. Emissions Units &amp; Activities'!$I$84*(1-$E779)</f>
        <v>7.579605833333332</v>
      </c>
      <c r="L779" s="101">
        <f>$F779*'2. Emissions Units &amp; Activities'!$J$84*(1-$E779)</f>
        <v>27.112195359448027</v>
      </c>
      <c r="M779" s="120">
        <f>$F779*'2. Emissions Units &amp; Activities'!$K$84*(1-$E779)</f>
        <v>2.0823092948717946E-2</v>
      </c>
      <c r="N779" s="123">
        <f>$F779*'2. Emissions Units &amp; Activities'!$L$84*(1-$E779)</f>
        <v>2.9152330128205124E-2</v>
      </c>
      <c r="O779" s="101">
        <f>$F779*'2. Emissions Units &amp; Activities'!$M$84*(1-$E779)</f>
        <v>0.10427767445941549</v>
      </c>
    </row>
    <row r="780" spans="1:15" x14ac:dyDescent="0.25">
      <c r="A780" s="97" t="s">
        <v>1381</v>
      </c>
      <c r="B780" s="118" t="s">
        <v>495</v>
      </c>
      <c r="C780" s="99" t="str">
        <f>IFERROR(IF(B780="No CAS","",INDEX('DEQ Pollutant List'!$C$7:$C$611,MATCH('3. Pollutant Emissions - EF'!B780,'DEQ Pollutant List'!$B$7:$B$611,0))),"")</f>
        <v>Hydrogen sulfide</v>
      </c>
      <c r="D780" s="133"/>
      <c r="E780" s="119"/>
      <c r="F780" s="241">
        <v>1.9699999999999999E-4</v>
      </c>
      <c r="G780" s="121"/>
      <c r="H780" s="101" t="s">
        <v>1671</v>
      </c>
      <c r="I780" s="122" t="s">
        <v>1669</v>
      </c>
      <c r="J780" s="120">
        <f>$F780*'2. Emissions Units &amp; Activities'!$H$84*(1-$E780)</f>
        <v>5.958429166666666</v>
      </c>
      <c r="K780" s="123">
        <f>$F780*'2. Emissions Units &amp; Activities'!$I$84*(1-$E780)</f>
        <v>8.3418008333333322</v>
      </c>
      <c r="L780" s="101">
        <f>$F780*'2. Emissions Units &amp; Activities'!$J$84*(1-$E780)</f>
        <v>29.83856137324727</v>
      </c>
      <c r="M780" s="120">
        <f>$F780*'2. Emissions Units &amp; Activities'!$K$84*(1-$E780)</f>
        <v>2.2917035256410256E-2</v>
      </c>
      <c r="N780" s="123">
        <f>$F780*'2. Emissions Units &amp; Activities'!$L$84*(1-$E780)</f>
        <v>3.2083849358974355E-2</v>
      </c>
      <c r="O780" s="101">
        <f>$F780*'2. Emissions Units &amp; Activities'!$M$84*(1-$E780)</f>
        <v>0.11476369758941257</v>
      </c>
    </row>
    <row r="781" spans="1:15" x14ac:dyDescent="0.25">
      <c r="A781" s="97" t="s">
        <v>1381</v>
      </c>
      <c r="B781" s="118" t="s">
        <v>581</v>
      </c>
      <c r="C781" s="99" t="str">
        <f>IFERROR(IF(B781="No CAS","",INDEX('DEQ Pollutant List'!$C$7:$C$611,MATCH('3. Pollutant Emissions - EF'!B781,'DEQ Pollutant List'!$B$7:$B$611,0))),"")</f>
        <v>Naphthalene</v>
      </c>
      <c r="D781" s="133"/>
      <c r="E781" s="119"/>
      <c r="F781" s="241">
        <v>5.0000000000000004E-6</v>
      </c>
      <c r="G781" s="121"/>
      <c r="H781" s="101" t="s">
        <v>1671</v>
      </c>
      <c r="I781" s="122" t="s">
        <v>1669</v>
      </c>
      <c r="J781" s="120">
        <f>$F781*'2. Emissions Units &amp; Activities'!$H$84*(1-$E781)</f>
        <v>0.15122916666666666</v>
      </c>
      <c r="K781" s="123">
        <f>$F781*'2. Emissions Units &amp; Activities'!$I$84*(1-$E781)</f>
        <v>0.21172083333333333</v>
      </c>
      <c r="L781" s="101">
        <f>$F781*'2. Emissions Units &amp; Activities'!$J$84*(1-$E781)</f>
        <v>0.75732389272201206</v>
      </c>
      <c r="M781" s="120">
        <f>$F781*'2. Emissions Units &amp; Activities'!$K$84*(1-$E781)</f>
        <v>5.8165064102564106E-4</v>
      </c>
      <c r="N781" s="123">
        <f>$F781*'2. Emissions Units &amp; Activities'!$L$84*(1-$E781)</f>
        <v>8.1431089743589746E-4</v>
      </c>
      <c r="O781" s="101">
        <f>$F781*'2. Emissions Units &amp; Activities'!$M$84*(1-$E781)</f>
        <v>2.9127842027769691E-3</v>
      </c>
    </row>
    <row r="782" spans="1:15" x14ac:dyDescent="0.25">
      <c r="A782" s="97" t="s">
        <v>1381</v>
      </c>
      <c r="B782" s="118" t="s">
        <v>693</v>
      </c>
      <c r="C782" s="99" t="str">
        <f>IFERROR(IF(B782="No CAS","",INDEX('DEQ Pollutant List'!$C$7:$C$611,MATCH('3. Pollutant Emissions - EF'!B782,'DEQ Pollutant List'!$B$7:$B$611,0))),"")</f>
        <v>Phenol</v>
      </c>
      <c r="D782" s="133"/>
      <c r="E782" s="119"/>
      <c r="F782" s="241">
        <v>2.7300000000000002E-4</v>
      </c>
      <c r="G782" s="121"/>
      <c r="H782" s="101" t="s">
        <v>1671</v>
      </c>
      <c r="I782" s="122" t="s">
        <v>1669</v>
      </c>
      <c r="J782" s="120">
        <f>$F782*'2. Emissions Units &amp; Activities'!$H$84*(1-$E782)</f>
        <v>8.2571124999999999</v>
      </c>
      <c r="K782" s="123">
        <f>$F782*'2. Emissions Units &amp; Activities'!$I$84*(1-$E782)</f>
        <v>11.559957499999999</v>
      </c>
      <c r="L782" s="101">
        <f>$F782*'2. Emissions Units &amp; Activities'!$J$84*(1-$E782)</f>
        <v>41.349884542621858</v>
      </c>
      <c r="M782" s="120">
        <f>$F782*'2. Emissions Units &amp; Activities'!$K$84*(1-$E782)</f>
        <v>3.1758125000000005E-2</v>
      </c>
      <c r="N782" s="123">
        <f>$F782*'2. Emissions Units &amp; Activities'!$L$84*(1-$E782)</f>
        <v>4.4461374999999997E-2</v>
      </c>
      <c r="O782" s="101">
        <f>$F782*'2. Emissions Units &amp; Activities'!$M$84*(1-$E782)</f>
        <v>0.15903801747162252</v>
      </c>
    </row>
    <row r="783" spans="1:15" x14ac:dyDescent="0.25">
      <c r="A783" s="97" t="s">
        <v>1381</v>
      </c>
      <c r="B783" s="118" t="s">
        <v>994</v>
      </c>
      <c r="C783" s="99" t="str">
        <f>IFERROR(IF(B783="No CAS","",INDEX('DEQ Pollutant List'!$C$7:$C$611,MATCH('3. Pollutant Emissions - EF'!B783,'DEQ Pollutant List'!$B$7:$B$611,0))),"")</f>
        <v>Toluene</v>
      </c>
      <c r="D783" s="133"/>
      <c r="E783" s="119"/>
      <c r="F783" s="241">
        <v>2.8200000000000002E-4</v>
      </c>
      <c r="G783" s="121"/>
      <c r="H783" s="101" t="s">
        <v>1671</v>
      </c>
      <c r="I783" s="122" t="s">
        <v>1669</v>
      </c>
      <c r="J783" s="120">
        <f>$F783*'2. Emissions Units &amp; Activities'!$H$84*(1-$E783)</f>
        <v>8.529325</v>
      </c>
      <c r="K783" s="123">
        <f>$F783*'2. Emissions Units &amp; Activities'!$I$84*(1-$E783)</f>
        <v>11.941055</v>
      </c>
      <c r="L783" s="101">
        <f>$F783*'2. Emissions Units &amp; Activities'!$J$84*(1-$E783)</f>
        <v>42.713067549521476</v>
      </c>
      <c r="M783" s="120">
        <f>$F783*'2. Emissions Units &amp; Activities'!$K$84*(1-$E783)</f>
        <v>3.2805096153846157E-2</v>
      </c>
      <c r="N783" s="123">
        <f>$F783*'2. Emissions Units &amp; Activities'!$L$84*(1-$E783)</f>
        <v>4.5927134615384613E-2</v>
      </c>
      <c r="O783" s="101">
        <f>$F783*'2. Emissions Units &amp; Activities'!$M$84*(1-$E783)</f>
        <v>0.16428102903662106</v>
      </c>
    </row>
    <row r="784" spans="1:15" x14ac:dyDescent="0.25">
      <c r="A784" s="97" t="s">
        <v>1381</v>
      </c>
      <c r="B784" s="118" t="s">
        <v>1071</v>
      </c>
      <c r="C784" s="99" t="str">
        <f>IFERROR(IF(B784="No CAS","",INDEX('DEQ Pollutant List'!$C$7:$C$611,MATCH('3. Pollutant Emissions - EF'!B784,'DEQ Pollutant List'!$B$7:$B$611,0))),"")</f>
        <v>Xylene (mixture), including m-xylene, o-xylene, p-xylene</v>
      </c>
      <c r="D784" s="133"/>
      <c r="E784" s="119"/>
      <c r="F784" s="241">
        <v>1.8799999999999999E-4</v>
      </c>
      <c r="G784" s="121"/>
      <c r="H784" s="101" t="s">
        <v>1671</v>
      </c>
      <c r="I784" s="122" t="s">
        <v>1669</v>
      </c>
      <c r="J784" s="120">
        <f>$F784*'2. Emissions Units &amp; Activities'!$H$84*(1-$E784)</f>
        <v>5.6862166666666658</v>
      </c>
      <c r="K784" s="123">
        <f>$F784*'2. Emissions Units &amp; Activities'!$I$84*(1-$E784)</f>
        <v>7.9607033333333321</v>
      </c>
      <c r="L784" s="101">
        <f>$F784*'2. Emissions Units &amp; Activities'!$J$84*(1-$E784)</f>
        <v>28.475378366347648</v>
      </c>
      <c r="M784" s="120">
        <f>$F784*'2. Emissions Units &amp; Activities'!$K$84*(1-$E784)</f>
        <v>2.1870064102564101E-2</v>
      </c>
      <c r="N784" s="123">
        <f>$F784*'2. Emissions Units &amp; Activities'!$L$84*(1-$E784)</f>
        <v>3.061808974358974E-2</v>
      </c>
      <c r="O784" s="101">
        <f>$F784*'2. Emissions Units &amp; Activities'!$M$84*(1-$E784)</f>
        <v>0.10952068602441403</v>
      </c>
    </row>
    <row r="785" spans="1:15" x14ac:dyDescent="0.25">
      <c r="A785" s="97" t="s">
        <v>1383</v>
      </c>
      <c r="B785" s="118" t="s">
        <v>24</v>
      </c>
      <c r="C785" s="99" t="str">
        <f>IFERROR(IF(B785="No CAS","",INDEX('DEQ Pollutant List'!$C$7:$C$611,MATCH('3. Pollutant Emissions - EF'!B785,'DEQ Pollutant List'!$B$7:$B$611,0))),"")</f>
        <v>Acrolein</v>
      </c>
      <c r="D785" s="133"/>
      <c r="E785" s="119"/>
      <c r="F785" s="241">
        <v>2.8E-5</v>
      </c>
      <c r="G785" s="121"/>
      <c r="H785" s="101" t="s">
        <v>1671</v>
      </c>
      <c r="I785" s="122" t="s">
        <v>1669</v>
      </c>
      <c r="J785" s="120">
        <f>$F785*'2. Emissions Units &amp; Activities'!$H$85*(1-$E785)</f>
        <v>0.84688333333333332</v>
      </c>
      <c r="K785" s="123">
        <f>$F785*'2. Emissions Units &amp; Activities'!$I$85*(1-$E785)</f>
        <v>1.1856366666666667</v>
      </c>
      <c r="L785" s="101">
        <f>$F785*'2. Emissions Units &amp; Activities'!$J$85*(1-$E785)</f>
        <v>4.2410137992432668</v>
      </c>
      <c r="M785" s="120">
        <f>$F785*'2. Emissions Units &amp; Activities'!$K$85*(1-$E785)</f>
        <v>3.2572435897435898E-3</v>
      </c>
      <c r="N785" s="123">
        <f>$F785*'2. Emissions Units &amp; Activities'!$L$85*(1-$E785)</f>
        <v>4.5601410256410251E-3</v>
      </c>
      <c r="O785" s="101">
        <f>$F785*'2. Emissions Units &amp; Activities'!$M$85*(1-$E785)</f>
        <v>1.6311591535551027E-2</v>
      </c>
    </row>
    <row r="786" spans="1:15" x14ac:dyDescent="0.25">
      <c r="A786" s="97" t="s">
        <v>1383</v>
      </c>
      <c r="B786" s="118" t="s">
        <v>61</v>
      </c>
      <c r="C786" s="99" t="str">
        <f>IFERROR(IF(B786="No CAS","",INDEX('DEQ Pollutant List'!$C$7:$C$611,MATCH('3. Pollutant Emissions - EF'!B786,'DEQ Pollutant List'!$B$7:$B$611,0))),"")</f>
        <v>Ammonia</v>
      </c>
      <c r="D786" s="133"/>
      <c r="E786" s="119"/>
      <c r="F786" s="241">
        <v>3.8000000000000002E-5</v>
      </c>
      <c r="G786" s="121"/>
      <c r="H786" s="101" t="s">
        <v>1671</v>
      </c>
      <c r="I786" s="122" t="s">
        <v>1669</v>
      </c>
      <c r="J786" s="120">
        <f>$F786*'2. Emissions Units &amp; Activities'!$H$85*(1-$E786)</f>
        <v>1.1493416666666667</v>
      </c>
      <c r="K786" s="123">
        <f>$F786*'2. Emissions Units &amp; Activities'!$I$85*(1-$E786)</f>
        <v>1.6090783333333334</v>
      </c>
      <c r="L786" s="101">
        <f>$F786*'2. Emissions Units &amp; Activities'!$J$85*(1-$E786)</f>
        <v>5.7556615846872914</v>
      </c>
      <c r="M786" s="120">
        <f>$F786*'2. Emissions Units &amp; Activities'!$K$85*(1-$E786)</f>
        <v>4.4205448717948717E-3</v>
      </c>
      <c r="N786" s="123">
        <f>$F786*'2. Emissions Units &amp; Activities'!$L$85*(1-$E786)</f>
        <v>6.1887628205128204E-3</v>
      </c>
      <c r="O786" s="101">
        <f>$F786*'2. Emissions Units &amp; Activities'!$M$85*(1-$E786)</f>
        <v>2.2137159941104965E-2</v>
      </c>
    </row>
    <row r="787" spans="1:15" x14ac:dyDescent="0.25">
      <c r="A787" s="97" t="s">
        <v>1383</v>
      </c>
      <c r="B787" s="118" t="s">
        <v>98</v>
      </c>
      <c r="C787" s="99" t="str">
        <f>IFERROR(IF(B787="No CAS","",INDEX('DEQ Pollutant List'!$C$7:$C$611,MATCH('3. Pollutant Emissions - EF'!B787,'DEQ Pollutant List'!$B$7:$B$611,0))),"")</f>
        <v>Benzene</v>
      </c>
      <c r="D787" s="133"/>
      <c r="E787" s="119"/>
      <c r="F787" s="241">
        <v>1.41E-3</v>
      </c>
      <c r="G787" s="121"/>
      <c r="H787" s="101" t="s">
        <v>1671</v>
      </c>
      <c r="I787" s="122" t="s">
        <v>1669</v>
      </c>
      <c r="J787" s="120">
        <f>$F787*'2. Emissions Units &amp; Activities'!$H$85*(1-$E787)</f>
        <v>42.646625</v>
      </c>
      <c r="K787" s="123">
        <f>$F787*'2. Emissions Units &amp; Activities'!$I$85*(1-$E787)</f>
        <v>59.705275</v>
      </c>
      <c r="L787" s="101">
        <f>$F787*'2. Emissions Units &amp; Activities'!$J$85*(1-$E787)</f>
        <v>213.56533774760737</v>
      </c>
      <c r="M787" s="120">
        <f>$F787*'2. Emissions Units &amp; Activities'!$K$85*(1-$E787)</f>
        <v>0.16402548076923076</v>
      </c>
      <c r="N787" s="123">
        <f>$F787*'2. Emissions Units &amp; Activities'!$L$85*(1-$E787)</f>
        <v>0.22963567307692306</v>
      </c>
      <c r="O787" s="101">
        <f>$F787*'2. Emissions Units &amp; Activities'!$M$85*(1-$E787)</f>
        <v>0.82140514518310526</v>
      </c>
    </row>
    <row r="788" spans="1:15" x14ac:dyDescent="0.25">
      <c r="A788" s="97" t="s">
        <v>1383</v>
      </c>
      <c r="B788" s="118" t="s">
        <v>443</v>
      </c>
      <c r="C788" s="99" t="str">
        <f>IFERROR(IF(B788="No CAS","",INDEX('DEQ Pollutant List'!$C$7:$C$611,MATCH('3. Pollutant Emissions - EF'!B788,'DEQ Pollutant List'!$B$7:$B$611,0))),"")</f>
        <v>Formaldehyde</v>
      </c>
      <c r="D788" s="133"/>
      <c r="E788" s="119"/>
      <c r="F788" s="241">
        <v>1.6899999999999999E-4</v>
      </c>
      <c r="G788" s="121"/>
      <c r="H788" s="101" t="s">
        <v>1671</v>
      </c>
      <c r="I788" s="122" t="s">
        <v>1669</v>
      </c>
      <c r="J788" s="120">
        <f>$F788*'2. Emissions Units &amp; Activities'!$H$85*(1-$E788)</f>
        <v>5.1115458333333326</v>
      </c>
      <c r="K788" s="123">
        <f>$F788*'2. Emissions Units &amp; Activities'!$I$85*(1-$E788)</f>
        <v>7.1561641666666658</v>
      </c>
      <c r="L788" s="101">
        <f>$F788*'2. Emissions Units &amp; Activities'!$J$85*(1-$E788)</f>
        <v>25.597547574004</v>
      </c>
      <c r="M788" s="120">
        <f>$F788*'2. Emissions Units &amp; Activities'!$K$85*(1-$E788)</f>
        <v>1.9659791666666666E-2</v>
      </c>
      <c r="N788" s="123">
        <f>$F788*'2. Emissions Units &amp; Activities'!$L$85*(1-$E788)</f>
        <v>2.7523708333333331E-2</v>
      </c>
      <c r="O788" s="101">
        <f>$F788*'2. Emissions Units &amp; Activities'!$M$85*(1-$E788)</f>
        <v>9.8452106053861552E-2</v>
      </c>
    </row>
    <row r="789" spans="1:15" x14ac:dyDescent="0.25">
      <c r="A789" s="97" t="s">
        <v>1383</v>
      </c>
      <c r="B789" s="118" t="s">
        <v>252</v>
      </c>
      <c r="C789" s="99" t="str">
        <f>IFERROR(IF(B789="No CAS","",INDEX('DEQ Pollutant List'!$C$7:$C$611,MATCH('3. Pollutant Emissions - EF'!B789,'DEQ Pollutant List'!$B$7:$B$611,0))),"")</f>
        <v>Cyanide, hydrogen</v>
      </c>
      <c r="D789" s="133"/>
      <c r="E789" s="119"/>
      <c r="F789" s="241">
        <v>1.7899999999999999E-4</v>
      </c>
      <c r="G789" s="121"/>
      <c r="H789" s="101" t="s">
        <v>1671</v>
      </c>
      <c r="I789" s="122" t="s">
        <v>1669</v>
      </c>
      <c r="J789" s="120">
        <f>$F789*'2. Emissions Units &amp; Activities'!$H$85*(1-$E789)</f>
        <v>5.4140041666666656</v>
      </c>
      <c r="K789" s="123">
        <f>$F789*'2. Emissions Units &amp; Activities'!$I$85*(1-$E789)</f>
        <v>7.579605833333332</v>
      </c>
      <c r="L789" s="101">
        <f>$F789*'2. Emissions Units &amp; Activities'!$J$85*(1-$E789)</f>
        <v>27.112195359448027</v>
      </c>
      <c r="M789" s="120">
        <f>$F789*'2. Emissions Units &amp; Activities'!$K$85*(1-$E789)</f>
        <v>2.0823092948717946E-2</v>
      </c>
      <c r="N789" s="123">
        <f>$F789*'2. Emissions Units &amp; Activities'!$L$85*(1-$E789)</f>
        <v>2.9152330128205124E-2</v>
      </c>
      <c r="O789" s="101">
        <f>$F789*'2. Emissions Units &amp; Activities'!$M$85*(1-$E789)</f>
        <v>0.10427767445941549</v>
      </c>
    </row>
    <row r="790" spans="1:15" x14ac:dyDescent="0.25">
      <c r="A790" s="97" t="s">
        <v>1383</v>
      </c>
      <c r="B790" s="118" t="s">
        <v>495</v>
      </c>
      <c r="C790" s="99" t="str">
        <f>IFERROR(IF(B790="No CAS","",INDEX('DEQ Pollutant List'!$C$7:$C$611,MATCH('3. Pollutant Emissions - EF'!B790,'DEQ Pollutant List'!$B$7:$B$611,0))),"")</f>
        <v>Hydrogen sulfide</v>
      </c>
      <c r="D790" s="133"/>
      <c r="E790" s="119"/>
      <c r="F790" s="241">
        <v>1.9699999999999999E-4</v>
      </c>
      <c r="G790" s="121"/>
      <c r="H790" s="101" t="s">
        <v>1671</v>
      </c>
      <c r="I790" s="122" t="s">
        <v>1669</v>
      </c>
      <c r="J790" s="120">
        <f>$F790*'2. Emissions Units &amp; Activities'!$H$85*(1-$E790)</f>
        <v>5.958429166666666</v>
      </c>
      <c r="K790" s="123">
        <f>$F790*'2. Emissions Units &amp; Activities'!$I$85*(1-$E790)</f>
        <v>8.3418008333333322</v>
      </c>
      <c r="L790" s="101">
        <f>$F790*'2. Emissions Units &amp; Activities'!$J$85*(1-$E790)</f>
        <v>29.83856137324727</v>
      </c>
      <c r="M790" s="120">
        <f>$F790*'2. Emissions Units &amp; Activities'!$K$85*(1-$E790)</f>
        <v>2.2917035256410256E-2</v>
      </c>
      <c r="N790" s="123">
        <f>$F790*'2. Emissions Units &amp; Activities'!$L$85*(1-$E790)</f>
        <v>3.2083849358974355E-2</v>
      </c>
      <c r="O790" s="101">
        <f>$F790*'2. Emissions Units &amp; Activities'!$M$85*(1-$E790)</f>
        <v>0.11476369758941257</v>
      </c>
    </row>
    <row r="791" spans="1:15" x14ac:dyDescent="0.25">
      <c r="A791" s="97" t="s">
        <v>1383</v>
      </c>
      <c r="B791" s="118" t="s">
        <v>581</v>
      </c>
      <c r="C791" s="99" t="str">
        <f>IFERROR(IF(B791="No CAS","",INDEX('DEQ Pollutant List'!$C$7:$C$611,MATCH('3. Pollutant Emissions - EF'!B791,'DEQ Pollutant List'!$B$7:$B$611,0))),"")</f>
        <v>Naphthalene</v>
      </c>
      <c r="D791" s="133"/>
      <c r="E791" s="119"/>
      <c r="F791" s="241">
        <v>5.0000000000000004E-6</v>
      </c>
      <c r="G791" s="121"/>
      <c r="H791" s="101" t="s">
        <v>1671</v>
      </c>
      <c r="I791" s="122" t="s">
        <v>1669</v>
      </c>
      <c r="J791" s="120">
        <f>$F791*'2. Emissions Units &amp; Activities'!$H$85*(1-$E791)</f>
        <v>0.15122916666666666</v>
      </c>
      <c r="K791" s="123">
        <f>$F791*'2. Emissions Units &amp; Activities'!$I$85*(1-$E791)</f>
        <v>0.21172083333333333</v>
      </c>
      <c r="L791" s="101">
        <f>$F791*'2. Emissions Units &amp; Activities'!$J$85*(1-$E791)</f>
        <v>0.75732389272201206</v>
      </c>
      <c r="M791" s="120">
        <f>$F791*'2. Emissions Units &amp; Activities'!$K$85*(1-$E791)</f>
        <v>5.8165064102564106E-4</v>
      </c>
      <c r="N791" s="123">
        <f>$F791*'2. Emissions Units &amp; Activities'!$L$85*(1-$E791)</f>
        <v>8.1431089743589746E-4</v>
      </c>
      <c r="O791" s="101">
        <f>$F791*'2. Emissions Units &amp; Activities'!$M$85*(1-$E791)</f>
        <v>2.9127842027769691E-3</v>
      </c>
    </row>
    <row r="792" spans="1:15" x14ac:dyDescent="0.25">
      <c r="A792" s="97" t="s">
        <v>1383</v>
      </c>
      <c r="B792" s="118" t="s">
        <v>693</v>
      </c>
      <c r="C792" s="99" t="str">
        <f>IFERROR(IF(B792="No CAS","",INDEX('DEQ Pollutant List'!$C$7:$C$611,MATCH('3. Pollutant Emissions - EF'!B792,'DEQ Pollutant List'!$B$7:$B$611,0))),"")</f>
        <v>Phenol</v>
      </c>
      <c r="D792" s="133"/>
      <c r="E792" s="119"/>
      <c r="F792" s="241">
        <v>2.7300000000000002E-4</v>
      </c>
      <c r="G792" s="121"/>
      <c r="H792" s="101" t="s">
        <v>1671</v>
      </c>
      <c r="I792" s="122" t="s">
        <v>1669</v>
      </c>
      <c r="J792" s="120">
        <f>$F792*'2. Emissions Units &amp; Activities'!$H$85*(1-$E792)</f>
        <v>8.2571124999999999</v>
      </c>
      <c r="K792" s="123">
        <f>$F792*'2. Emissions Units &amp; Activities'!$I$85*(1-$E792)</f>
        <v>11.559957499999999</v>
      </c>
      <c r="L792" s="101">
        <f>$F792*'2. Emissions Units &amp; Activities'!$J$85*(1-$E792)</f>
        <v>41.349884542621858</v>
      </c>
      <c r="M792" s="120">
        <f>$F792*'2. Emissions Units &amp; Activities'!$K$85*(1-$E792)</f>
        <v>3.1758125000000005E-2</v>
      </c>
      <c r="N792" s="123">
        <f>$F792*'2. Emissions Units &amp; Activities'!$L$85*(1-$E792)</f>
        <v>4.4461374999999997E-2</v>
      </c>
      <c r="O792" s="101">
        <f>$F792*'2. Emissions Units &amp; Activities'!$M$85*(1-$E792)</f>
        <v>0.15903801747162252</v>
      </c>
    </row>
    <row r="793" spans="1:15" x14ac:dyDescent="0.25">
      <c r="A793" s="97" t="s">
        <v>1383</v>
      </c>
      <c r="B793" s="118" t="s">
        <v>994</v>
      </c>
      <c r="C793" s="99" t="str">
        <f>IFERROR(IF(B793="No CAS","",INDEX('DEQ Pollutant List'!$C$7:$C$611,MATCH('3. Pollutant Emissions - EF'!B793,'DEQ Pollutant List'!$B$7:$B$611,0))),"")</f>
        <v>Toluene</v>
      </c>
      <c r="D793" s="133"/>
      <c r="E793" s="119"/>
      <c r="F793" s="241">
        <v>2.8200000000000002E-4</v>
      </c>
      <c r="G793" s="121"/>
      <c r="H793" s="101" t="s">
        <v>1671</v>
      </c>
      <c r="I793" s="122" t="s">
        <v>1669</v>
      </c>
      <c r="J793" s="120">
        <f>$F793*'2. Emissions Units &amp; Activities'!$H$85*(1-$E793)</f>
        <v>8.529325</v>
      </c>
      <c r="K793" s="123">
        <f>$F793*'2. Emissions Units &amp; Activities'!$I$85*(1-$E793)</f>
        <v>11.941055</v>
      </c>
      <c r="L793" s="101">
        <f>$F793*'2. Emissions Units &amp; Activities'!$J$85*(1-$E793)</f>
        <v>42.713067549521476</v>
      </c>
      <c r="M793" s="120">
        <f>$F793*'2. Emissions Units &amp; Activities'!$K$85*(1-$E793)</f>
        <v>3.2805096153846157E-2</v>
      </c>
      <c r="N793" s="123">
        <f>$F793*'2. Emissions Units &amp; Activities'!$L$85*(1-$E793)</f>
        <v>4.5927134615384613E-2</v>
      </c>
      <c r="O793" s="101">
        <f>$F793*'2. Emissions Units &amp; Activities'!$M$85*(1-$E793)</f>
        <v>0.16428102903662106</v>
      </c>
    </row>
    <row r="794" spans="1:15" x14ac:dyDescent="0.25">
      <c r="A794" s="97" t="s">
        <v>1383</v>
      </c>
      <c r="B794" s="118" t="s">
        <v>1071</v>
      </c>
      <c r="C794" s="99" t="str">
        <f>IFERROR(IF(B794="No CAS","",INDEX('DEQ Pollutant List'!$C$7:$C$611,MATCH('3. Pollutant Emissions - EF'!B794,'DEQ Pollutant List'!$B$7:$B$611,0))),"")</f>
        <v>Xylene (mixture), including m-xylene, o-xylene, p-xylene</v>
      </c>
      <c r="D794" s="133"/>
      <c r="E794" s="119"/>
      <c r="F794" s="241">
        <v>1.8799999999999999E-4</v>
      </c>
      <c r="G794" s="121"/>
      <c r="H794" s="101" t="s">
        <v>1671</v>
      </c>
      <c r="I794" s="122" t="s">
        <v>1669</v>
      </c>
      <c r="J794" s="120">
        <f>$F794*'2. Emissions Units &amp; Activities'!$H$85*(1-$E794)</f>
        <v>5.6862166666666658</v>
      </c>
      <c r="K794" s="123">
        <f>$F794*'2. Emissions Units &amp; Activities'!$I$85*(1-$E794)</f>
        <v>7.9607033333333321</v>
      </c>
      <c r="L794" s="101">
        <f>$F794*'2. Emissions Units &amp; Activities'!$J$85*(1-$E794)</f>
        <v>28.475378366347648</v>
      </c>
      <c r="M794" s="120">
        <f>$F794*'2. Emissions Units &amp; Activities'!$K$85*(1-$E794)</f>
        <v>2.1870064102564101E-2</v>
      </c>
      <c r="N794" s="123">
        <f>$F794*'2. Emissions Units &amp; Activities'!$L$85*(1-$E794)</f>
        <v>3.061808974358974E-2</v>
      </c>
      <c r="O794" s="101">
        <f>$F794*'2. Emissions Units &amp; Activities'!$M$85*(1-$E794)</f>
        <v>0.10952068602441403</v>
      </c>
    </row>
    <row r="795" spans="1:15" x14ac:dyDescent="0.25">
      <c r="A795" s="97" t="s">
        <v>1392</v>
      </c>
      <c r="B795" s="118" t="s">
        <v>24</v>
      </c>
      <c r="C795" s="99" t="str">
        <f>IFERROR(IF(B795="No CAS","",INDEX('DEQ Pollutant List'!$C$7:$C$611,MATCH('3. Pollutant Emissions - EF'!B795,'DEQ Pollutant List'!$B$7:$B$611,0))),"")</f>
        <v>Acrolein</v>
      </c>
      <c r="D795" s="133"/>
      <c r="E795" s="119"/>
      <c r="F795" s="241">
        <v>2.8E-5</v>
      </c>
      <c r="G795" s="121"/>
      <c r="H795" s="101" t="s">
        <v>1671</v>
      </c>
      <c r="I795" s="122" t="s">
        <v>1669</v>
      </c>
      <c r="J795" s="120">
        <f>$F795*'2. Emissions Units &amp; Activities'!$H$86*(1-$E795)</f>
        <v>0.84688333333333332</v>
      </c>
      <c r="K795" s="123">
        <f>$F795*'2. Emissions Units &amp; Activities'!$I$86*(1-$E795)</f>
        <v>1.1856366666666667</v>
      </c>
      <c r="L795" s="101">
        <f>$F795*'2. Emissions Units &amp; Activities'!$J$86*(1-$E795)</f>
        <v>4.2410137992432668</v>
      </c>
      <c r="M795" s="120">
        <f>$F795*'2. Emissions Units &amp; Activities'!$K$86*(1-$E795)</f>
        <v>3.2572435897435898E-3</v>
      </c>
      <c r="N795" s="123">
        <f>$F795*'2. Emissions Units &amp; Activities'!$L$86*(1-$E795)</f>
        <v>4.5601410256410251E-3</v>
      </c>
      <c r="O795" s="101">
        <f>$F795*'2. Emissions Units &amp; Activities'!$M$86*(1-$E795)</f>
        <v>1.6311591535551027E-2</v>
      </c>
    </row>
    <row r="796" spans="1:15" x14ac:dyDescent="0.25">
      <c r="A796" s="97" t="s">
        <v>1392</v>
      </c>
      <c r="B796" s="118" t="s">
        <v>61</v>
      </c>
      <c r="C796" s="99" t="str">
        <f>IFERROR(IF(B796="No CAS","",INDEX('DEQ Pollutant List'!$C$7:$C$611,MATCH('3. Pollutant Emissions - EF'!B796,'DEQ Pollutant List'!$B$7:$B$611,0))),"")</f>
        <v>Ammonia</v>
      </c>
      <c r="D796" s="133"/>
      <c r="E796" s="119"/>
      <c r="F796" s="241">
        <v>3.8000000000000002E-5</v>
      </c>
      <c r="G796" s="121"/>
      <c r="H796" s="101" t="s">
        <v>1671</v>
      </c>
      <c r="I796" s="122" t="s">
        <v>1669</v>
      </c>
      <c r="J796" s="120">
        <f>$F796*'2. Emissions Units &amp; Activities'!$H$86*(1-$E796)</f>
        <v>1.1493416666666667</v>
      </c>
      <c r="K796" s="123">
        <f>$F796*'2. Emissions Units &amp; Activities'!$I$86*(1-$E796)</f>
        <v>1.6090783333333334</v>
      </c>
      <c r="L796" s="101">
        <f>$F796*'2. Emissions Units &amp; Activities'!$J$86*(1-$E796)</f>
        <v>5.7556615846872914</v>
      </c>
      <c r="M796" s="120">
        <f>$F796*'2. Emissions Units &amp; Activities'!$K$86*(1-$E796)</f>
        <v>4.4205448717948717E-3</v>
      </c>
      <c r="N796" s="123">
        <f>$F796*'2. Emissions Units &amp; Activities'!$L$86*(1-$E796)</f>
        <v>6.1887628205128204E-3</v>
      </c>
      <c r="O796" s="101">
        <f>$F796*'2. Emissions Units &amp; Activities'!$M$86*(1-$E796)</f>
        <v>2.2137159941104965E-2</v>
      </c>
    </row>
    <row r="797" spans="1:15" x14ac:dyDescent="0.25">
      <c r="A797" s="97" t="s">
        <v>1392</v>
      </c>
      <c r="B797" s="118" t="s">
        <v>98</v>
      </c>
      <c r="C797" s="99" t="str">
        <f>IFERROR(IF(B797="No CAS","",INDEX('DEQ Pollutant List'!$C$7:$C$611,MATCH('3. Pollutant Emissions - EF'!B797,'DEQ Pollutant List'!$B$7:$B$611,0))),"")</f>
        <v>Benzene</v>
      </c>
      <c r="D797" s="133"/>
      <c r="E797" s="119"/>
      <c r="F797" s="241">
        <v>1.41E-3</v>
      </c>
      <c r="G797" s="121"/>
      <c r="H797" s="101" t="s">
        <v>1671</v>
      </c>
      <c r="I797" s="122" t="s">
        <v>1669</v>
      </c>
      <c r="J797" s="120">
        <f>$F797*'2. Emissions Units &amp; Activities'!$H$86*(1-$E797)</f>
        <v>42.646625</v>
      </c>
      <c r="K797" s="123">
        <f>$F797*'2. Emissions Units &amp; Activities'!$I$86*(1-$E797)</f>
        <v>59.705275</v>
      </c>
      <c r="L797" s="101">
        <f>$F797*'2. Emissions Units &amp; Activities'!$J$86*(1-$E797)</f>
        <v>213.56533774760737</v>
      </c>
      <c r="M797" s="120">
        <f>$F797*'2. Emissions Units &amp; Activities'!$K$86*(1-$E797)</f>
        <v>0.16402548076923076</v>
      </c>
      <c r="N797" s="123">
        <f>$F797*'2. Emissions Units &amp; Activities'!$L$86*(1-$E797)</f>
        <v>0.22963567307692306</v>
      </c>
      <c r="O797" s="101">
        <f>$F797*'2. Emissions Units &amp; Activities'!$M$86*(1-$E797)</f>
        <v>0.82140514518310526</v>
      </c>
    </row>
    <row r="798" spans="1:15" x14ac:dyDescent="0.25">
      <c r="A798" s="97" t="s">
        <v>1392</v>
      </c>
      <c r="B798" s="118" t="s">
        <v>443</v>
      </c>
      <c r="C798" s="99" t="str">
        <f>IFERROR(IF(B798="No CAS","",INDEX('DEQ Pollutant List'!$C$7:$C$611,MATCH('3. Pollutant Emissions - EF'!B798,'DEQ Pollutant List'!$B$7:$B$611,0))),"")</f>
        <v>Formaldehyde</v>
      </c>
      <c r="D798" s="133"/>
      <c r="E798" s="119"/>
      <c r="F798" s="241">
        <v>1.6899999999999999E-4</v>
      </c>
      <c r="G798" s="121"/>
      <c r="H798" s="101" t="s">
        <v>1671</v>
      </c>
      <c r="I798" s="122" t="s">
        <v>1669</v>
      </c>
      <c r="J798" s="120">
        <f>$F798*'2. Emissions Units &amp; Activities'!$H$86*(1-$E798)</f>
        <v>5.1115458333333326</v>
      </c>
      <c r="K798" s="123">
        <f>$F798*'2. Emissions Units &amp; Activities'!$I$86*(1-$E798)</f>
        <v>7.1561641666666658</v>
      </c>
      <c r="L798" s="101">
        <f>$F798*'2. Emissions Units &amp; Activities'!$J$86*(1-$E798)</f>
        <v>25.597547574004</v>
      </c>
      <c r="M798" s="120">
        <f>$F798*'2. Emissions Units &amp; Activities'!$K$86*(1-$E798)</f>
        <v>1.9659791666666666E-2</v>
      </c>
      <c r="N798" s="123">
        <f>$F798*'2. Emissions Units &amp; Activities'!$L$86*(1-$E798)</f>
        <v>2.7523708333333331E-2</v>
      </c>
      <c r="O798" s="101">
        <f>$F798*'2. Emissions Units &amp; Activities'!$M$86*(1-$E798)</f>
        <v>9.8452106053861552E-2</v>
      </c>
    </row>
    <row r="799" spans="1:15" x14ac:dyDescent="0.25">
      <c r="A799" s="97" t="s">
        <v>1392</v>
      </c>
      <c r="B799" s="118" t="s">
        <v>252</v>
      </c>
      <c r="C799" s="99" t="str">
        <f>IFERROR(IF(B799="No CAS","",INDEX('DEQ Pollutant List'!$C$7:$C$611,MATCH('3. Pollutant Emissions - EF'!B799,'DEQ Pollutant List'!$B$7:$B$611,0))),"")</f>
        <v>Cyanide, hydrogen</v>
      </c>
      <c r="D799" s="133"/>
      <c r="E799" s="119"/>
      <c r="F799" s="241">
        <v>1.7899999999999999E-4</v>
      </c>
      <c r="G799" s="121"/>
      <c r="H799" s="101" t="s">
        <v>1671</v>
      </c>
      <c r="I799" s="122" t="s">
        <v>1669</v>
      </c>
      <c r="J799" s="120">
        <f>$F799*'2. Emissions Units &amp; Activities'!$H$86*(1-$E799)</f>
        <v>5.4140041666666656</v>
      </c>
      <c r="K799" s="123">
        <f>$F799*'2. Emissions Units &amp; Activities'!$I$86*(1-$E799)</f>
        <v>7.579605833333332</v>
      </c>
      <c r="L799" s="101">
        <f>$F799*'2. Emissions Units &amp; Activities'!$J$86*(1-$E799)</f>
        <v>27.112195359448027</v>
      </c>
      <c r="M799" s="120">
        <f>$F799*'2. Emissions Units &amp; Activities'!$K$86*(1-$E799)</f>
        <v>2.0823092948717946E-2</v>
      </c>
      <c r="N799" s="123">
        <f>$F799*'2. Emissions Units &amp; Activities'!$L$86*(1-$E799)</f>
        <v>2.9152330128205124E-2</v>
      </c>
      <c r="O799" s="101">
        <f>$F799*'2. Emissions Units &amp; Activities'!$M$86*(1-$E799)</f>
        <v>0.10427767445941549</v>
      </c>
    </row>
    <row r="800" spans="1:15" x14ac:dyDescent="0.25">
      <c r="A800" s="97" t="s">
        <v>1392</v>
      </c>
      <c r="B800" s="118" t="s">
        <v>495</v>
      </c>
      <c r="C800" s="99" t="str">
        <f>IFERROR(IF(B800="No CAS","",INDEX('DEQ Pollutant List'!$C$7:$C$611,MATCH('3. Pollutant Emissions - EF'!B800,'DEQ Pollutant List'!$B$7:$B$611,0))),"")</f>
        <v>Hydrogen sulfide</v>
      </c>
      <c r="D800" s="133"/>
      <c r="E800" s="119"/>
      <c r="F800" s="241">
        <v>1.9699999999999999E-4</v>
      </c>
      <c r="G800" s="121"/>
      <c r="H800" s="101" t="s">
        <v>1671</v>
      </c>
      <c r="I800" s="122" t="s">
        <v>1669</v>
      </c>
      <c r="J800" s="120">
        <f>$F800*'2. Emissions Units &amp; Activities'!$H$86*(1-$E800)</f>
        <v>5.958429166666666</v>
      </c>
      <c r="K800" s="123">
        <f>$F800*'2. Emissions Units &amp; Activities'!$I$86*(1-$E800)</f>
        <v>8.3418008333333322</v>
      </c>
      <c r="L800" s="101">
        <f>$F800*'2. Emissions Units &amp; Activities'!$J$86*(1-$E800)</f>
        <v>29.83856137324727</v>
      </c>
      <c r="M800" s="120">
        <f>$F800*'2. Emissions Units &amp; Activities'!$K$86*(1-$E800)</f>
        <v>2.2917035256410256E-2</v>
      </c>
      <c r="N800" s="123">
        <f>$F800*'2. Emissions Units &amp; Activities'!$L$86*(1-$E800)</f>
        <v>3.2083849358974355E-2</v>
      </c>
      <c r="O800" s="101">
        <f>$F800*'2. Emissions Units &amp; Activities'!$M$86*(1-$E800)</f>
        <v>0.11476369758941257</v>
      </c>
    </row>
    <row r="801" spans="1:15" x14ac:dyDescent="0.25">
      <c r="A801" s="97" t="s">
        <v>1392</v>
      </c>
      <c r="B801" s="118" t="s">
        <v>581</v>
      </c>
      <c r="C801" s="99" t="str">
        <f>IFERROR(IF(B801="No CAS","",INDEX('DEQ Pollutant List'!$C$7:$C$611,MATCH('3. Pollutant Emissions - EF'!B801,'DEQ Pollutant List'!$B$7:$B$611,0))),"")</f>
        <v>Naphthalene</v>
      </c>
      <c r="D801" s="133"/>
      <c r="E801" s="119"/>
      <c r="F801" s="241">
        <v>5.0000000000000004E-6</v>
      </c>
      <c r="G801" s="121"/>
      <c r="H801" s="101" t="s">
        <v>1671</v>
      </c>
      <c r="I801" s="122" t="s">
        <v>1669</v>
      </c>
      <c r="J801" s="120">
        <f>$F801*'2. Emissions Units &amp; Activities'!$H$86*(1-$E801)</f>
        <v>0.15122916666666666</v>
      </c>
      <c r="K801" s="123">
        <f>$F801*'2. Emissions Units &amp; Activities'!$I$86*(1-$E801)</f>
        <v>0.21172083333333333</v>
      </c>
      <c r="L801" s="101">
        <f>$F801*'2. Emissions Units &amp; Activities'!$J$86*(1-$E801)</f>
        <v>0.75732389272201206</v>
      </c>
      <c r="M801" s="120">
        <f>$F801*'2. Emissions Units &amp; Activities'!$K$86*(1-$E801)</f>
        <v>5.8165064102564106E-4</v>
      </c>
      <c r="N801" s="123">
        <f>$F801*'2. Emissions Units &amp; Activities'!$L$86*(1-$E801)</f>
        <v>8.1431089743589746E-4</v>
      </c>
      <c r="O801" s="101">
        <f>$F801*'2. Emissions Units &amp; Activities'!$M$86*(1-$E801)</f>
        <v>2.9127842027769691E-3</v>
      </c>
    </row>
    <row r="802" spans="1:15" x14ac:dyDescent="0.25">
      <c r="A802" s="97" t="s">
        <v>1392</v>
      </c>
      <c r="B802" s="118" t="s">
        <v>693</v>
      </c>
      <c r="C802" s="99" t="str">
        <f>IFERROR(IF(B802="No CAS","",INDEX('DEQ Pollutant List'!$C$7:$C$611,MATCH('3. Pollutant Emissions - EF'!B802,'DEQ Pollutant List'!$B$7:$B$611,0))),"")</f>
        <v>Phenol</v>
      </c>
      <c r="D802" s="133"/>
      <c r="E802" s="119"/>
      <c r="F802" s="241">
        <v>2.7300000000000002E-4</v>
      </c>
      <c r="G802" s="121"/>
      <c r="H802" s="101" t="s">
        <v>1671</v>
      </c>
      <c r="I802" s="122" t="s">
        <v>1669</v>
      </c>
      <c r="J802" s="120">
        <f>$F802*'2. Emissions Units &amp; Activities'!$H$86*(1-$E802)</f>
        <v>8.2571124999999999</v>
      </c>
      <c r="K802" s="123">
        <f>$F802*'2. Emissions Units &amp; Activities'!$I$86*(1-$E802)</f>
        <v>11.559957499999999</v>
      </c>
      <c r="L802" s="101">
        <f>$F802*'2. Emissions Units &amp; Activities'!$J$86*(1-$E802)</f>
        <v>41.349884542621858</v>
      </c>
      <c r="M802" s="120">
        <f>$F802*'2. Emissions Units &amp; Activities'!$K$86*(1-$E802)</f>
        <v>3.1758125000000005E-2</v>
      </c>
      <c r="N802" s="123">
        <f>$F802*'2. Emissions Units &amp; Activities'!$L$86*(1-$E802)</f>
        <v>4.4461374999999997E-2</v>
      </c>
      <c r="O802" s="101">
        <f>$F802*'2. Emissions Units &amp; Activities'!$M$86*(1-$E802)</f>
        <v>0.15903801747162252</v>
      </c>
    </row>
    <row r="803" spans="1:15" x14ac:dyDescent="0.25">
      <c r="A803" s="97" t="s">
        <v>1392</v>
      </c>
      <c r="B803" s="118" t="s">
        <v>994</v>
      </c>
      <c r="C803" s="99" t="str">
        <f>IFERROR(IF(B803="No CAS","",INDEX('DEQ Pollutant List'!$C$7:$C$611,MATCH('3. Pollutant Emissions - EF'!B803,'DEQ Pollutant List'!$B$7:$B$611,0))),"")</f>
        <v>Toluene</v>
      </c>
      <c r="D803" s="133"/>
      <c r="E803" s="119"/>
      <c r="F803" s="241">
        <v>2.8200000000000002E-4</v>
      </c>
      <c r="G803" s="121"/>
      <c r="H803" s="101" t="s">
        <v>1671</v>
      </c>
      <c r="I803" s="122" t="s">
        <v>1669</v>
      </c>
      <c r="J803" s="120">
        <f>$F803*'2. Emissions Units &amp; Activities'!$H$86*(1-$E803)</f>
        <v>8.529325</v>
      </c>
      <c r="K803" s="123">
        <f>$F803*'2. Emissions Units &amp; Activities'!$I$86*(1-$E803)</f>
        <v>11.941055</v>
      </c>
      <c r="L803" s="101">
        <f>$F803*'2. Emissions Units &amp; Activities'!$J$86*(1-$E803)</f>
        <v>42.713067549521476</v>
      </c>
      <c r="M803" s="120">
        <f>$F803*'2. Emissions Units &amp; Activities'!$K$86*(1-$E803)</f>
        <v>3.2805096153846157E-2</v>
      </c>
      <c r="N803" s="123">
        <f>$F803*'2. Emissions Units &amp; Activities'!$L$86*(1-$E803)</f>
        <v>4.5927134615384613E-2</v>
      </c>
      <c r="O803" s="101">
        <f>$F803*'2. Emissions Units &amp; Activities'!$M$86*(1-$E803)</f>
        <v>0.16428102903662106</v>
      </c>
    </row>
    <row r="804" spans="1:15" x14ac:dyDescent="0.25">
      <c r="A804" s="97" t="s">
        <v>1392</v>
      </c>
      <c r="B804" s="118" t="s">
        <v>1071</v>
      </c>
      <c r="C804" s="99" t="str">
        <f>IFERROR(IF(B804="No CAS","",INDEX('DEQ Pollutant List'!$C$7:$C$611,MATCH('3. Pollutant Emissions - EF'!B804,'DEQ Pollutant List'!$B$7:$B$611,0))),"")</f>
        <v>Xylene (mixture), including m-xylene, o-xylene, p-xylene</v>
      </c>
      <c r="D804" s="133"/>
      <c r="E804" s="119"/>
      <c r="F804" s="241">
        <v>1.8799999999999999E-4</v>
      </c>
      <c r="G804" s="121"/>
      <c r="H804" s="101" t="s">
        <v>1671</v>
      </c>
      <c r="I804" s="122" t="s">
        <v>1669</v>
      </c>
      <c r="J804" s="120">
        <f>$F804*'2. Emissions Units &amp; Activities'!$H$86*(1-$E804)</f>
        <v>5.6862166666666658</v>
      </c>
      <c r="K804" s="123">
        <f>$F804*'2. Emissions Units &amp; Activities'!$I$86*(1-$E804)</f>
        <v>7.9607033333333321</v>
      </c>
      <c r="L804" s="101">
        <f>$F804*'2. Emissions Units &amp; Activities'!$J$86*(1-$E804)</f>
        <v>28.475378366347648</v>
      </c>
      <c r="M804" s="120">
        <f>$F804*'2. Emissions Units &amp; Activities'!$K$86*(1-$E804)</f>
        <v>2.1870064102564101E-2</v>
      </c>
      <c r="N804" s="123">
        <f>$F804*'2. Emissions Units &amp; Activities'!$L$86*(1-$E804)</f>
        <v>3.061808974358974E-2</v>
      </c>
      <c r="O804" s="101">
        <f>$F804*'2. Emissions Units &amp; Activities'!$M$86*(1-$E804)</f>
        <v>0.10952068602441403</v>
      </c>
    </row>
    <row r="805" spans="1:15" x14ac:dyDescent="0.25">
      <c r="A805" s="97" t="s">
        <v>1394</v>
      </c>
      <c r="B805" s="118" t="s">
        <v>24</v>
      </c>
      <c r="C805" s="99" t="str">
        <f>IFERROR(IF(B805="No CAS","",INDEX('DEQ Pollutant List'!$C$7:$C$611,MATCH('3. Pollutant Emissions - EF'!B805,'DEQ Pollutant List'!$B$7:$B$611,0))),"")</f>
        <v>Acrolein</v>
      </c>
      <c r="D805" s="133"/>
      <c r="E805" s="119"/>
      <c r="F805" s="241">
        <v>2.8E-5</v>
      </c>
      <c r="G805" s="121"/>
      <c r="H805" s="101" t="s">
        <v>1671</v>
      </c>
      <c r="I805" s="122" t="s">
        <v>1669</v>
      </c>
      <c r="J805" s="120">
        <f>$F805*'2. Emissions Units &amp; Activities'!$H$87*(1-$E805)</f>
        <v>0.84688333333333332</v>
      </c>
      <c r="K805" s="123">
        <f>$F805*'2. Emissions Units &amp; Activities'!$I$87*(1-$E805)</f>
        <v>1.1856366666666667</v>
      </c>
      <c r="L805" s="101">
        <f>$F805*'2. Emissions Units &amp; Activities'!$J$87*(1-$E805)</f>
        <v>4.2410137992432668</v>
      </c>
      <c r="M805" s="120">
        <f>$F805*'2. Emissions Units &amp; Activities'!$K$87*(1-$E805)</f>
        <v>3.2572435897435898E-3</v>
      </c>
      <c r="N805" s="123">
        <f>$F805*'2. Emissions Units &amp; Activities'!$L$87*(1-$E805)</f>
        <v>4.5601410256410251E-3</v>
      </c>
      <c r="O805" s="101">
        <f>$F805*'2. Emissions Units &amp; Activities'!$M$87*(1-$E805)</f>
        <v>1.6311591535551027E-2</v>
      </c>
    </row>
    <row r="806" spans="1:15" x14ac:dyDescent="0.25">
      <c r="A806" s="97" t="s">
        <v>1394</v>
      </c>
      <c r="B806" s="118" t="s">
        <v>61</v>
      </c>
      <c r="C806" s="99" t="str">
        <f>IFERROR(IF(B806="No CAS","",INDEX('DEQ Pollutant List'!$C$7:$C$611,MATCH('3. Pollutant Emissions - EF'!B806,'DEQ Pollutant List'!$B$7:$B$611,0))),"")</f>
        <v>Ammonia</v>
      </c>
      <c r="D806" s="133"/>
      <c r="E806" s="119"/>
      <c r="F806" s="241">
        <v>3.8000000000000002E-5</v>
      </c>
      <c r="G806" s="121"/>
      <c r="H806" s="101" t="s">
        <v>1671</v>
      </c>
      <c r="I806" s="122" t="s">
        <v>1669</v>
      </c>
      <c r="J806" s="120">
        <f>$F806*'2. Emissions Units &amp; Activities'!$H$87*(1-$E806)</f>
        <v>1.1493416666666667</v>
      </c>
      <c r="K806" s="123">
        <f>$F806*'2. Emissions Units &amp; Activities'!$I$87*(1-$E806)</f>
        <v>1.6090783333333334</v>
      </c>
      <c r="L806" s="101">
        <f>$F806*'2. Emissions Units &amp; Activities'!$J$87*(1-$E806)</f>
        <v>5.7556615846872914</v>
      </c>
      <c r="M806" s="120">
        <f>$F806*'2. Emissions Units &amp; Activities'!$K$87*(1-$E806)</f>
        <v>4.4205448717948717E-3</v>
      </c>
      <c r="N806" s="123">
        <f>$F806*'2. Emissions Units &amp; Activities'!$L$87*(1-$E806)</f>
        <v>6.1887628205128204E-3</v>
      </c>
      <c r="O806" s="101">
        <f>$F806*'2. Emissions Units &amp; Activities'!$M$87*(1-$E806)</f>
        <v>2.2137159941104965E-2</v>
      </c>
    </row>
    <row r="807" spans="1:15" x14ac:dyDescent="0.25">
      <c r="A807" s="97" t="s">
        <v>1394</v>
      </c>
      <c r="B807" s="118" t="s">
        <v>98</v>
      </c>
      <c r="C807" s="99" t="str">
        <f>IFERROR(IF(B807="No CAS","",INDEX('DEQ Pollutant List'!$C$7:$C$611,MATCH('3. Pollutant Emissions - EF'!B807,'DEQ Pollutant List'!$B$7:$B$611,0))),"")</f>
        <v>Benzene</v>
      </c>
      <c r="D807" s="133"/>
      <c r="E807" s="119"/>
      <c r="F807" s="241">
        <v>1.41E-3</v>
      </c>
      <c r="G807" s="121"/>
      <c r="H807" s="101" t="s">
        <v>1671</v>
      </c>
      <c r="I807" s="122" t="s">
        <v>1669</v>
      </c>
      <c r="J807" s="120">
        <f>$F807*'2. Emissions Units &amp; Activities'!$H$87*(1-$E807)</f>
        <v>42.646625</v>
      </c>
      <c r="K807" s="123">
        <f>$F807*'2. Emissions Units &amp; Activities'!$I$87*(1-$E807)</f>
        <v>59.705275</v>
      </c>
      <c r="L807" s="101">
        <f>$F807*'2. Emissions Units &amp; Activities'!$J$87*(1-$E807)</f>
        <v>213.56533774760737</v>
      </c>
      <c r="M807" s="120">
        <f>$F807*'2. Emissions Units &amp; Activities'!$K$87*(1-$E807)</f>
        <v>0.16402548076923076</v>
      </c>
      <c r="N807" s="123">
        <f>$F807*'2. Emissions Units &amp; Activities'!$L$87*(1-$E807)</f>
        <v>0.22963567307692306</v>
      </c>
      <c r="O807" s="101">
        <f>$F807*'2. Emissions Units &amp; Activities'!$M$87*(1-$E807)</f>
        <v>0.82140514518310526</v>
      </c>
    </row>
    <row r="808" spans="1:15" x14ac:dyDescent="0.25">
      <c r="A808" s="97" t="s">
        <v>1394</v>
      </c>
      <c r="B808" s="118" t="s">
        <v>443</v>
      </c>
      <c r="C808" s="99" t="str">
        <f>IFERROR(IF(B808="No CAS","",INDEX('DEQ Pollutant List'!$C$7:$C$611,MATCH('3. Pollutant Emissions - EF'!B808,'DEQ Pollutant List'!$B$7:$B$611,0))),"")</f>
        <v>Formaldehyde</v>
      </c>
      <c r="D808" s="133"/>
      <c r="E808" s="119"/>
      <c r="F808" s="241">
        <v>1.6899999999999999E-4</v>
      </c>
      <c r="G808" s="121"/>
      <c r="H808" s="101" t="s">
        <v>1671</v>
      </c>
      <c r="I808" s="122" t="s">
        <v>1669</v>
      </c>
      <c r="J808" s="120">
        <f>$F808*'2. Emissions Units &amp; Activities'!$H$87*(1-$E808)</f>
        <v>5.1115458333333326</v>
      </c>
      <c r="K808" s="123">
        <f>$F808*'2. Emissions Units &amp; Activities'!$I$87*(1-$E808)</f>
        <v>7.1561641666666658</v>
      </c>
      <c r="L808" s="101">
        <f>$F808*'2. Emissions Units &amp; Activities'!$J$87*(1-$E808)</f>
        <v>25.597547574004</v>
      </c>
      <c r="M808" s="120">
        <f>$F808*'2. Emissions Units &amp; Activities'!$K$87*(1-$E808)</f>
        <v>1.9659791666666666E-2</v>
      </c>
      <c r="N808" s="123">
        <f>$F808*'2. Emissions Units &amp; Activities'!$L$87*(1-$E808)</f>
        <v>2.7523708333333331E-2</v>
      </c>
      <c r="O808" s="101">
        <f>$F808*'2. Emissions Units &amp; Activities'!$M$87*(1-$E808)</f>
        <v>9.8452106053861552E-2</v>
      </c>
    </row>
    <row r="809" spans="1:15" x14ac:dyDescent="0.25">
      <c r="A809" s="97" t="s">
        <v>1394</v>
      </c>
      <c r="B809" s="118" t="s">
        <v>252</v>
      </c>
      <c r="C809" s="99" t="str">
        <f>IFERROR(IF(B809="No CAS","",INDEX('DEQ Pollutant List'!$C$7:$C$611,MATCH('3. Pollutant Emissions - EF'!B809,'DEQ Pollutant List'!$B$7:$B$611,0))),"")</f>
        <v>Cyanide, hydrogen</v>
      </c>
      <c r="D809" s="133"/>
      <c r="E809" s="119"/>
      <c r="F809" s="241">
        <v>1.7899999999999999E-4</v>
      </c>
      <c r="G809" s="121"/>
      <c r="H809" s="101" t="s">
        <v>1671</v>
      </c>
      <c r="I809" s="122" t="s">
        <v>1669</v>
      </c>
      <c r="J809" s="120">
        <f>$F809*'2. Emissions Units &amp; Activities'!$H$87*(1-$E809)</f>
        <v>5.4140041666666656</v>
      </c>
      <c r="K809" s="123">
        <f>$F809*'2. Emissions Units &amp; Activities'!$I$87*(1-$E809)</f>
        <v>7.579605833333332</v>
      </c>
      <c r="L809" s="101">
        <f>$F809*'2. Emissions Units &amp; Activities'!$J$87*(1-$E809)</f>
        <v>27.112195359448027</v>
      </c>
      <c r="M809" s="120">
        <f>$F809*'2. Emissions Units &amp; Activities'!$K$87*(1-$E809)</f>
        <v>2.0823092948717946E-2</v>
      </c>
      <c r="N809" s="123">
        <f>$F809*'2. Emissions Units &amp; Activities'!$L$87*(1-$E809)</f>
        <v>2.9152330128205124E-2</v>
      </c>
      <c r="O809" s="101">
        <f>$F809*'2. Emissions Units &amp; Activities'!$M$87*(1-$E809)</f>
        <v>0.10427767445941549</v>
      </c>
    </row>
    <row r="810" spans="1:15" x14ac:dyDescent="0.25">
      <c r="A810" s="97" t="s">
        <v>1394</v>
      </c>
      <c r="B810" s="118" t="s">
        <v>495</v>
      </c>
      <c r="C810" s="99" t="str">
        <f>IFERROR(IF(B810="No CAS","",INDEX('DEQ Pollutant List'!$C$7:$C$611,MATCH('3. Pollutant Emissions - EF'!B810,'DEQ Pollutant List'!$B$7:$B$611,0))),"")</f>
        <v>Hydrogen sulfide</v>
      </c>
      <c r="D810" s="133"/>
      <c r="E810" s="119"/>
      <c r="F810" s="241">
        <v>1.9699999999999999E-4</v>
      </c>
      <c r="G810" s="121"/>
      <c r="H810" s="101" t="s">
        <v>1671</v>
      </c>
      <c r="I810" s="122" t="s">
        <v>1669</v>
      </c>
      <c r="J810" s="120">
        <f>$F810*'2. Emissions Units &amp; Activities'!$H$87*(1-$E810)</f>
        <v>5.958429166666666</v>
      </c>
      <c r="K810" s="123">
        <f>$F810*'2. Emissions Units &amp; Activities'!$I$87*(1-$E810)</f>
        <v>8.3418008333333322</v>
      </c>
      <c r="L810" s="101">
        <f>$F810*'2. Emissions Units &amp; Activities'!$J$87*(1-$E810)</f>
        <v>29.83856137324727</v>
      </c>
      <c r="M810" s="120">
        <f>$F810*'2. Emissions Units &amp; Activities'!$K$87*(1-$E810)</f>
        <v>2.2917035256410256E-2</v>
      </c>
      <c r="N810" s="123">
        <f>$F810*'2. Emissions Units &amp; Activities'!$L$87*(1-$E810)</f>
        <v>3.2083849358974355E-2</v>
      </c>
      <c r="O810" s="101">
        <f>$F810*'2. Emissions Units &amp; Activities'!$M$87*(1-$E810)</f>
        <v>0.11476369758941257</v>
      </c>
    </row>
    <row r="811" spans="1:15" x14ac:dyDescent="0.25">
      <c r="A811" s="97" t="s">
        <v>1394</v>
      </c>
      <c r="B811" s="118" t="s">
        <v>581</v>
      </c>
      <c r="C811" s="99" t="str">
        <f>IFERROR(IF(B811="No CAS","",INDEX('DEQ Pollutant List'!$C$7:$C$611,MATCH('3. Pollutant Emissions - EF'!B811,'DEQ Pollutant List'!$B$7:$B$611,0))),"")</f>
        <v>Naphthalene</v>
      </c>
      <c r="D811" s="133"/>
      <c r="E811" s="119"/>
      <c r="F811" s="241">
        <v>5.0000000000000004E-6</v>
      </c>
      <c r="G811" s="121"/>
      <c r="H811" s="101" t="s">
        <v>1671</v>
      </c>
      <c r="I811" s="122" t="s">
        <v>1669</v>
      </c>
      <c r="J811" s="120">
        <f>$F811*'2. Emissions Units &amp; Activities'!$H$87*(1-$E811)</f>
        <v>0.15122916666666666</v>
      </c>
      <c r="K811" s="123">
        <f>$F811*'2. Emissions Units &amp; Activities'!$I$87*(1-$E811)</f>
        <v>0.21172083333333333</v>
      </c>
      <c r="L811" s="101">
        <f>$F811*'2. Emissions Units &amp; Activities'!$J$87*(1-$E811)</f>
        <v>0.75732389272201206</v>
      </c>
      <c r="M811" s="120">
        <f>$F811*'2. Emissions Units &amp; Activities'!$K$87*(1-$E811)</f>
        <v>5.8165064102564106E-4</v>
      </c>
      <c r="N811" s="123">
        <f>$F811*'2. Emissions Units &amp; Activities'!$L$87*(1-$E811)</f>
        <v>8.1431089743589746E-4</v>
      </c>
      <c r="O811" s="101">
        <f>$F811*'2. Emissions Units &amp; Activities'!$M$87*(1-$E811)</f>
        <v>2.9127842027769691E-3</v>
      </c>
    </row>
    <row r="812" spans="1:15" x14ac:dyDescent="0.25">
      <c r="A812" s="97" t="s">
        <v>1394</v>
      </c>
      <c r="B812" s="118" t="s">
        <v>693</v>
      </c>
      <c r="C812" s="99" t="str">
        <f>IFERROR(IF(B812="No CAS","",INDEX('DEQ Pollutant List'!$C$7:$C$611,MATCH('3. Pollutant Emissions - EF'!B812,'DEQ Pollutant List'!$B$7:$B$611,0))),"")</f>
        <v>Phenol</v>
      </c>
      <c r="D812" s="133"/>
      <c r="E812" s="119"/>
      <c r="F812" s="241">
        <v>2.7300000000000002E-4</v>
      </c>
      <c r="G812" s="121"/>
      <c r="H812" s="101" t="s">
        <v>1671</v>
      </c>
      <c r="I812" s="122" t="s">
        <v>1669</v>
      </c>
      <c r="J812" s="120">
        <f>$F812*'2. Emissions Units &amp; Activities'!$H$87*(1-$E812)</f>
        <v>8.2571124999999999</v>
      </c>
      <c r="K812" s="123">
        <f>$F812*'2. Emissions Units &amp; Activities'!$I$87*(1-$E812)</f>
        <v>11.559957499999999</v>
      </c>
      <c r="L812" s="101">
        <f>$F812*'2. Emissions Units &amp; Activities'!$J$87*(1-$E812)</f>
        <v>41.349884542621858</v>
      </c>
      <c r="M812" s="120">
        <f>$F812*'2. Emissions Units &amp; Activities'!$K$87*(1-$E812)</f>
        <v>3.1758125000000005E-2</v>
      </c>
      <c r="N812" s="123">
        <f>$F812*'2. Emissions Units &amp; Activities'!$L$87*(1-$E812)</f>
        <v>4.4461374999999997E-2</v>
      </c>
      <c r="O812" s="101">
        <f>$F812*'2. Emissions Units &amp; Activities'!$M$87*(1-$E812)</f>
        <v>0.15903801747162252</v>
      </c>
    </row>
    <row r="813" spans="1:15" x14ac:dyDescent="0.25">
      <c r="A813" s="97" t="s">
        <v>1394</v>
      </c>
      <c r="B813" s="118" t="s">
        <v>994</v>
      </c>
      <c r="C813" s="99" t="str">
        <f>IFERROR(IF(B813="No CAS","",INDEX('DEQ Pollutant List'!$C$7:$C$611,MATCH('3. Pollutant Emissions - EF'!B813,'DEQ Pollutant List'!$B$7:$B$611,0))),"")</f>
        <v>Toluene</v>
      </c>
      <c r="D813" s="133"/>
      <c r="E813" s="119"/>
      <c r="F813" s="241">
        <v>2.8200000000000002E-4</v>
      </c>
      <c r="G813" s="121"/>
      <c r="H813" s="101" t="s">
        <v>1671</v>
      </c>
      <c r="I813" s="122" t="s">
        <v>1669</v>
      </c>
      <c r="J813" s="120">
        <f>$F813*'2. Emissions Units &amp; Activities'!$H$87*(1-$E813)</f>
        <v>8.529325</v>
      </c>
      <c r="K813" s="123">
        <f>$F813*'2. Emissions Units &amp; Activities'!$I$87*(1-$E813)</f>
        <v>11.941055</v>
      </c>
      <c r="L813" s="101">
        <f>$F813*'2. Emissions Units &amp; Activities'!$J$87*(1-$E813)</f>
        <v>42.713067549521476</v>
      </c>
      <c r="M813" s="120">
        <f>$F813*'2. Emissions Units &amp; Activities'!$K$87*(1-$E813)</f>
        <v>3.2805096153846157E-2</v>
      </c>
      <c r="N813" s="123">
        <f>$F813*'2. Emissions Units &amp; Activities'!$L$87*(1-$E813)</f>
        <v>4.5927134615384613E-2</v>
      </c>
      <c r="O813" s="101">
        <f>$F813*'2. Emissions Units &amp; Activities'!$M$87*(1-$E813)</f>
        <v>0.16428102903662106</v>
      </c>
    </row>
    <row r="814" spans="1:15" x14ac:dyDescent="0.25">
      <c r="A814" s="97" t="s">
        <v>1394</v>
      </c>
      <c r="B814" s="118" t="s">
        <v>1071</v>
      </c>
      <c r="C814" s="99" t="str">
        <f>IFERROR(IF(B814="No CAS","",INDEX('DEQ Pollutant List'!$C$7:$C$611,MATCH('3. Pollutant Emissions - EF'!B814,'DEQ Pollutant List'!$B$7:$B$611,0))),"")</f>
        <v>Xylene (mixture), including m-xylene, o-xylene, p-xylene</v>
      </c>
      <c r="D814" s="133"/>
      <c r="E814" s="119"/>
      <c r="F814" s="241">
        <v>1.8799999999999999E-4</v>
      </c>
      <c r="G814" s="121"/>
      <c r="H814" s="101" t="s">
        <v>1671</v>
      </c>
      <c r="I814" s="122" t="s">
        <v>1669</v>
      </c>
      <c r="J814" s="120">
        <f>$F814*'2. Emissions Units &amp; Activities'!$H$87*(1-$E814)</f>
        <v>5.6862166666666658</v>
      </c>
      <c r="K814" s="123">
        <f>$F814*'2. Emissions Units &amp; Activities'!$I$87*(1-$E814)</f>
        <v>7.9607033333333321</v>
      </c>
      <c r="L814" s="101">
        <f>$F814*'2. Emissions Units &amp; Activities'!$J$87*(1-$E814)</f>
        <v>28.475378366347648</v>
      </c>
      <c r="M814" s="120">
        <f>$F814*'2. Emissions Units &amp; Activities'!$K$87*(1-$E814)</f>
        <v>2.1870064102564101E-2</v>
      </c>
      <c r="N814" s="123">
        <f>$F814*'2. Emissions Units &amp; Activities'!$L$87*(1-$E814)</f>
        <v>3.061808974358974E-2</v>
      </c>
      <c r="O814" s="101">
        <f>$F814*'2. Emissions Units &amp; Activities'!$M$87*(1-$E814)</f>
        <v>0.10952068602441403</v>
      </c>
    </row>
    <row r="815" spans="1:15" x14ac:dyDescent="0.25">
      <c r="A815" s="97" t="s">
        <v>1396</v>
      </c>
      <c r="B815" s="118" t="s">
        <v>24</v>
      </c>
      <c r="C815" s="99" t="str">
        <f>IFERROR(IF(B815="No CAS","",INDEX('DEQ Pollutant List'!$C$7:$C$611,MATCH('3. Pollutant Emissions - EF'!B815,'DEQ Pollutant List'!$B$7:$B$611,0))),"")</f>
        <v>Acrolein</v>
      </c>
      <c r="D815" s="133"/>
      <c r="E815" s="119"/>
      <c r="F815" s="241">
        <v>2.8E-5</v>
      </c>
      <c r="G815" s="121"/>
      <c r="H815" s="101" t="s">
        <v>1671</v>
      </c>
      <c r="I815" s="122" t="s">
        <v>1669</v>
      </c>
      <c r="J815" s="120">
        <f>$F815*'2. Emissions Units &amp; Activities'!$H$88*(1-$E815)</f>
        <v>0.84688333333333332</v>
      </c>
      <c r="K815" s="123">
        <f>$F815*'2. Emissions Units &amp; Activities'!$I$88*(1-$E815)</f>
        <v>1.1856366666666667</v>
      </c>
      <c r="L815" s="101">
        <f>$F815*'2. Emissions Units &amp; Activities'!$J$88*(1-$E815)</f>
        <v>4.2410137992432668</v>
      </c>
      <c r="M815" s="120">
        <f>$F815*'2. Emissions Units &amp; Activities'!$K$88*(1-$E815)</f>
        <v>3.2572435897435898E-3</v>
      </c>
      <c r="N815" s="123">
        <f>$F815*'2. Emissions Units &amp; Activities'!$L$88*(1-$E815)</f>
        <v>4.5601410256410251E-3</v>
      </c>
      <c r="O815" s="101">
        <f>$F815*'2. Emissions Units &amp; Activities'!$M$88*(1-$E815)</f>
        <v>1.6311591535551027E-2</v>
      </c>
    </row>
    <row r="816" spans="1:15" x14ac:dyDescent="0.25">
      <c r="A816" s="97" t="s">
        <v>1396</v>
      </c>
      <c r="B816" s="118" t="s">
        <v>61</v>
      </c>
      <c r="C816" s="99" t="str">
        <f>IFERROR(IF(B816="No CAS","",INDEX('DEQ Pollutant List'!$C$7:$C$611,MATCH('3. Pollutant Emissions - EF'!B816,'DEQ Pollutant List'!$B$7:$B$611,0))),"")</f>
        <v>Ammonia</v>
      </c>
      <c r="D816" s="133"/>
      <c r="E816" s="119"/>
      <c r="F816" s="241">
        <v>3.8000000000000002E-5</v>
      </c>
      <c r="G816" s="121"/>
      <c r="H816" s="101" t="s">
        <v>1671</v>
      </c>
      <c r="I816" s="122" t="s">
        <v>1669</v>
      </c>
      <c r="J816" s="120">
        <f>$F816*'2. Emissions Units &amp; Activities'!$H$88*(1-$E816)</f>
        <v>1.1493416666666667</v>
      </c>
      <c r="K816" s="123">
        <f>$F816*'2. Emissions Units &amp; Activities'!$I$88*(1-$E816)</f>
        <v>1.6090783333333334</v>
      </c>
      <c r="L816" s="101">
        <f>$F816*'2. Emissions Units &amp; Activities'!$J$88*(1-$E816)</f>
        <v>5.7556615846872914</v>
      </c>
      <c r="M816" s="120">
        <f>$F816*'2. Emissions Units &amp; Activities'!$K$88*(1-$E816)</f>
        <v>4.4205448717948717E-3</v>
      </c>
      <c r="N816" s="123">
        <f>$F816*'2. Emissions Units &amp; Activities'!$L$88*(1-$E816)</f>
        <v>6.1887628205128204E-3</v>
      </c>
      <c r="O816" s="101">
        <f>$F816*'2. Emissions Units &amp; Activities'!$M$88*(1-$E816)</f>
        <v>2.2137159941104965E-2</v>
      </c>
    </row>
    <row r="817" spans="1:15" x14ac:dyDescent="0.25">
      <c r="A817" s="97" t="s">
        <v>1396</v>
      </c>
      <c r="B817" s="118" t="s">
        <v>98</v>
      </c>
      <c r="C817" s="99" t="str">
        <f>IFERROR(IF(B817="No CAS","",INDEX('DEQ Pollutant List'!$C$7:$C$611,MATCH('3. Pollutant Emissions - EF'!B817,'DEQ Pollutant List'!$B$7:$B$611,0))),"")</f>
        <v>Benzene</v>
      </c>
      <c r="D817" s="133"/>
      <c r="E817" s="119"/>
      <c r="F817" s="241">
        <v>1.41E-3</v>
      </c>
      <c r="G817" s="121"/>
      <c r="H817" s="101" t="s">
        <v>1671</v>
      </c>
      <c r="I817" s="122" t="s">
        <v>1669</v>
      </c>
      <c r="J817" s="120">
        <f>$F817*'2. Emissions Units &amp; Activities'!$H$88*(1-$E817)</f>
        <v>42.646625</v>
      </c>
      <c r="K817" s="123">
        <f>$F817*'2. Emissions Units &amp; Activities'!$I$88*(1-$E817)</f>
        <v>59.705275</v>
      </c>
      <c r="L817" s="101">
        <f>$F817*'2. Emissions Units &amp; Activities'!$J$88*(1-$E817)</f>
        <v>213.56533774760737</v>
      </c>
      <c r="M817" s="120">
        <f>$F817*'2. Emissions Units &amp; Activities'!$K$88*(1-$E817)</f>
        <v>0.16402548076923076</v>
      </c>
      <c r="N817" s="123">
        <f>$F817*'2. Emissions Units &amp; Activities'!$L$88*(1-$E817)</f>
        <v>0.22963567307692306</v>
      </c>
      <c r="O817" s="101">
        <f>$F817*'2. Emissions Units &amp; Activities'!$M$88*(1-$E817)</f>
        <v>0.82140514518310526</v>
      </c>
    </row>
    <row r="818" spans="1:15" x14ac:dyDescent="0.25">
      <c r="A818" s="97" t="s">
        <v>1396</v>
      </c>
      <c r="B818" s="118" t="s">
        <v>443</v>
      </c>
      <c r="C818" s="99" t="str">
        <f>IFERROR(IF(B818="No CAS","",INDEX('DEQ Pollutant List'!$C$7:$C$611,MATCH('3. Pollutant Emissions - EF'!B818,'DEQ Pollutant List'!$B$7:$B$611,0))),"")</f>
        <v>Formaldehyde</v>
      </c>
      <c r="D818" s="133"/>
      <c r="E818" s="119"/>
      <c r="F818" s="241">
        <v>1.6899999999999999E-4</v>
      </c>
      <c r="G818" s="121"/>
      <c r="H818" s="101" t="s">
        <v>1671</v>
      </c>
      <c r="I818" s="122" t="s">
        <v>1669</v>
      </c>
      <c r="J818" s="120">
        <f>$F818*'2. Emissions Units &amp; Activities'!$H$88*(1-$E818)</f>
        <v>5.1115458333333326</v>
      </c>
      <c r="K818" s="123">
        <f>$F818*'2. Emissions Units &amp; Activities'!$I$88*(1-$E818)</f>
        <v>7.1561641666666658</v>
      </c>
      <c r="L818" s="101">
        <f>$F818*'2. Emissions Units &amp; Activities'!$J$88*(1-$E818)</f>
        <v>25.597547574004</v>
      </c>
      <c r="M818" s="120">
        <f>$F818*'2. Emissions Units &amp; Activities'!$K$88*(1-$E818)</f>
        <v>1.9659791666666666E-2</v>
      </c>
      <c r="N818" s="123">
        <f>$F818*'2. Emissions Units &amp; Activities'!$L$88*(1-$E818)</f>
        <v>2.7523708333333331E-2</v>
      </c>
      <c r="O818" s="101">
        <f>$F818*'2. Emissions Units &amp; Activities'!$M$88*(1-$E818)</f>
        <v>9.8452106053861552E-2</v>
      </c>
    </row>
    <row r="819" spans="1:15" x14ac:dyDescent="0.25">
      <c r="A819" s="97" t="s">
        <v>1396</v>
      </c>
      <c r="B819" s="118" t="s">
        <v>252</v>
      </c>
      <c r="C819" s="99" t="str">
        <f>IFERROR(IF(B819="No CAS","",INDEX('DEQ Pollutant List'!$C$7:$C$611,MATCH('3. Pollutant Emissions - EF'!B819,'DEQ Pollutant List'!$B$7:$B$611,0))),"")</f>
        <v>Cyanide, hydrogen</v>
      </c>
      <c r="D819" s="133"/>
      <c r="E819" s="119"/>
      <c r="F819" s="241">
        <v>1.7899999999999999E-4</v>
      </c>
      <c r="G819" s="121"/>
      <c r="H819" s="101" t="s">
        <v>1671</v>
      </c>
      <c r="I819" s="122" t="s">
        <v>1669</v>
      </c>
      <c r="J819" s="120">
        <f>$F819*'2. Emissions Units &amp; Activities'!$H$88*(1-$E819)</f>
        <v>5.4140041666666656</v>
      </c>
      <c r="K819" s="123">
        <f>$F819*'2. Emissions Units &amp; Activities'!$I$88*(1-$E819)</f>
        <v>7.579605833333332</v>
      </c>
      <c r="L819" s="101">
        <f>$F819*'2. Emissions Units &amp; Activities'!$J$88*(1-$E819)</f>
        <v>27.112195359448027</v>
      </c>
      <c r="M819" s="120">
        <f>$F819*'2. Emissions Units &amp; Activities'!$K$88*(1-$E819)</f>
        <v>2.0823092948717946E-2</v>
      </c>
      <c r="N819" s="123">
        <f>$F819*'2. Emissions Units &amp; Activities'!$L$88*(1-$E819)</f>
        <v>2.9152330128205124E-2</v>
      </c>
      <c r="O819" s="101">
        <f>$F819*'2. Emissions Units &amp; Activities'!$M$88*(1-$E819)</f>
        <v>0.10427767445941549</v>
      </c>
    </row>
    <row r="820" spans="1:15" x14ac:dyDescent="0.25">
      <c r="A820" s="97" t="s">
        <v>1396</v>
      </c>
      <c r="B820" s="118" t="s">
        <v>495</v>
      </c>
      <c r="C820" s="99" t="str">
        <f>IFERROR(IF(B820="No CAS","",INDEX('DEQ Pollutant List'!$C$7:$C$611,MATCH('3. Pollutant Emissions - EF'!B820,'DEQ Pollutant List'!$B$7:$B$611,0))),"")</f>
        <v>Hydrogen sulfide</v>
      </c>
      <c r="D820" s="133"/>
      <c r="E820" s="119"/>
      <c r="F820" s="241">
        <v>1.9699999999999999E-4</v>
      </c>
      <c r="G820" s="121"/>
      <c r="H820" s="101" t="s">
        <v>1671</v>
      </c>
      <c r="I820" s="122" t="s">
        <v>1669</v>
      </c>
      <c r="J820" s="120">
        <f>$F820*'2. Emissions Units &amp; Activities'!$H$88*(1-$E820)</f>
        <v>5.958429166666666</v>
      </c>
      <c r="K820" s="123">
        <f>$F820*'2. Emissions Units &amp; Activities'!$I$88*(1-$E820)</f>
        <v>8.3418008333333322</v>
      </c>
      <c r="L820" s="101">
        <f>$F820*'2. Emissions Units &amp; Activities'!$J$88*(1-$E820)</f>
        <v>29.83856137324727</v>
      </c>
      <c r="M820" s="120">
        <f>$F820*'2. Emissions Units &amp; Activities'!$K$88*(1-$E820)</f>
        <v>2.2917035256410256E-2</v>
      </c>
      <c r="N820" s="123">
        <f>$F820*'2. Emissions Units &amp; Activities'!$L$88*(1-$E820)</f>
        <v>3.2083849358974355E-2</v>
      </c>
      <c r="O820" s="101">
        <f>$F820*'2. Emissions Units &amp; Activities'!$M$88*(1-$E820)</f>
        <v>0.11476369758941257</v>
      </c>
    </row>
    <row r="821" spans="1:15" x14ac:dyDescent="0.25">
      <c r="A821" s="97" t="s">
        <v>1396</v>
      </c>
      <c r="B821" s="118" t="s">
        <v>581</v>
      </c>
      <c r="C821" s="99" t="str">
        <f>IFERROR(IF(B821="No CAS","",INDEX('DEQ Pollutant List'!$C$7:$C$611,MATCH('3. Pollutant Emissions - EF'!B821,'DEQ Pollutant List'!$B$7:$B$611,0))),"")</f>
        <v>Naphthalene</v>
      </c>
      <c r="D821" s="133"/>
      <c r="E821" s="119"/>
      <c r="F821" s="241">
        <v>5.0000000000000004E-6</v>
      </c>
      <c r="G821" s="121"/>
      <c r="H821" s="101" t="s">
        <v>1671</v>
      </c>
      <c r="I821" s="122" t="s">
        <v>1669</v>
      </c>
      <c r="J821" s="120">
        <f>$F821*'2. Emissions Units &amp; Activities'!$H$88*(1-$E821)</f>
        <v>0.15122916666666666</v>
      </c>
      <c r="K821" s="123">
        <f>$F821*'2. Emissions Units &amp; Activities'!$I$88*(1-$E821)</f>
        <v>0.21172083333333333</v>
      </c>
      <c r="L821" s="101">
        <f>$F821*'2. Emissions Units &amp; Activities'!$J$88*(1-$E821)</f>
        <v>0.75732389272201206</v>
      </c>
      <c r="M821" s="120">
        <f>$F821*'2. Emissions Units &amp; Activities'!$K$88*(1-$E821)</f>
        <v>5.8165064102564106E-4</v>
      </c>
      <c r="N821" s="123">
        <f>$F821*'2. Emissions Units &amp; Activities'!$L$88*(1-$E821)</f>
        <v>8.1431089743589746E-4</v>
      </c>
      <c r="O821" s="101">
        <f>$F821*'2. Emissions Units &amp; Activities'!$M$88*(1-$E821)</f>
        <v>2.9127842027769691E-3</v>
      </c>
    </row>
    <row r="822" spans="1:15" x14ac:dyDescent="0.25">
      <c r="A822" s="97" t="s">
        <v>1396</v>
      </c>
      <c r="B822" s="118" t="s">
        <v>693</v>
      </c>
      <c r="C822" s="99" t="str">
        <f>IFERROR(IF(B822="No CAS","",INDEX('DEQ Pollutant List'!$C$7:$C$611,MATCH('3. Pollutant Emissions - EF'!B822,'DEQ Pollutant List'!$B$7:$B$611,0))),"")</f>
        <v>Phenol</v>
      </c>
      <c r="D822" s="133"/>
      <c r="E822" s="119"/>
      <c r="F822" s="241">
        <v>2.7300000000000002E-4</v>
      </c>
      <c r="G822" s="121"/>
      <c r="H822" s="101" t="s">
        <v>1671</v>
      </c>
      <c r="I822" s="122" t="s">
        <v>1669</v>
      </c>
      <c r="J822" s="120">
        <f>$F822*'2. Emissions Units &amp; Activities'!$H$88*(1-$E822)</f>
        <v>8.2571124999999999</v>
      </c>
      <c r="K822" s="123">
        <f>$F822*'2. Emissions Units &amp; Activities'!$I$88*(1-$E822)</f>
        <v>11.559957499999999</v>
      </c>
      <c r="L822" s="101">
        <f>$F822*'2. Emissions Units &amp; Activities'!$J$88*(1-$E822)</f>
        <v>41.349884542621858</v>
      </c>
      <c r="M822" s="120">
        <f>$F822*'2. Emissions Units &amp; Activities'!$K$88*(1-$E822)</f>
        <v>3.1758125000000005E-2</v>
      </c>
      <c r="N822" s="123">
        <f>$F822*'2. Emissions Units &amp; Activities'!$L$88*(1-$E822)</f>
        <v>4.4461374999999997E-2</v>
      </c>
      <c r="O822" s="101">
        <f>$F822*'2. Emissions Units &amp; Activities'!$M$88*(1-$E822)</f>
        <v>0.15903801747162252</v>
      </c>
    </row>
    <row r="823" spans="1:15" x14ac:dyDescent="0.25">
      <c r="A823" s="97" t="s">
        <v>1396</v>
      </c>
      <c r="B823" s="118" t="s">
        <v>994</v>
      </c>
      <c r="C823" s="99" t="str">
        <f>IFERROR(IF(B823="No CAS","",INDEX('DEQ Pollutant List'!$C$7:$C$611,MATCH('3. Pollutant Emissions - EF'!B823,'DEQ Pollutant List'!$B$7:$B$611,0))),"")</f>
        <v>Toluene</v>
      </c>
      <c r="D823" s="133"/>
      <c r="E823" s="119"/>
      <c r="F823" s="241">
        <v>2.8200000000000002E-4</v>
      </c>
      <c r="G823" s="121"/>
      <c r="H823" s="101" t="s">
        <v>1671</v>
      </c>
      <c r="I823" s="122" t="s">
        <v>1669</v>
      </c>
      <c r="J823" s="120">
        <f>$F823*'2. Emissions Units &amp; Activities'!$H$88*(1-$E823)</f>
        <v>8.529325</v>
      </c>
      <c r="K823" s="123">
        <f>$F823*'2. Emissions Units &amp; Activities'!$I$88*(1-$E823)</f>
        <v>11.941055</v>
      </c>
      <c r="L823" s="101">
        <f>$F823*'2. Emissions Units &amp; Activities'!$J$88*(1-$E823)</f>
        <v>42.713067549521476</v>
      </c>
      <c r="M823" s="120">
        <f>$F823*'2. Emissions Units &amp; Activities'!$K$88*(1-$E823)</f>
        <v>3.2805096153846157E-2</v>
      </c>
      <c r="N823" s="123">
        <f>$F823*'2. Emissions Units &amp; Activities'!$L$88*(1-$E823)</f>
        <v>4.5927134615384613E-2</v>
      </c>
      <c r="O823" s="101">
        <f>$F823*'2. Emissions Units &amp; Activities'!$M$88*(1-$E823)</f>
        <v>0.16428102903662106</v>
      </c>
    </row>
    <row r="824" spans="1:15" x14ac:dyDescent="0.25">
      <c r="A824" s="97" t="s">
        <v>1396</v>
      </c>
      <c r="B824" s="118" t="s">
        <v>1071</v>
      </c>
      <c r="C824" s="99" t="str">
        <f>IFERROR(IF(B824="No CAS","",INDEX('DEQ Pollutant List'!$C$7:$C$611,MATCH('3. Pollutant Emissions - EF'!B824,'DEQ Pollutant List'!$B$7:$B$611,0))),"")</f>
        <v>Xylene (mixture), including m-xylene, o-xylene, p-xylene</v>
      </c>
      <c r="D824" s="133"/>
      <c r="E824" s="119"/>
      <c r="F824" s="241">
        <v>1.8799999999999999E-4</v>
      </c>
      <c r="G824" s="121"/>
      <c r="H824" s="101" t="s">
        <v>1671</v>
      </c>
      <c r="I824" s="122" t="s">
        <v>1669</v>
      </c>
      <c r="J824" s="120">
        <f>$F824*'2. Emissions Units &amp; Activities'!$H$88*(1-$E824)</f>
        <v>5.6862166666666658</v>
      </c>
      <c r="K824" s="123">
        <f>$F824*'2. Emissions Units &amp; Activities'!$I$88*(1-$E824)</f>
        <v>7.9607033333333321</v>
      </c>
      <c r="L824" s="101">
        <f>$F824*'2. Emissions Units &amp; Activities'!$J$88*(1-$E824)</f>
        <v>28.475378366347648</v>
      </c>
      <c r="M824" s="120">
        <f>$F824*'2. Emissions Units &amp; Activities'!$K$88*(1-$E824)</f>
        <v>2.1870064102564101E-2</v>
      </c>
      <c r="N824" s="123">
        <f>$F824*'2. Emissions Units &amp; Activities'!$L$88*(1-$E824)</f>
        <v>3.061808974358974E-2</v>
      </c>
      <c r="O824" s="101">
        <f>$F824*'2. Emissions Units &amp; Activities'!$M$88*(1-$E824)</f>
        <v>0.10952068602441403</v>
      </c>
    </row>
    <row r="825" spans="1:15" x14ac:dyDescent="0.25">
      <c r="A825" s="97" t="s">
        <v>1398</v>
      </c>
      <c r="B825" s="118" t="s">
        <v>24</v>
      </c>
      <c r="C825" s="99" t="str">
        <f>IFERROR(IF(B825="No CAS","",INDEX('DEQ Pollutant List'!$C$7:$C$611,MATCH('3. Pollutant Emissions - EF'!B825,'DEQ Pollutant List'!$B$7:$B$611,0))),"")</f>
        <v>Acrolein</v>
      </c>
      <c r="D825" s="133"/>
      <c r="E825" s="119"/>
      <c r="F825" s="241">
        <v>2.8E-5</v>
      </c>
      <c r="G825" s="121"/>
      <c r="H825" s="101" t="s">
        <v>1671</v>
      </c>
      <c r="I825" s="122" t="s">
        <v>1669</v>
      </c>
      <c r="J825" s="120">
        <f>$F825*'2. Emissions Units &amp; Activities'!$H$89*(1-$E825)</f>
        <v>0.84688333333333332</v>
      </c>
      <c r="K825" s="123">
        <f>$F825*'2. Emissions Units &amp; Activities'!$I$89*(1-$E825)</f>
        <v>1.1856366666666667</v>
      </c>
      <c r="L825" s="101">
        <f>$F825*'2. Emissions Units &amp; Activities'!$J$89*(1-$E825)</f>
        <v>4.2410137992432668</v>
      </c>
      <c r="M825" s="120">
        <f>$F825*'2. Emissions Units &amp; Activities'!$K$89*(1-$E825)</f>
        <v>3.2572435897435898E-3</v>
      </c>
      <c r="N825" s="123">
        <f>$F825*'2. Emissions Units &amp; Activities'!$L$89*(1-$E825)</f>
        <v>4.5601410256410251E-3</v>
      </c>
      <c r="O825" s="101">
        <f>$F825*'2. Emissions Units &amp; Activities'!$M$89*(1-$E825)</f>
        <v>1.6311591535551027E-2</v>
      </c>
    </row>
    <row r="826" spans="1:15" x14ac:dyDescent="0.25">
      <c r="A826" s="97" t="s">
        <v>1398</v>
      </c>
      <c r="B826" s="118" t="s">
        <v>61</v>
      </c>
      <c r="C826" s="99" t="str">
        <f>IFERROR(IF(B826="No CAS","",INDEX('DEQ Pollutant List'!$C$7:$C$611,MATCH('3. Pollutant Emissions - EF'!B826,'DEQ Pollutant List'!$B$7:$B$611,0))),"")</f>
        <v>Ammonia</v>
      </c>
      <c r="D826" s="133"/>
      <c r="E826" s="119"/>
      <c r="F826" s="241">
        <v>3.8000000000000002E-5</v>
      </c>
      <c r="G826" s="121"/>
      <c r="H826" s="101" t="s">
        <v>1671</v>
      </c>
      <c r="I826" s="122" t="s">
        <v>1669</v>
      </c>
      <c r="J826" s="120">
        <f>$F826*'2. Emissions Units &amp; Activities'!$H$89*(1-$E826)</f>
        <v>1.1493416666666667</v>
      </c>
      <c r="K826" s="123">
        <f>$F826*'2. Emissions Units &amp; Activities'!$I$89*(1-$E826)</f>
        <v>1.6090783333333334</v>
      </c>
      <c r="L826" s="101">
        <f>$F826*'2. Emissions Units &amp; Activities'!$J$89*(1-$E826)</f>
        <v>5.7556615846872914</v>
      </c>
      <c r="M826" s="120">
        <f>$F826*'2. Emissions Units &amp; Activities'!$K$89*(1-$E826)</f>
        <v>4.4205448717948717E-3</v>
      </c>
      <c r="N826" s="123">
        <f>$F826*'2. Emissions Units &amp; Activities'!$L$89*(1-$E826)</f>
        <v>6.1887628205128204E-3</v>
      </c>
      <c r="O826" s="101">
        <f>$F826*'2. Emissions Units &amp; Activities'!$M$89*(1-$E826)</f>
        <v>2.2137159941104965E-2</v>
      </c>
    </row>
    <row r="827" spans="1:15" x14ac:dyDescent="0.25">
      <c r="A827" s="97" t="s">
        <v>1398</v>
      </c>
      <c r="B827" s="118" t="s">
        <v>98</v>
      </c>
      <c r="C827" s="99" t="str">
        <f>IFERROR(IF(B827="No CAS","",INDEX('DEQ Pollutant List'!$C$7:$C$611,MATCH('3. Pollutant Emissions - EF'!B827,'DEQ Pollutant List'!$B$7:$B$611,0))),"")</f>
        <v>Benzene</v>
      </c>
      <c r="D827" s="133"/>
      <c r="E827" s="119"/>
      <c r="F827" s="241">
        <v>1.41E-3</v>
      </c>
      <c r="G827" s="121"/>
      <c r="H827" s="101" t="s">
        <v>1671</v>
      </c>
      <c r="I827" s="122" t="s">
        <v>1669</v>
      </c>
      <c r="J827" s="120">
        <f>$F827*'2. Emissions Units &amp; Activities'!$H$89*(1-$E827)</f>
        <v>42.646625</v>
      </c>
      <c r="K827" s="123">
        <f>$F827*'2. Emissions Units &amp; Activities'!$I$89*(1-$E827)</f>
        <v>59.705275</v>
      </c>
      <c r="L827" s="101">
        <f>$F827*'2. Emissions Units &amp; Activities'!$J$89*(1-$E827)</f>
        <v>213.56533774760737</v>
      </c>
      <c r="M827" s="120">
        <f>$F827*'2. Emissions Units &amp; Activities'!$K$89*(1-$E827)</f>
        <v>0.16402548076923076</v>
      </c>
      <c r="N827" s="123">
        <f>$F827*'2. Emissions Units &amp; Activities'!$L$89*(1-$E827)</f>
        <v>0.22963567307692306</v>
      </c>
      <c r="O827" s="101">
        <f>$F827*'2. Emissions Units &amp; Activities'!$M$89*(1-$E827)</f>
        <v>0.82140514518310526</v>
      </c>
    </row>
    <row r="828" spans="1:15" x14ac:dyDescent="0.25">
      <c r="A828" s="97" t="s">
        <v>1398</v>
      </c>
      <c r="B828" s="118" t="s">
        <v>443</v>
      </c>
      <c r="C828" s="99" t="str">
        <f>IFERROR(IF(B828="No CAS","",INDEX('DEQ Pollutant List'!$C$7:$C$611,MATCH('3. Pollutant Emissions - EF'!B828,'DEQ Pollutant List'!$B$7:$B$611,0))),"")</f>
        <v>Formaldehyde</v>
      </c>
      <c r="D828" s="133"/>
      <c r="E828" s="119"/>
      <c r="F828" s="241">
        <v>1.6899999999999999E-4</v>
      </c>
      <c r="G828" s="121"/>
      <c r="H828" s="101" t="s">
        <v>1671</v>
      </c>
      <c r="I828" s="122" t="s">
        <v>1669</v>
      </c>
      <c r="J828" s="120">
        <f>$F828*'2. Emissions Units &amp; Activities'!$H$89*(1-$E828)</f>
        <v>5.1115458333333326</v>
      </c>
      <c r="K828" s="123">
        <f>$F828*'2. Emissions Units &amp; Activities'!$I$89*(1-$E828)</f>
        <v>7.1561641666666658</v>
      </c>
      <c r="L828" s="101">
        <f>$F828*'2. Emissions Units &amp; Activities'!$J$89*(1-$E828)</f>
        <v>25.597547574004</v>
      </c>
      <c r="M828" s="120">
        <f>$F828*'2. Emissions Units &amp; Activities'!$K$89*(1-$E828)</f>
        <v>1.9659791666666666E-2</v>
      </c>
      <c r="N828" s="123">
        <f>$F828*'2. Emissions Units &amp; Activities'!$L$89*(1-$E828)</f>
        <v>2.7523708333333331E-2</v>
      </c>
      <c r="O828" s="101">
        <f>$F828*'2. Emissions Units &amp; Activities'!$M$89*(1-$E828)</f>
        <v>9.8452106053861552E-2</v>
      </c>
    </row>
    <row r="829" spans="1:15" x14ac:dyDescent="0.25">
      <c r="A829" s="97" t="s">
        <v>1398</v>
      </c>
      <c r="B829" s="118" t="s">
        <v>252</v>
      </c>
      <c r="C829" s="99" t="str">
        <f>IFERROR(IF(B829="No CAS","",INDEX('DEQ Pollutant List'!$C$7:$C$611,MATCH('3. Pollutant Emissions - EF'!B829,'DEQ Pollutant List'!$B$7:$B$611,0))),"")</f>
        <v>Cyanide, hydrogen</v>
      </c>
      <c r="D829" s="133"/>
      <c r="E829" s="119"/>
      <c r="F829" s="241">
        <v>1.7899999999999999E-4</v>
      </c>
      <c r="G829" s="121"/>
      <c r="H829" s="101" t="s">
        <v>1671</v>
      </c>
      <c r="I829" s="122" t="s">
        <v>1669</v>
      </c>
      <c r="J829" s="120">
        <f>$F829*'2. Emissions Units &amp; Activities'!$H$89*(1-$E829)</f>
        <v>5.4140041666666656</v>
      </c>
      <c r="K829" s="123">
        <f>$F829*'2. Emissions Units &amp; Activities'!$I$89*(1-$E829)</f>
        <v>7.579605833333332</v>
      </c>
      <c r="L829" s="101">
        <f>$F829*'2. Emissions Units &amp; Activities'!$J$89*(1-$E829)</f>
        <v>27.112195359448027</v>
      </c>
      <c r="M829" s="120">
        <f>$F829*'2. Emissions Units &amp; Activities'!$K$89*(1-$E829)</f>
        <v>2.0823092948717946E-2</v>
      </c>
      <c r="N829" s="123">
        <f>$F829*'2. Emissions Units &amp; Activities'!$L$89*(1-$E829)</f>
        <v>2.9152330128205124E-2</v>
      </c>
      <c r="O829" s="101">
        <f>$F829*'2. Emissions Units &amp; Activities'!$M$89*(1-$E829)</f>
        <v>0.10427767445941549</v>
      </c>
    </row>
    <row r="830" spans="1:15" x14ac:dyDescent="0.25">
      <c r="A830" s="97" t="s">
        <v>1398</v>
      </c>
      <c r="B830" s="118" t="s">
        <v>495</v>
      </c>
      <c r="C830" s="99" t="str">
        <f>IFERROR(IF(B830="No CAS","",INDEX('DEQ Pollutant List'!$C$7:$C$611,MATCH('3. Pollutant Emissions - EF'!B830,'DEQ Pollutant List'!$B$7:$B$611,0))),"")</f>
        <v>Hydrogen sulfide</v>
      </c>
      <c r="D830" s="133"/>
      <c r="E830" s="119"/>
      <c r="F830" s="241">
        <v>1.9699999999999999E-4</v>
      </c>
      <c r="G830" s="121"/>
      <c r="H830" s="101" t="s">
        <v>1671</v>
      </c>
      <c r="I830" s="122" t="s">
        <v>1669</v>
      </c>
      <c r="J830" s="120">
        <f>$F830*'2. Emissions Units &amp; Activities'!$H$89*(1-$E830)</f>
        <v>5.958429166666666</v>
      </c>
      <c r="K830" s="123">
        <f>$F830*'2. Emissions Units &amp; Activities'!$I$89*(1-$E830)</f>
        <v>8.3418008333333322</v>
      </c>
      <c r="L830" s="101">
        <f>$F830*'2. Emissions Units &amp; Activities'!$J$89*(1-$E830)</f>
        <v>29.83856137324727</v>
      </c>
      <c r="M830" s="120">
        <f>$F830*'2. Emissions Units &amp; Activities'!$K$89*(1-$E830)</f>
        <v>2.2917035256410256E-2</v>
      </c>
      <c r="N830" s="123">
        <f>$F830*'2. Emissions Units &amp; Activities'!$L$89*(1-$E830)</f>
        <v>3.2083849358974355E-2</v>
      </c>
      <c r="O830" s="101">
        <f>$F830*'2. Emissions Units &amp; Activities'!$M$89*(1-$E830)</f>
        <v>0.11476369758941257</v>
      </c>
    </row>
    <row r="831" spans="1:15" x14ac:dyDescent="0.25">
      <c r="A831" s="97" t="s">
        <v>1398</v>
      </c>
      <c r="B831" s="118" t="s">
        <v>581</v>
      </c>
      <c r="C831" s="99" t="str">
        <f>IFERROR(IF(B831="No CAS","",INDEX('DEQ Pollutant List'!$C$7:$C$611,MATCH('3. Pollutant Emissions - EF'!B831,'DEQ Pollutant List'!$B$7:$B$611,0))),"")</f>
        <v>Naphthalene</v>
      </c>
      <c r="D831" s="133"/>
      <c r="E831" s="119"/>
      <c r="F831" s="241">
        <v>5.0000000000000004E-6</v>
      </c>
      <c r="G831" s="121"/>
      <c r="H831" s="101" t="s">
        <v>1671</v>
      </c>
      <c r="I831" s="122" t="s">
        <v>1669</v>
      </c>
      <c r="J831" s="120">
        <f>$F831*'2. Emissions Units &amp; Activities'!$H$89*(1-$E831)</f>
        <v>0.15122916666666666</v>
      </c>
      <c r="K831" s="123">
        <f>$F831*'2. Emissions Units &amp; Activities'!$I$89*(1-$E831)</f>
        <v>0.21172083333333333</v>
      </c>
      <c r="L831" s="101">
        <f>$F831*'2. Emissions Units &amp; Activities'!$J$89*(1-$E831)</f>
        <v>0.75732389272201206</v>
      </c>
      <c r="M831" s="120">
        <f>$F831*'2. Emissions Units &amp; Activities'!$K$89*(1-$E831)</f>
        <v>5.8165064102564106E-4</v>
      </c>
      <c r="N831" s="123">
        <f>$F831*'2. Emissions Units &amp; Activities'!$L$89*(1-$E831)</f>
        <v>8.1431089743589746E-4</v>
      </c>
      <c r="O831" s="101">
        <f>$F831*'2. Emissions Units &amp; Activities'!$M$89*(1-$E831)</f>
        <v>2.9127842027769691E-3</v>
      </c>
    </row>
    <row r="832" spans="1:15" x14ac:dyDescent="0.25">
      <c r="A832" s="97" t="s">
        <v>1398</v>
      </c>
      <c r="B832" s="118" t="s">
        <v>693</v>
      </c>
      <c r="C832" s="99" t="str">
        <f>IFERROR(IF(B832="No CAS","",INDEX('DEQ Pollutant List'!$C$7:$C$611,MATCH('3. Pollutant Emissions - EF'!B832,'DEQ Pollutant List'!$B$7:$B$611,0))),"")</f>
        <v>Phenol</v>
      </c>
      <c r="D832" s="133"/>
      <c r="E832" s="119"/>
      <c r="F832" s="241">
        <v>2.7300000000000002E-4</v>
      </c>
      <c r="G832" s="121"/>
      <c r="H832" s="101" t="s">
        <v>1671</v>
      </c>
      <c r="I832" s="122" t="s">
        <v>1669</v>
      </c>
      <c r="J832" s="120">
        <f>$F832*'2. Emissions Units &amp; Activities'!$H$89*(1-$E832)</f>
        <v>8.2571124999999999</v>
      </c>
      <c r="K832" s="123">
        <f>$F832*'2. Emissions Units &amp; Activities'!$I$89*(1-$E832)</f>
        <v>11.559957499999999</v>
      </c>
      <c r="L832" s="101">
        <f>$F832*'2. Emissions Units &amp; Activities'!$J$89*(1-$E832)</f>
        <v>41.349884542621858</v>
      </c>
      <c r="M832" s="120">
        <f>$F832*'2. Emissions Units &amp; Activities'!$K$89*(1-$E832)</f>
        <v>3.1758125000000005E-2</v>
      </c>
      <c r="N832" s="123">
        <f>$F832*'2. Emissions Units &amp; Activities'!$L$89*(1-$E832)</f>
        <v>4.4461374999999997E-2</v>
      </c>
      <c r="O832" s="101">
        <f>$F832*'2. Emissions Units &amp; Activities'!$M$89*(1-$E832)</f>
        <v>0.15903801747162252</v>
      </c>
    </row>
    <row r="833" spans="1:15" x14ac:dyDescent="0.25">
      <c r="A833" s="97" t="s">
        <v>1398</v>
      </c>
      <c r="B833" s="118" t="s">
        <v>994</v>
      </c>
      <c r="C833" s="99" t="str">
        <f>IFERROR(IF(B833="No CAS","",INDEX('DEQ Pollutant List'!$C$7:$C$611,MATCH('3. Pollutant Emissions - EF'!B833,'DEQ Pollutant List'!$B$7:$B$611,0))),"")</f>
        <v>Toluene</v>
      </c>
      <c r="D833" s="133"/>
      <c r="E833" s="119"/>
      <c r="F833" s="241">
        <v>2.8200000000000002E-4</v>
      </c>
      <c r="G833" s="121"/>
      <c r="H833" s="101" t="s">
        <v>1671</v>
      </c>
      <c r="I833" s="122" t="s">
        <v>1669</v>
      </c>
      <c r="J833" s="120">
        <f>$F833*'2. Emissions Units &amp; Activities'!$H$89*(1-$E833)</f>
        <v>8.529325</v>
      </c>
      <c r="K833" s="123">
        <f>$F833*'2. Emissions Units &amp; Activities'!$I$89*(1-$E833)</f>
        <v>11.941055</v>
      </c>
      <c r="L833" s="101">
        <f>$F833*'2. Emissions Units &amp; Activities'!$J$89*(1-$E833)</f>
        <v>42.713067549521476</v>
      </c>
      <c r="M833" s="120">
        <f>$F833*'2. Emissions Units &amp; Activities'!$K$89*(1-$E833)</f>
        <v>3.2805096153846157E-2</v>
      </c>
      <c r="N833" s="123">
        <f>$F833*'2. Emissions Units &amp; Activities'!$L$89*(1-$E833)</f>
        <v>4.5927134615384613E-2</v>
      </c>
      <c r="O833" s="101">
        <f>$F833*'2. Emissions Units &amp; Activities'!$M$89*(1-$E833)</f>
        <v>0.16428102903662106</v>
      </c>
    </row>
    <row r="834" spans="1:15" x14ac:dyDescent="0.25">
      <c r="A834" s="97" t="s">
        <v>1398</v>
      </c>
      <c r="B834" s="118" t="s">
        <v>1071</v>
      </c>
      <c r="C834" s="99" t="str">
        <f>IFERROR(IF(B834="No CAS","",INDEX('DEQ Pollutant List'!$C$7:$C$611,MATCH('3. Pollutant Emissions - EF'!B834,'DEQ Pollutant List'!$B$7:$B$611,0))),"")</f>
        <v>Xylene (mixture), including m-xylene, o-xylene, p-xylene</v>
      </c>
      <c r="D834" s="133"/>
      <c r="E834" s="119"/>
      <c r="F834" s="241">
        <v>1.8799999999999999E-4</v>
      </c>
      <c r="G834" s="121"/>
      <c r="H834" s="101" t="s">
        <v>1671</v>
      </c>
      <c r="I834" s="122" t="s">
        <v>1669</v>
      </c>
      <c r="J834" s="120">
        <f>$F834*'2. Emissions Units &amp; Activities'!$H$89*(1-$E834)</f>
        <v>5.6862166666666658</v>
      </c>
      <c r="K834" s="123">
        <f>$F834*'2. Emissions Units &amp; Activities'!$I$89*(1-$E834)</f>
        <v>7.9607033333333321</v>
      </c>
      <c r="L834" s="101">
        <f>$F834*'2. Emissions Units &amp; Activities'!$J$89*(1-$E834)</f>
        <v>28.475378366347648</v>
      </c>
      <c r="M834" s="120">
        <f>$F834*'2. Emissions Units &amp; Activities'!$K$89*(1-$E834)</f>
        <v>2.1870064102564101E-2</v>
      </c>
      <c r="N834" s="123">
        <f>$F834*'2. Emissions Units &amp; Activities'!$L$89*(1-$E834)</f>
        <v>3.061808974358974E-2</v>
      </c>
      <c r="O834" s="101">
        <f>$F834*'2. Emissions Units &amp; Activities'!$M$89*(1-$E834)</f>
        <v>0.10952068602441403</v>
      </c>
    </row>
    <row r="835" spans="1:15" x14ac:dyDescent="0.25">
      <c r="A835" s="97" t="s">
        <v>1400</v>
      </c>
      <c r="B835" s="118" t="s">
        <v>24</v>
      </c>
      <c r="C835" s="99" t="str">
        <f>IFERROR(IF(B835="No CAS","",INDEX('DEQ Pollutant List'!$C$7:$C$611,MATCH('3. Pollutant Emissions - EF'!B835,'DEQ Pollutant List'!$B$7:$B$611,0))),"")</f>
        <v>Acrolein</v>
      </c>
      <c r="D835" s="133"/>
      <c r="E835" s="119"/>
      <c r="F835" s="241">
        <v>2.8E-5</v>
      </c>
      <c r="G835" s="121"/>
      <c r="H835" s="101" t="s">
        <v>1671</v>
      </c>
      <c r="I835" s="122" t="s">
        <v>1669</v>
      </c>
      <c r="J835" s="120">
        <f>$F835*'2. Emissions Units &amp; Activities'!$H$90*(1-$E835)</f>
        <v>0.84688333333333332</v>
      </c>
      <c r="K835" s="123">
        <f>$F835*'2. Emissions Units &amp; Activities'!$I$90*(1-$E835)</f>
        <v>1.1856366666666667</v>
      </c>
      <c r="L835" s="101">
        <f>$F835*'2. Emissions Units &amp; Activities'!$J$90*(1-$E835)</f>
        <v>4.2410137992432668</v>
      </c>
      <c r="M835" s="120">
        <f>$F835*'2. Emissions Units &amp; Activities'!$K$90*(1-$E835)</f>
        <v>3.2572435897435898E-3</v>
      </c>
      <c r="N835" s="123">
        <f>$F835*'2. Emissions Units &amp; Activities'!$L$90*(1-$E835)</f>
        <v>4.5601410256410251E-3</v>
      </c>
      <c r="O835" s="101">
        <f>$F835*'2. Emissions Units &amp; Activities'!$M$90*(1-$E835)</f>
        <v>1.6311591535551027E-2</v>
      </c>
    </row>
    <row r="836" spans="1:15" x14ac:dyDescent="0.25">
      <c r="A836" s="97" t="s">
        <v>1400</v>
      </c>
      <c r="B836" s="118" t="s">
        <v>61</v>
      </c>
      <c r="C836" s="99" t="str">
        <f>IFERROR(IF(B836="No CAS","",INDEX('DEQ Pollutant List'!$C$7:$C$611,MATCH('3. Pollutant Emissions - EF'!B836,'DEQ Pollutant List'!$B$7:$B$611,0))),"")</f>
        <v>Ammonia</v>
      </c>
      <c r="D836" s="133"/>
      <c r="E836" s="119"/>
      <c r="F836" s="241">
        <v>3.8000000000000002E-5</v>
      </c>
      <c r="G836" s="121"/>
      <c r="H836" s="101" t="s">
        <v>1671</v>
      </c>
      <c r="I836" s="122" t="s">
        <v>1669</v>
      </c>
      <c r="J836" s="120">
        <f>$F836*'2. Emissions Units &amp; Activities'!$H$90*(1-$E836)</f>
        <v>1.1493416666666667</v>
      </c>
      <c r="K836" s="123">
        <f>$F836*'2. Emissions Units &amp; Activities'!$I$90*(1-$E836)</f>
        <v>1.6090783333333334</v>
      </c>
      <c r="L836" s="101">
        <f>$F836*'2. Emissions Units &amp; Activities'!$J$90*(1-$E836)</f>
        <v>5.7556615846872914</v>
      </c>
      <c r="M836" s="120">
        <f>$F836*'2. Emissions Units &amp; Activities'!$K$90*(1-$E836)</f>
        <v>4.4205448717948717E-3</v>
      </c>
      <c r="N836" s="123">
        <f>$F836*'2. Emissions Units &amp; Activities'!$L$90*(1-$E836)</f>
        <v>6.1887628205128204E-3</v>
      </c>
      <c r="O836" s="101">
        <f>$F836*'2. Emissions Units &amp; Activities'!$M$90*(1-$E836)</f>
        <v>2.2137159941104965E-2</v>
      </c>
    </row>
    <row r="837" spans="1:15" x14ac:dyDescent="0.25">
      <c r="A837" s="97" t="s">
        <v>1400</v>
      </c>
      <c r="B837" s="118" t="s">
        <v>98</v>
      </c>
      <c r="C837" s="99" t="str">
        <f>IFERROR(IF(B837="No CAS","",INDEX('DEQ Pollutant List'!$C$7:$C$611,MATCH('3. Pollutant Emissions - EF'!B837,'DEQ Pollutant List'!$B$7:$B$611,0))),"")</f>
        <v>Benzene</v>
      </c>
      <c r="D837" s="133"/>
      <c r="E837" s="119"/>
      <c r="F837" s="241">
        <v>1.41E-3</v>
      </c>
      <c r="G837" s="121"/>
      <c r="H837" s="101" t="s">
        <v>1671</v>
      </c>
      <c r="I837" s="122" t="s">
        <v>1669</v>
      </c>
      <c r="J837" s="120">
        <f>$F837*'2. Emissions Units &amp; Activities'!$H$90*(1-$E837)</f>
        <v>42.646625</v>
      </c>
      <c r="K837" s="123">
        <f>$F837*'2. Emissions Units &amp; Activities'!$I$90*(1-$E837)</f>
        <v>59.705275</v>
      </c>
      <c r="L837" s="101">
        <f>$F837*'2. Emissions Units &amp; Activities'!$J$90*(1-$E837)</f>
        <v>213.56533774760737</v>
      </c>
      <c r="M837" s="120">
        <f>$F837*'2. Emissions Units &amp; Activities'!$K$90*(1-$E837)</f>
        <v>0.16402548076923076</v>
      </c>
      <c r="N837" s="123">
        <f>$F837*'2. Emissions Units &amp; Activities'!$L$90*(1-$E837)</f>
        <v>0.22963567307692306</v>
      </c>
      <c r="O837" s="101">
        <f>$F837*'2. Emissions Units &amp; Activities'!$M$90*(1-$E837)</f>
        <v>0.82140514518310526</v>
      </c>
    </row>
    <row r="838" spans="1:15" x14ac:dyDescent="0.25">
      <c r="A838" s="97" t="s">
        <v>1400</v>
      </c>
      <c r="B838" s="118" t="s">
        <v>443</v>
      </c>
      <c r="C838" s="99" t="str">
        <f>IFERROR(IF(B838="No CAS","",INDEX('DEQ Pollutant List'!$C$7:$C$611,MATCH('3. Pollutant Emissions - EF'!B838,'DEQ Pollutant List'!$B$7:$B$611,0))),"")</f>
        <v>Formaldehyde</v>
      </c>
      <c r="D838" s="133"/>
      <c r="E838" s="119"/>
      <c r="F838" s="241">
        <v>1.6899999999999999E-4</v>
      </c>
      <c r="G838" s="121"/>
      <c r="H838" s="101" t="s">
        <v>1671</v>
      </c>
      <c r="I838" s="122" t="s">
        <v>1669</v>
      </c>
      <c r="J838" s="120">
        <f>$F838*'2. Emissions Units &amp; Activities'!$H$90*(1-$E838)</f>
        <v>5.1115458333333326</v>
      </c>
      <c r="K838" s="123">
        <f>$F838*'2. Emissions Units &amp; Activities'!$I$90*(1-$E838)</f>
        <v>7.1561641666666658</v>
      </c>
      <c r="L838" s="101">
        <f>$F838*'2. Emissions Units &amp; Activities'!$J$90*(1-$E838)</f>
        <v>25.597547574004</v>
      </c>
      <c r="M838" s="120">
        <f>$F838*'2. Emissions Units &amp; Activities'!$K$90*(1-$E838)</f>
        <v>1.9659791666666666E-2</v>
      </c>
      <c r="N838" s="123">
        <f>$F838*'2. Emissions Units &amp; Activities'!$L$90*(1-$E838)</f>
        <v>2.7523708333333331E-2</v>
      </c>
      <c r="O838" s="101">
        <f>$F838*'2. Emissions Units &amp; Activities'!$M$90*(1-$E838)</f>
        <v>9.8452106053861552E-2</v>
      </c>
    </row>
    <row r="839" spans="1:15" x14ac:dyDescent="0.25">
      <c r="A839" s="97" t="s">
        <v>1400</v>
      </c>
      <c r="B839" s="118" t="s">
        <v>252</v>
      </c>
      <c r="C839" s="99" t="str">
        <f>IFERROR(IF(B839="No CAS","",INDEX('DEQ Pollutant List'!$C$7:$C$611,MATCH('3. Pollutant Emissions - EF'!B839,'DEQ Pollutant List'!$B$7:$B$611,0))),"")</f>
        <v>Cyanide, hydrogen</v>
      </c>
      <c r="D839" s="133"/>
      <c r="E839" s="119"/>
      <c r="F839" s="241">
        <v>1.7899999999999999E-4</v>
      </c>
      <c r="G839" s="121"/>
      <c r="H839" s="101" t="s">
        <v>1671</v>
      </c>
      <c r="I839" s="122" t="s">
        <v>1669</v>
      </c>
      <c r="J839" s="120">
        <f>$F839*'2. Emissions Units &amp; Activities'!$H$90*(1-$E839)</f>
        <v>5.4140041666666656</v>
      </c>
      <c r="K839" s="123">
        <f>$F839*'2. Emissions Units &amp; Activities'!$I$90*(1-$E839)</f>
        <v>7.579605833333332</v>
      </c>
      <c r="L839" s="101">
        <f>$F839*'2. Emissions Units &amp; Activities'!$J$90*(1-$E839)</f>
        <v>27.112195359448027</v>
      </c>
      <c r="M839" s="120">
        <f>$F839*'2. Emissions Units &amp; Activities'!$K$90*(1-$E839)</f>
        <v>2.0823092948717946E-2</v>
      </c>
      <c r="N839" s="123">
        <f>$F839*'2. Emissions Units &amp; Activities'!$L$90*(1-$E839)</f>
        <v>2.9152330128205124E-2</v>
      </c>
      <c r="O839" s="101">
        <f>$F839*'2. Emissions Units &amp; Activities'!$M$90*(1-$E839)</f>
        <v>0.10427767445941549</v>
      </c>
    </row>
    <row r="840" spans="1:15" x14ac:dyDescent="0.25">
      <c r="A840" s="97" t="s">
        <v>1400</v>
      </c>
      <c r="B840" s="118" t="s">
        <v>495</v>
      </c>
      <c r="C840" s="99" t="str">
        <f>IFERROR(IF(B840="No CAS","",INDEX('DEQ Pollutant List'!$C$7:$C$611,MATCH('3. Pollutant Emissions - EF'!B840,'DEQ Pollutant List'!$B$7:$B$611,0))),"")</f>
        <v>Hydrogen sulfide</v>
      </c>
      <c r="D840" s="133"/>
      <c r="E840" s="119"/>
      <c r="F840" s="241">
        <v>1.9699999999999999E-4</v>
      </c>
      <c r="G840" s="121"/>
      <c r="H840" s="101" t="s">
        <v>1671</v>
      </c>
      <c r="I840" s="122" t="s">
        <v>1669</v>
      </c>
      <c r="J840" s="120">
        <f>$F840*'2. Emissions Units &amp; Activities'!$H$90*(1-$E840)</f>
        <v>5.958429166666666</v>
      </c>
      <c r="K840" s="123">
        <f>$F840*'2. Emissions Units &amp; Activities'!$I$90*(1-$E840)</f>
        <v>8.3418008333333322</v>
      </c>
      <c r="L840" s="101">
        <f>$F840*'2. Emissions Units &amp; Activities'!$J$90*(1-$E840)</f>
        <v>29.83856137324727</v>
      </c>
      <c r="M840" s="120">
        <f>$F840*'2. Emissions Units &amp; Activities'!$K$90*(1-$E840)</f>
        <v>2.2917035256410256E-2</v>
      </c>
      <c r="N840" s="123">
        <f>$F840*'2. Emissions Units &amp; Activities'!$L$90*(1-$E840)</f>
        <v>3.2083849358974355E-2</v>
      </c>
      <c r="O840" s="101">
        <f>$F840*'2. Emissions Units &amp; Activities'!$M$90*(1-$E840)</f>
        <v>0.11476369758941257</v>
      </c>
    </row>
    <row r="841" spans="1:15" x14ac:dyDescent="0.25">
      <c r="A841" s="97" t="s">
        <v>1400</v>
      </c>
      <c r="B841" s="118" t="s">
        <v>581</v>
      </c>
      <c r="C841" s="99" t="str">
        <f>IFERROR(IF(B841="No CAS","",INDEX('DEQ Pollutant List'!$C$7:$C$611,MATCH('3. Pollutant Emissions - EF'!B841,'DEQ Pollutant List'!$B$7:$B$611,0))),"")</f>
        <v>Naphthalene</v>
      </c>
      <c r="D841" s="133"/>
      <c r="E841" s="119"/>
      <c r="F841" s="241">
        <v>5.0000000000000004E-6</v>
      </c>
      <c r="G841" s="121"/>
      <c r="H841" s="101" t="s">
        <v>1671</v>
      </c>
      <c r="I841" s="122" t="s">
        <v>1669</v>
      </c>
      <c r="J841" s="120">
        <f>$F841*'2. Emissions Units &amp; Activities'!$H$90*(1-$E841)</f>
        <v>0.15122916666666666</v>
      </c>
      <c r="K841" s="123">
        <f>$F841*'2. Emissions Units &amp; Activities'!$I$90*(1-$E841)</f>
        <v>0.21172083333333333</v>
      </c>
      <c r="L841" s="101">
        <f>$F841*'2. Emissions Units &amp; Activities'!$J$90*(1-$E841)</f>
        <v>0.75732389272201206</v>
      </c>
      <c r="M841" s="120">
        <f>$F841*'2. Emissions Units &amp; Activities'!$K$90*(1-$E841)</f>
        <v>5.8165064102564106E-4</v>
      </c>
      <c r="N841" s="123">
        <f>$F841*'2. Emissions Units &amp; Activities'!$L$90*(1-$E841)</f>
        <v>8.1431089743589746E-4</v>
      </c>
      <c r="O841" s="101">
        <f>$F841*'2. Emissions Units &amp; Activities'!$M$90*(1-$E841)</f>
        <v>2.9127842027769691E-3</v>
      </c>
    </row>
    <row r="842" spans="1:15" x14ac:dyDescent="0.25">
      <c r="A842" s="97" t="s">
        <v>1400</v>
      </c>
      <c r="B842" s="118" t="s">
        <v>693</v>
      </c>
      <c r="C842" s="99" t="str">
        <f>IFERROR(IF(B842="No CAS","",INDEX('DEQ Pollutant List'!$C$7:$C$611,MATCH('3. Pollutant Emissions - EF'!B842,'DEQ Pollutant List'!$B$7:$B$611,0))),"")</f>
        <v>Phenol</v>
      </c>
      <c r="D842" s="133"/>
      <c r="E842" s="119"/>
      <c r="F842" s="241">
        <v>2.7300000000000002E-4</v>
      </c>
      <c r="G842" s="121"/>
      <c r="H842" s="101" t="s">
        <v>1671</v>
      </c>
      <c r="I842" s="122" t="s">
        <v>1669</v>
      </c>
      <c r="J842" s="120">
        <f>$F842*'2. Emissions Units &amp; Activities'!$H$90*(1-$E842)</f>
        <v>8.2571124999999999</v>
      </c>
      <c r="K842" s="123">
        <f>$F842*'2. Emissions Units &amp; Activities'!$I$90*(1-$E842)</f>
        <v>11.559957499999999</v>
      </c>
      <c r="L842" s="101">
        <f>$F842*'2. Emissions Units &amp; Activities'!$J$90*(1-$E842)</f>
        <v>41.349884542621858</v>
      </c>
      <c r="M842" s="120">
        <f>$F842*'2. Emissions Units &amp; Activities'!$K$90*(1-$E842)</f>
        <v>3.1758125000000005E-2</v>
      </c>
      <c r="N842" s="123">
        <f>$F842*'2. Emissions Units &amp; Activities'!$L$90*(1-$E842)</f>
        <v>4.4461374999999997E-2</v>
      </c>
      <c r="O842" s="101">
        <f>$F842*'2. Emissions Units &amp; Activities'!$M$90*(1-$E842)</f>
        <v>0.15903801747162252</v>
      </c>
    </row>
    <row r="843" spans="1:15" x14ac:dyDescent="0.25">
      <c r="A843" s="97" t="s">
        <v>1400</v>
      </c>
      <c r="B843" s="118" t="s">
        <v>994</v>
      </c>
      <c r="C843" s="99" t="str">
        <f>IFERROR(IF(B843="No CAS","",INDEX('DEQ Pollutant List'!$C$7:$C$611,MATCH('3. Pollutant Emissions - EF'!B843,'DEQ Pollutant List'!$B$7:$B$611,0))),"")</f>
        <v>Toluene</v>
      </c>
      <c r="D843" s="133"/>
      <c r="E843" s="119"/>
      <c r="F843" s="241">
        <v>2.8200000000000002E-4</v>
      </c>
      <c r="G843" s="121"/>
      <c r="H843" s="101" t="s">
        <v>1671</v>
      </c>
      <c r="I843" s="122" t="s">
        <v>1669</v>
      </c>
      <c r="J843" s="120">
        <f>$F843*'2. Emissions Units &amp; Activities'!$H$90*(1-$E843)</f>
        <v>8.529325</v>
      </c>
      <c r="K843" s="123">
        <f>$F843*'2. Emissions Units &amp; Activities'!$I$90*(1-$E843)</f>
        <v>11.941055</v>
      </c>
      <c r="L843" s="101">
        <f>$F843*'2. Emissions Units &amp; Activities'!$J$90*(1-$E843)</f>
        <v>42.713067549521476</v>
      </c>
      <c r="M843" s="120">
        <f>$F843*'2. Emissions Units &amp; Activities'!$K$90*(1-$E843)</f>
        <v>3.2805096153846157E-2</v>
      </c>
      <c r="N843" s="123">
        <f>$F843*'2. Emissions Units &amp; Activities'!$L$90*(1-$E843)</f>
        <v>4.5927134615384613E-2</v>
      </c>
      <c r="O843" s="101">
        <f>$F843*'2. Emissions Units &amp; Activities'!$M$90*(1-$E843)</f>
        <v>0.16428102903662106</v>
      </c>
    </row>
    <row r="844" spans="1:15" x14ac:dyDescent="0.25">
      <c r="A844" s="97" t="s">
        <v>1400</v>
      </c>
      <c r="B844" s="118" t="s">
        <v>1071</v>
      </c>
      <c r="C844" s="99" t="str">
        <f>IFERROR(IF(B844="No CAS","",INDEX('DEQ Pollutant List'!$C$7:$C$611,MATCH('3. Pollutant Emissions - EF'!B844,'DEQ Pollutant List'!$B$7:$B$611,0))),"")</f>
        <v>Xylene (mixture), including m-xylene, o-xylene, p-xylene</v>
      </c>
      <c r="D844" s="133"/>
      <c r="E844" s="119"/>
      <c r="F844" s="241">
        <v>1.8799999999999999E-4</v>
      </c>
      <c r="G844" s="121"/>
      <c r="H844" s="101" t="s">
        <v>1671</v>
      </c>
      <c r="I844" s="122" t="s">
        <v>1669</v>
      </c>
      <c r="J844" s="120">
        <f>$F844*'2. Emissions Units &amp; Activities'!$H$90*(1-$E844)</f>
        <v>5.6862166666666658</v>
      </c>
      <c r="K844" s="123">
        <f>$F844*'2. Emissions Units &amp; Activities'!$I$90*(1-$E844)</f>
        <v>7.9607033333333321</v>
      </c>
      <c r="L844" s="101">
        <f>$F844*'2. Emissions Units &amp; Activities'!$J$90*(1-$E844)</f>
        <v>28.475378366347648</v>
      </c>
      <c r="M844" s="120">
        <f>$F844*'2. Emissions Units &amp; Activities'!$K$90*(1-$E844)</f>
        <v>2.1870064102564101E-2</v>
      </c>
      <c r="N844" s="123">
        <f>$F844*'2. Emissions Units &amp; Activities'!$L$90*(1-$E844)</f>
        <v>3.061808974358974E-2</v>
      </c>
      <c r="O844" s="101">
        <f>$F844*'2. Emissions Units &amp; Activities'!$M$90*(1-$E844)</f>
        <v>0.10952068602441403</v>
      </c>
    </row>
    <row r="845" spans="1:15" x14ac:dyDescent="0.25">
      <c r="A845" s="97" t="s">
        <v>1402</v>
      </c>
      <c r="B845" s="118" t="s">
        <v>24</v>
      </c>
      <c r="C845" s="99" t="str">
        <f>IFERROR(IF(B845="No CAS","",INDEX('DEQ Pollutant List'!$C$7:$C$611,MATCH('3. Pollutant Emissions - EF'!B845,'DEQ Pollutant List'!$B$7:$B$611,0))),"")</f>
        <v>Acrolein</v>
      </c>
      <c r="D845" s="133"/>
      <c r="E845" s="119"/>
      <c r="F845" s="241">
        <v>2.8E-5</v>
      </c>
      <c r="G845" s="121"/>
      <c r="H845" s="101" t="s">
        <v>1671</v>
      </c>
      <c r="I845" s="122" t="s">
        <v>1669</v>
      </c>
      <c r="J845" s="120">
        <f>$F845*'2. Emissions Units &amp; Activities'!$H$91*(1-$E845)</f>
        <v>0.84688333333333332</v>
      </c>
      <c r="K845" s="123">
        <f>$F845*'2. Emissions Units &amp; Activities'!$I$91*(1-$E845)</f>
        <v>1.1856366666666667</v>
      </c>
      <c r="L845" s="101">
        <f>$F845*'2. Emissions Units &amp; Activities'!$J$91*(1-$E845)</f>
        <v>4.2410137992432668</v>
      </c>
      <c r="M845" s="120">
        <f>$F845*'2. Emissions Units &amp; Activities'!$K$91*(1-$E845)</f>
        <v>3.2572435897435898E-3</v>
      </c>
      <c r="N845" s="123">
        <f>$F845*'2. Emissions Units &amp; Activities'!$L$91*(1-$E845)</f>
        <v>4.5601410256410251E-3</v>
      </c>
      <c r="O845" s="101">
        <f>$F845*'2. Emissions Units &amp; Activities'!$M$91*(1-$E845)</f>
        <v>1.6311591535551027E-2</v>
      </c>
    </row>
    <row r="846" spans="1:15" x14ac:dyDescent="0.25">
      <c r="A846" s="97" t="s">
        <v>1402</v>
      </c>
      <c r="B846" s="118" t="s">
        <v>61</v>
      </c>
      <c r="C846" s="99" t="str">
        <f>IFERROR(IF(B846="No CAS","",INDEX('DEQ Pollutant List'!$C$7:$C$611,MATCH('3. Pollutant Emissions - EF'!B846,'DEQ Pollutant List'!$B$7:$B$611,0))),"")</f>
        <v>Ammonia</v>
      </c>
      <c r="D846" s="133"/>
      <c r="E846" s="119"/>
      <c r="F846" s="241">
        <v>3.8000000000000002E-5</v>
      </c>
      <c r="G846" s="121"/>
      <c r="H846" s="101" t="s">
        <v>1671</v>
      </c>
      <c r="I846" s="122" t="s">
        <v>1669</v>
      </c>
      <c r="J846" s="120">
        <f>$F846*'2. Emissions Units &amp; Activities'!$H$91*(1-$E846)</f>
        <v>1.1493416666666667</v>
      </c>
      <c r="K846" s="123">
        <f>$F846*'2. Emissions Units &amp; Activities'!$I$91*(1-$E846)</f>
        <v>1.6090783333333334</v>
      </c>
      <c r="L846" s="101">
        <f>$F846*'2. Emissions Units &amp; Activities'!$J$91*(1-$E846)</f>
        <v>5.7556615846872914</v>
      </c>
      <c r="M846" s="120">
        <f>$F846*'2. Emissions Units &amp; Activities'!$K$91*(1-$E846)</f>
        <v>4.4205448717948717E-3</v>
      </c>
      <c r="N846" s="123">
        <f>$F846*'2. Emissions Units &amp; Activities'!$L$91*(1-$E846)</f>
        <v>6.1887628205128204E-3</v>
      </c>
      <c r="O846" s="101">
        <f>$F846*'2. Emissions Units &amp; Activities'!$M$91*(1-$E846)</f>
        <v>2.2137159941104965E-2</v>
      </c>
    </row>
    <row r="847" spans="1:15" x14ac:dyDescent="0.25">
      <c r="A847" s="97" t="s">
        <v>1402</v>
      </c>
      <c r="B847" s="118" t="s">
        <v>98</v>
      </c>
      <c r="C847" s="99" t="str">
        <f>IFERROR(IF(B847="No CAS","",INDEX('DEQ Pollutant List'!$C$7:$C$611,MATCH('3. Pollutant Emissions - EF'!B847,'DEQ Pollutant List'!$B$7:$B$611,0))),"")</f>
        <v>Benzene</v>
      </c>
      <c r="D847" s="133"/>
      <c r="E847" s="119"/>
      <c r="F847" s="241">
        <v>1.41E-3</v>
      </c>
      <c r="G847" s="121"/>
      <c r="H847" s="101" t="s">
        <v>1671</v>
      </c>
      <c r="I847" s="122" t="s">
        <v>1669</v>
      </c>
      <c r="J847" s="120">
        <f>$F847*'2. Emissions Units &amp; Activities'!$H$91*(1-$E847)</f>
        <v>42.646625</v>
      </c>
      <c r="K847" s="123">
        <f>$F847*'2. Emissions Units &amp; Activities'!$I$91*(1-$E847)</f>
        <v>59.705275</v>
      </c>
      <c r="L847" s="101">
        <f>$F847*'2. Emissions Units &amp; Activities'!$J$91*(1-$E847)</f>
        <v>213.56533774760737</v>
      </c>
      <c r="M847" s="120">
        <f>$F847*'2. Emissions Units &amp; Activities'!$K$91*(1-$E847)</f>
        <v>0.16402548076923076</v>
      </c>
      <c r="N847" s="123">
        <f>$F847*'2. Emissions Units &amp; Activities'!$L$91*(1-$E847)</f>
        <v>0.22963567307692306</v>
      </c>
      <c r="O847" s="101">
        <f>$F847*'2. Emissions Units &amp; Activities'!$M$91*(1-$E847)</f>
        <v>0.82140514518310526</v>
      </c>
    </row>
    <row r="848" spans="1:15" x14ac:dyDescent="0.25">
      <c r="A848" s="97" t="s">
        <v>1402</v>
      </c>
      <c r="B848" s="118" t="s">
        <v>443</v>
      </c>
      <c r="C848" s="99" t="str">
        <f>IFERROR(IF(B848="No CAS","",INDEX('DEQ Pollutant List'!$C$7:$C$611,MATCH('3. Pollutant Emissions - EF'!B848,'DEQ Pollutant List'!$B$7:$B$611,0))),"")</f>
        <v>Formaldehyde</v>
      </c>
      <c r="D848" s="133"/>
      <c r="E848" s="119"/>
      <c r="F848" s="241">
        <v>1.6899999999999999E-4</v>
      </c>
      <c r="G848" s="121"/>
      <c r="H848" s="101" t="s">
        <v>1671</v>
      </c>
      <c r="I848" s="122" t="s">
        <v>1669</v>
      </c>
      <c r="J848" s="120">
        <f>$F848*'2. Emissions Units &amp; Activities'!$H$91*(1-$E848)</f>
        <v>5.1115458333333326</v>
      </c>
      <c r="K848" s="123">
        <f>$F848*'2. Emissions Units &amp; Activities'!$I$91*(1-$E848)</f>
        <v>7.1561641666666658</v>
      </c>
      <c r="L848" s="101">
        <f>$F848*'2. Emissions Units &amp; Activities'!$J$91*(1-$E848)</f>
        <v>25.597547574004</v>
      </c>
      <c r="M848" s="120">
        <f>$F848*'2. Emissions Units &amp; Activities'!$K$91*(1-$E848)</f>
        <v>1.9659791666666666E-2</v>
      </c>
      <c r="N848" s="123">
        <f>$F848*'2. Emissions Units &amp; Activities'!$L$91*(1-$E848)</f>
        <v>2.7523708333333331E-2</v>
      </c>
      <c r="O848" s="101">
        <f>$F848*'2. Emissions Units &amp; Activities'!$M$91*(1-$E848)</f>
        <v>9.8452106053861552E-2</v>
      </c>
    </row>
    <row r="849" spans="1:15" x14ac:dyDescent="0.25">
      <c r="A849" s="97" t="s">
        <v>1402</v>
      </c>
      <c r="B849" s="118" t="s">
        <v>252</v>
      </c>
      <c r="C849" s="99" t="str">
        <f>IFERROR(IF(B849="No CAS","",INDEX('DEQ Pollutant List'!$C$7:$C$611,MATCH('3. Pollutant Emissions - EF'!B849,'DEQ Pollutant List'!$B$7:$B$611,0))),"")</f>
        <v>Cyanide, hydrogen</v>
      </c>
      <c r="D849" s="133"/>
      <c r="E849" s="119"/>
      <c r="F849" s="241">
        <v>1.7899999999999999E-4</v>
      </c>
      <c r="G849" s="121"/>
      <c r="H849" s="101" t="s">
        <v>1671</v>
      </c>
      <c r="I849" s="122" t="s">
        <v>1669</v>
      </c>
      <c r="J849" s="120">
        <f>$F849*'2. Emissions Units &amp; Activities'!$H$91*(1-$E849)</f>
        <v>5.4140041666666656</v>
      </c>
      <c r="K849" s="123">
        <f>$F849*'2. Emissions Units &amp; Activities'!$I$91*(1-$E849)</f>
        <v>7.579605833333332</v>
      </c>
      <c r="L849" s="101">
        <f>$F849*'2. Emissions Units &amp; Activities'!$J$91*(1-$E849)</f>
        <v>27.112195359448027</v>
      </c>
      <c r="M849" s="120">
        <f>$F849*'2. Emissions Units &amp; Activities'!$K$91*(1-$E849)</f>
        <v>2.0823092948717946E-2</v>
      </c>
      <c r="N849" s="123">
        <f>$F849*'2. Emissions Units &amp; Activities'!$L$91*(1-$E849)</f>
        <v>2.9152330128205124E-2</v>
      </c>
      <c r="O849" s="101">
        <f>$F849*'2. Emissions Units &amp; Activities'!$M$91*(1-$E849)</f>
        <v>0.10427767445941549</v>
      </c>
    </row>
    <row r="850" spans="1:15" x14ac:dyDescent="0.25">
      <c r="A850" s="97" t="s">
        <v>1402</v>
      </c>
      <c r="B850" s="118" t="s">
        <v>495</v>
      </c>
      <c r="C850" s="99" t="str">
        <f>IFERROR(IF(B850="No CAS","",INDEX('DEQ Pollutant List'!$C$7:$C$611,MATCH('3. Pollutant Emissions - EF'!B850,'DEQ Pollutant List'!$B$7:$B$611,0))),"")</f>
        <v>Hydrogen sulfide</v>
      </c>
      <c r="D850" s="133"/>
      <c r="E850" s="119"/>
      <c r="F850" s="241">
        <v>1.9699999999999999E-4</v>
      </c>
      <c r="G850" s="121"/>
      <c r="H850" s="101" t="s">
        <v>1671</v>
      </c>
      <c r="I850" s="122" t="s">
        <v>1669</v>
      </c>
      <c r="J850" s="120">
        <f>$F850*'2. Emissions Units &amp; Activities'!$H$91*(1-$E850)</f>
        <v>5.958429166666666</v>
      </c>
      <c r="K850" s="123">
        <f>$F850*'2. Emissions Units &amp; Activities'!$I$91*(1-$E850)</f>
        <v>8.3418008333333322</v>
      </c>
      <c r="L850" s="101">
        <f>$F850*'2. Emissions Units &amp; Activities'!$J$91*(1-$E850)</f>
        <v>29.83856137324727</v>
      </c>
      <c r="M850" s="120">
        <f>$F850*'2. Emissions Units &amp; Activities'!$K$91*(1-$E850)</f>
        <v>2.2917035256410256E-2</v>
      </c>
      <c r="N850" s="123">
        <f>$F850*'2. Emissions Units &amp; Activities'!$L$91*(1-$E850)</f>
        <v>3.2083849358974355E-2</v>
      </c>
      <c r="O850" s="101">
        <f>$F850*'2. Emissions Units &amp; Activities'!$M$91*(1-$E850)</f>
        <v>0.11476369758941257</v>
      </c>
    </row>
    <row r="851" spans="1:15" x14ac:dyDescent="0.25">
      <c r="A851" s="97" t="s">
        <v>1402</v>
      </c>
      <c r="B851" s="118" t="s">
        <v>581</v>
      </c>
      <c r="C851" s="99" t="str">
        <f>IFERROR(IF(B851="No CAS","",INDEX('DEQ Pollutant List'!$C$7:$C$611,MATCH('3. Pollutant Emissions - EF'!B851,'DEQ Pollutant List'!$B$7:$B$611,0))),"")</f>
        <v>Naphthalene</v>
      </c>
      <c r="D851" s="133"/>
      <c r="E851" s="119"/>
      <c r="F851" s="241">
        <v>5.0000000000000004E-6</v>
      </c>
      <c r="G851" s="121"/>
      <c r="H851" s="101" t="s">
        <v>1671</v>
      </c>
      <c r="I851" s="122" t="s">
        <v>1669</v>
      </c>
      <c r="J851" s="120">
        <f>$F851*'2. Emissions Units &amp; Activities'!$H$91*(1-$E851)</f>
        <v>0.15122916666666666</v>
      </c>
      <c r="K851" s="123">
        <f>$F851*'2. Emissions Units &amp; Activities'!$I$91*(1-$E851)</f>
        <v>0.21172083333333333</v>
      </c>
      <c r="L851" s="101">
        <f>$F851*'2. Emissions Units &amp; Activities'!$J$91*(1-$E851)</f>
        <v>0.75732389272201206</v>
      </c>
      <c r="M851" s="120">
        <f>$F851*'2. Emissions Units &amp; Activities'!$K$91*(1-$E851)</f>
        <v>5.8165064102564106E-4</v>
      </c>
      <c r="N851" s="123">
        <f>$F851*'2. Emissions Units &amp; Activities'!$L$91*(1-$E851)</f>
        <v>8.1431089743589746E-4</v>
      </c>
      <c r="O851" s="101">
        <f>$F851*'2. Emissions Units &amp; Activities'!$M$91*(1-$E851)</f>
        <v>2.9127842027769691E-3</v>
      </c>
    </row>
    <row r="852" spans="1:15" x14ac:dyDescent="0.25">
      <c r="A852" s="97" t="s">
        <v>1402</v>
      </c>
      <c r="B852" s="118" t="s">
        <v>693</v>
      </c>
      <c r="C852" s="99" t="str">
        <f>IFERROR(IF(B852="No CAS","",INDEX('DEQ Pollutant List'!$C$7:$C$611,MATCH('3. Pollutant Emissions - EF'!B852,'DEQ Pollutant List'!$B$7:$B$611,0))),"")</f>
        <v>Phenol</v>
      </c>
      <c r="D852" s="133"/>
      <c r="E852" s="119"/>
      <c r="F852" s="241">
        <v>2.7300000000000002E-4</v>
      </c>
      <c r="G852" s="121"/>
      <c r="H852" s="101" t="s">
        <v>1671</v>
      </c>
      <c r="I852" s="122" t="s">
        <v>1669</v>
      </c>
      <c r="J852" s="120">
        <f>$F852*'2. Emissions Units &amp; Activities'!$H$91*(1-$E852)</f>
        <v>8.2571124999999999</v>
      </c>
      <c r="K852" s="123">
        <f>$F852*'2. Emissions Units &amp; Activities'!$I$91*(1-$E852)</f>
        <v>11.559957499999999</v>
      </c>
      <c r="L852" s="101">
        <f>$F852*'2. Emissions Units &amp; Activities'!$J$91*(1-$E852)</f>
        <v>41.349884542621858</v>
      </c>
      <c r="M852" s="120">
        <f>$F852*'2. Emissions Units &amp; Activities'!$K$91*(1-$E852)</f>
        <v>3.1758125000000005E-2</v>
      </c>
      <c r="N852" s="123">
        <f>$F852*'2. Emissions Units &amp; Activities'!$L$91*(1-$E852)</f>
        <v>4.4461374999999997E-2</v>
      </c>
      <c r="O852" s="101">
        <f>$F852*'2. Emissions Units &amp; Activities'!$M$91*(1-$E852)</f>
        <v>0.15903801747162252</v>
      </c>
    </row>
    <row r="853" spans="1:15" x14ac:dyDescent="0.25">
      <c r="A853" s="97" t="s">
        <v>1402</v>
      </c>
      <c r="B853" s="118" t="s">
        <v>994</v>
      </c>
      <c r="C853" s="99" t="str">
        <f>IFERROR(IF(B853="No CAS","",INDEX('DEQ Pollutant List'!$C$7:$C$611,MATCH('3. Pollutant Emissions - EF'!B853,'DEQ Pollutant List'!$B$7:$B$611,0))),"")</f>
        <v>Toluene</v>
      </c>
      <c r="D853" s="133"/>
      <c r="E853" s="119"/>
      <c r="F853" s="241">
        <v>2.8200000000000002E-4</v>
      </c>
      <c r="G853" s="121"/>
      <c r="H853" s="101" t="s">
        <v>1671</v>
      </c>
      <c r="I853" s="122" t="s">
        <v>1669</v>
      </c>
      <c r="J853" s="120">
        <f>$F853*'2. Emissions Units &amp; Activities'!$H$91*(1-$E853)</f>
        <v>8.529325</v>
      </c>
      <c r="K853" s="123">
        <f>$F853*'2. Emissions Units &amp; Activities'!$I$91*(1-$E853)</f>
        <v>11.941055</v>
      </c>
      <c r="L853" s="101">
        <f>$F853*'2. Emissions Units &amp; Activities'!$J$91*(1-$E853)</f>
        <v>42.713067549521476</v>
      </c>
      <c r="M853" s="120">
        <f>$F853*'2. Emissions Units &amp; Activities'!$K$91*(1-$E853)</f>
        <v>3.2805096153846157E-2</v>
      </c>
      <c r="N853" s="123">
        <f>$F853*'2. Emissions Units &amp; Activities'!$L$91*(1-$E853)</f>
        <v>4.5927134615384613E-2</v>
      </c>
      <c r="O853" s="101">
        <f>$F853*'2. Emissions Units &amp; Activities'!$M$91*(1-$E853)</f>
        <v>0.16428102903662106</v>
      </c>
    </row>
    <row r="854" spans="1:15" x14ac:dyDescent="0.25">
      <c r="A854" s="97" t="s">
        <v>1402</v>
      </c>
      <c r="B854" s="118" t="s">
        <v>1071</v>
      </c>
      <c r="C854" s="99" t="str">
        <f>IFERROR(IF(B854="No CAS","",INDEX('DEQ Pollutant List'!$C$7:$C$611,MATCH('3. Pollutant Emissions - EF'!B854,'DEQ Pollutant List'!$B$7:$B$611,0))),"")</f>
        <v>Xylene (mixture), including m-xylene, o-xylene, p-xylene</v>
      </c>
      <c r="D854" s="133"/>
      <c r="E854" s="119"/>
      <c r="F854" s="241">
        <v>1.8799999999999999E-4</v>
      </c>
      <c r="G854" s="121"/>
      <c r="H854" s="101" t="s">
        <v>1671</v>
      </c>
      <c r="I854" s="122" t="s">
        <v>1669</v>
      </c>
      <c r="J854" s="120">
        <f>$F854*'2. Emissions Units &amp; Activities'!$H$91*(1-$E854)</f>
        <v>5.6862166666666658</v>
      </c>
      <c r="K854" s="123">
        <f>$F854*'2. Emissions Units &amp; Activities'!$I$91*(1-$E854)</f>
        <v>7.9607033333333321</v>
      </c>
      <c r="L854" s="101">
        <f>$F854*'2. Emissions Units &amp; Activities'!$J$91*(1-$E854)</f>
        <v>28.475378366347648</v>
      </c>
      <c r="M854" s="120">
        <f>$F854*'2. Emissions Units &amp; Activities'!$K$91*(1-$E854)</f>
        <v>2.1870064102564101E-2</v>
      </c>
      <c r="N854" s="123">
        <f>$F854*'2. Emissions Units &amp; Activities'!$L$91*(1-$E854)</f>
        <v>3.061808974358974E-2</v>
      </c>
      <c r="O854" s="101">
        <f>$F854*'2. Emissions Units &amp; Activities'!$M$91*(1-$E854)</f>
        <v>0.10952068602441403</v>
      </c>
    </row>
    <row r="855" spans="1:15" x14ac:dyDescent="0.25">
      <c r="A855" s="97" t="s">
        <v>1515</v>
      </c>
      <c r="B855" s="118" t="s">
        <v>40</v>
      </c>
      <c r="C855" s="99" t="str">
        <f>IFERROR(IF(B855="No CAS","",INDEX('DEQ Pollutant List'!$C$7:$C$611,MATCH('3. Pollutant Emissions - EF'!B855,'DEQ Pollutant List'!$B$7:$B$611,0))),"")</f>
        <v>Aluminum and compounds</v>
      </c>
      <c r="D855" s="133"/>
      <c r="E855" s="119">
        <v>0.99970000000000003</v>
      </c>
      <c r="F855" s="241">
        <v>1.7600000000000001E-5</v>
      </c>
      <c r="G855" s="121"/>
      <c r="H855" s="101" t="s">
        <v>1672</v>
      </c>
      <c r="I855" s="122" t="s">
        <v>1673</v>
      </c>
      <c r="J855" s="120">
        <f>$F855*'2. Emissions Units &amp; Activities'!$H$92*(1-$E855)</f>
        <v>2.2476959999997526E-5</v>
      </c>
      <c r="K855" s="123">
        <f>$F855*'2. Emissions Units &amp; Activities'!$I$92*(1-$E855)</f>
        <v>3.1467743999996535E-5</v>
      </c>
      <c r="L855" s="101">
        <f>$F855*'2. Emissions Units &amp; Activities'!$J$92*(1-$E855)</f>
        <v>1.1255989316713651E-4</v>
      </c>
      <c r="M855" s="120">
        <f>$F855*'2. Emissions Units &amp; Activities'!$K$92*(1-$E855)</f>
        <v>8.6449846153836649E-8</v>
      </c>
      <c r="N855" s="123">
        <f>$F855*'2. Emissions Units &amp; Activities'!$L$92*(1-$E855)</f>
        <v>1.2102978461537127E-7</v>
      </c>
      <c r="O855" s="101">
        <f>$F855*'2. Emissions Units &amp; Activities'!$M$92*(1-$E855)</f>
        <v>4.3292266602744813E-7</v>
      </c>
    </row>
    <row r="856" spans="1:15" x14ac:dyDescent="0.25">
      <c r="A856" s="97" t="s">
        <v>1515</v>
      </c>
      <c r="B856" s="118" t="s">
        <v>234</v>
      </c>
      <c r="C856" s="99" t="str">
        <f>IFERROR(IF(B856="No CAS","",INDEX('DEQ Pollutant List'!$C$7:$C$611,MATCH('3. Pollutant Emissions - EF'!B856,'DEQ Pollutant List'!$B$7:$B$611,0))),"")</f>
        <v>Cobalt and compounds</v>
      </c>
      <c r="D856" s="133"/>
      <c r="E856" s="119">
        <v>0.99970000000000003</v>
      </c>
      <c r="F856" s="241">
        <v>1.7600000000000001E-5</v>
      </c>
      <c r="G856" s="121"/>
      <c r="H856" s="101" t="s">
        <v>1672</v>
      </c>
      <c r="I856" s="122" t="s">
        <v>1673</v>
      </c>
      <c r="J856" s="120">
        <f>$F856*'2. Emissions Units &amp; Activities'!$H$92*(1-$E856)</f>
        <v>2.2476959999997526E-5</v>
      </c>
      <c r="K856" s="123">
        <f>$F856*'2. Emissions Units &amp; Activities'!$I$92*(1-$E856)</f>
        <v>3.1467743999996535E-5</v>
      </c>
      <c r="L856" s="101">
        <f>$F856*'2. Emissions Units &amp; Activities'!$J$92*(1-$E856)</f>
        <v>1.1255989316713651E-4</v>
      </c>
      <c r="M856" s="120">
        <f>$F856*'2. Emissions Units &amp; Activities'!$K$92*(1-$E856)</f>
        <v>8.6449846153836649E-8</v>
      </c>
      <c r="N856" s="123">
        <f>$F856*'2. Emissions Units &amp; Activities'!$L$92*(1-$E856)</f>
        <v>1.2102978461537127E-7</v>
      </c>
      <c r="O856" s="101">
        <f>$F856*'2. Emissions Units &amp; Activities'!$M$92*(1-$E856)</f>
        <v>4.3292266602744813E-7</v>
      </c>
    </row>
    <row r="857" spans="1:15" x14ac:dyDescent="0.25">
      <c r="A857" s="97" t="s">
        <v>1515</v>
      </c>
      <c r="B857" s="118" t="s">
        <v>236</v>
      </c>
      <c r="C857" s="99" t="str">
        <f>IFERROR(IF(B857="No CAS","",INDEX('DEQ Pollutant List'!$C$7:$C$611,MATCH('3. Pollutant Emissions - EF'!B857,'DEQ Pollutant List'!$B$7:$B$611,0))),"")</f>
        <v>Copper and compounds</v>
      </c>
      <c r="D857" s="133"/>
      <c r="E857" s="119">
        <v>0.99970000000000003</v>
      </c>
      <c r="F857" s="241">
        <v>1.7600000000000001E-5</v>
      </c>
      <c r="G857" s="121"/>
      <c r="H857" s="101" t="s">
        <v>1672</v>
      </c>
      <c r="I857" s="122" t="s">
        <v>1673</v>
      </c>
      <c r="J857" s="120">
        <f>$F857*'2. Emissions Units &amp; Activities'!$H$92*(1-$E857)</f>
        <v>2.2476959999997526E-5</v>
      </c>
      <c r="K857" s="123">
        <f>$F857*'2. Emissions Units &amp; Activities'!$I$92*(1-$E857)</f>
        <v>3.1467743999996535E-5</v>
      </c>
      <c r="L857" s="101">
        <f>$F857*'2. Emissions Units &amp; Activities'!$J$92*(1-$E857)</f>
        <v>1.1255989316713651E-4</v>
      </c>
      <c r="M857" s="120">
        <f>$F857*'2. Emissions Units &amp; Activities'!$K$92*(1-$E857)</f>
        <v>8.6449846153836649E-8</v>
      </c>
      <c r="N857" s="123">
        <f>$F857*'2. Emissions Units &amp; Activities'!$L$92*(1-$E857)</f>
        <v>1.2102978461537127E-7</v>
      </c>
      <c r="O857" s="101">
        <f>$F857*'2. Emissions Units &amp; Activities'!$M$92*(1-$E857)</f>
        <v>4.3292266602744813E-7</v>
      </c>
    </row>
    <row r="858" spans="1:15" x14ac:dyDescent="0.25">
      <c r="A858" s="97" t="s">
        <v>1515</v>
      </c>
      <c r="B858" s="118" t="s">
        <v>518</v>
      </c>
      <c r="C858" s="99" t="str">
        <f>IFERROR(IF(B858="No CAS","",INDEX('DEQ Pollutant List'!$C$7:$C$611,MATCH('3. Pollutant Emissions - EF'!B858,'DEQ Pollutant List'!$B$7:$B$611,0))),"")</f>
        <v>Manganese and compounds</v>
      </c>
      <c r="D858" s="133"/>
      <c r="E858" s="119">
        <v>0.99970000000000003</v>
      </c>
      <c r="F858" s="241">
        <v>9.6000000000000016E-5</v>
      </c>
      <c r="G858" s="121"/>
      <c r="H858" s="101" t="s">
        <v>1672</v>
      </c>
      <c r="I858" s="122" t="s">
        <v>1673</v>
      </c>
      <c r="J858" s="120">
        <f>$F858*'2. Emissions Units &amp; Activities'!$H$92*(1-$E858)</f>
        <v>1.2260159999998653E-4</v>
      </c>
      <c r="K858" s="123">
        <f>$F858*'2. Emissions Units &amp; Activities'!$I$92*(1-$E858)</f>
        <v>1.7164223999998111E-4</v>
      </c>
      <c r="L858" s="101">
        <f>$F858*'2. Emissions Units &amp; Activities'!$J$92*(1-$E858)</f>
        <v>6.1396305363892656E-4</v>
      </c>
      <c r="M858" s="120">
        <f>$F858*'2. Emissions Units &amp; Activities'!$K$92*(1-$E858)</f>
        <v>4.715446153845635E-7</v>
      </c>
      <c r="N858" s="123">
        <f>$F858*'2. Emissions Units &amp; Activities'!$L$92*(1-$E858)</f>
        <v>6.601624615383889E-7</v>
      </c>
      <c r="O858" s="101">
        <f>$F858*'2. Emissions Units &amp; Activities'!$M$92*(1-$E858)</f>
        <v>2.3613963601497172E-6</v>
      </c>
    </row>
    <row r="859" spans="1:15" x14ac:dyDescent="0.25">
      <c r="A859" s="97" t="s">
        <v>1515</v>
      </c>
      <c r="B859" s="118">
        <v>365</v>
      </c>
      <c r="C859" s="99" t="str">
        <f>IFERROR(IF(B859="No CAS","",INDEX('DEQ Pollutant List'!$C$7:$C$611,MATCH('3. Pollutant Emissions - EF'!B859,'DEQ Pollutant List'!$B$7:$B$611,0))),"")</f>
        <v>Nickel compounds, insoluble</v>
      </c>
      <c r="D859" s="133"/>
      <c r="E859" s="119">
        <v>0.99970000000000003</v>
      </c>
      <c r="F859" s="241">
        <v>2.3999999999999998E-4</v>
      </c>
      <c r="G859" s="121"/>
      <c r="H859" s="101" t="s">
        <v>1672</v>
      </c>
      <c r="I859" s="122" t="s">
        <v>1673</v>
      </c>
      <c r="J859" s="120">
        <f>$F859*'2. Emissions Units &amp; Activities'!$H$92*(1-$E859)</f>
        <v>3.065039999999662E-4</v>
      </c>
      <c r="K859" s="123">
        <f>$F859*'2. Emissions Units &amp; Activities'!$I$92*(1-$E859)</f>
        <v>4.2910559999995265E-4</v>
      </c>
      <c r="L859" s="101">
        <f>$F859*'2. Emissions Units &amp; Activities'!$J$92*(1-$E859)</f>
        <v>1.5349076340973157E-3</v>
      </c>
      <c r="M859" s="120">
        <f>$F859*'2. Emissions Units &amp; Activities'!$K$92*(1-$E859)</f>
        <v>1.1788615384614084E-6</v>
      </c>
      <c r="N859" s="123">
        <f>$F859*'2. Emissions Units &amp; Activities'!$L$92*(1-$E859)</f>
        <v>1.6504061538459719E-6</v>
      </c>
      <c r="O859" s="101">
        <f>$F859*'2. Emissions Units &amp; Activities'!$M$92*(1-$E859)</f>
        <v>5.9034909003742911E-6</v>
      </c>
    </row>
    <row r="860" spans="1:15" x14ac:dyDescent="0.25">
      <c r="A860" s="97" t="s">
        <v>1515</v>
      </c>
      <c r="B860" s="118" t="s">
        <v>1055</v>
      </c>
      <c r="C860" s="99" t="str">
        <f>IFERROR(IF(B860="No CAS","",INDEX('DEQ Pollutant List'!$C$7:$C$611,MATCH('3. Pollutant Emissions - EF'!B860,'DEQ Pollutant List'!$B$7:$B$611,0))),"")</f>
        <v>Vanadium (fume or dust)</v>
      </c>
      <c r="D860" s="133"/>
      <c r="E860" s="119">
        <v>0.99970000000000003</v>
      </c>
      <c r="F860" s="241">
        <v>1.7600000000000001E-5</v>
      </c>
      <c r="G860" s="121"/>
      <c r="H860" s="101" t="s">
        <v>1672</v>
      </c>
      <c r="I860" s="122" t="s">
        <v>1673</v>
      </c>
      <c r="J860" s="120">
        <f>$F860*'2. Emissions Units &amp; Activities'!$H$92*(1-$E860)</f>
        <v>2.2476959999997526E-5</v>
      </c>
      <c r="K860" s="123">
        <f>$F860*'2. Emissions Units &amp; Activities'!$I$92*(1-$E860)</f>
        <v>3.1467743999996535E-5</v>
      </c>
      <c r="L860" s="101">
        <f>$F860*'2. Emissions Units &amp; Activities'!$J$92*(1-$E860)</f>
        <v>1.1255989316713651E-4</v>
      </c>
      <c r="M860" s="120">
        <f>$F860*'2. Emissions Units &amp; Activities'!$K$92*(1-$E860)</f>
        <v>8.6449846153836649E-8</v>
      </c>
      <c r="N860" s="123">
        <f>$F860*'2. Emissions Units &amp; Activities'!$L$92*(1-$E860)</f>
        <v>1.2102978461537127E-7</v>
      </c>
      <c r="O860" s="101">
        <f>$F860*'2. Emissions Units &amp; Activities'!$M$92*(1-$E860)</f>
        <v>4.3292266602744813E-7</v>
      </c>
    </row>
    <row r="861" spans="1:15" x14ac:dyDescent="0.25">
      <c r="A861" s="97" t="s">
        <v>1515</v>
      </c>
      <c r="B861" s="118" t="s">
        <v>518</v>
      </c>
      <c r="C861" s="99" t="str">
        <f>IFERROR(IF(B861="No CAS","",INDEX('DEQ Pollutant List'!$C$7:$C$611,MATCH('3. Pollutant Emissions - EF'!B861,'DEQ Pollutant List'!$B$7:$B$611,0))),"")</f>
        <v>Manganese and compounds</v>
      </c>
      <c r="D861" s="133"/>
      <c r="E861" s="119">
        <v>0.99970000000000003</v>
      </c>
      <c r="F861" s="241">
        <v>1.2240000000000001E-2</v>
      </c>
      <c r="G861" s="121"/>
      <c r="H861" s="101" t="s">
        <v>1672</v>
      </c>
      <c r="I861" s="122" t="s">
        <v>1673</v>
      </c>
      <c r="J861" s="120">
        <f>$F861*'2. Emissions Units &amp; Activities'!$H$93*(1-$E861)</f>
        <v>1.0281599999998869E-2</v>
      </c>
      <c r="K861" s="123">
        <f>$F861*'2. Emissions Units &amp; Activities'!$I$93*(1-$E861)</f>
        <v>1.4394239999998414E-2</v>
      </c>
      <c r="L861" s="101">
        <f>$F861*'2. Emissions Units &amp; Activities'!$J$93*(1-$E861)</f>
        <v>5.148809258846529E-2</v>
      </c>
      <c r="M861" s="120">
        <f>$F861*'2. Emissions Units &amp; Activities'!$K$93*(1-$E861)</f>
        <v>3.9544615384611039E-5</v>
      </c>
      <c r="N861" s="123">
        <f>$F861*'2. Emissions Units &amp; Activities'!$L$93*(1-$E861)</f>
        <v>5.536246153845544E-5</v>
      </c>
      <c r="O861" s="101">
        <f>$F861*'2. Emissions Units &amp; Activities'!$M$93*(1-$E861)</f>
        <v>1.9803112534025111E-4</v>
      </c>
    </row>
    <row r="862" spans="1:15" x14ac:dyDescent="0.25">
      <c r="A862" s="97" t="s">
        <v>1515</v>
      </c>
      <c r="B862" s="118" t="s">
        <v>518</v>
      </c>
      <c r="C862" s="99" t="str">
        <f>IFERROR(IF(B862="No CAS","",INDEX('DEQ Pollutant List'!$C$7:$C$611,MATCH('3. Pollutant Emissions - EF'!B862,'DEQ Pollutant List'!$B$7:$B$611,0))),"")</f>
        <v>Manganese and compounds</v>
      </c>
      <c r="D862" s="133"/>
      <c r="E862" s="119">
        <v>0.99970000000000003</v>
      </c>
      <c r="F862" s="241">
        <v>2.9999999999999997E-4</v>
      </c>
      <c r="G862" s="121"/>
      <c r="H862" s="101" t="s">
        <v>1672</v>
      </c>
      <c r="I862" s="122" t="s">
        <v>1673</v>
      </c>
      <c r="J862" s="120">
        <f>$F862*'2. Emissions Units &amp; Activities'!$H$94*(1-$E862)</f>
        <v>8.9999999999990075E-7</v>
      </c>
      <c r="K862" s="123">
        <f>$F862*'2. Emissions Units &amp; Activities'!$I$94*(1-$E862)</f>
        <v>1.2599999999998611E-6</v>
      </c>
      <c r="L862" s="101">
        <f>$F862*'2. Emissions Units &amp; Activities'!$J$94*(1-$E862)</f>
        <v>4.5070109058530531E-6</v>
      </c>
      <c r="M862" s="120">
        <f>$F862*'2. Emissions Units &amp; Activities'!$K$94*(1-$E862)</f>
        <v>3.4615384615380801E-9</v>
      </c>
      <c r="N862" s="123">
        <f>$F862*'2. Emissions Units &amp; Activities'!$L$94*(1-$E862)</f>
        <v>4.8461538461533126E-9</v>
      </c>
      <c r="O862" s="101">
        <f>$F862*'2. Emissions Units &amp; Activities'!$M$94*(1-$E862)</f>
        <v>1.7334657330204051E-8</v>
      </c>
    </row>
    <row r="863" spans="1:15" x14ac:dyDescent="0.25">
      <c r="A863" s="97" t="s">
        <v>1515</v>
      </c>
      <c r="B863" s="118">
        <v>365</v>
      </c>
      <c r="C863" s="99" t="str">
        <f>IFERROR(IF(B863="No CAS","",INDEX('DEQ Pollutant List'!$C$7:$C$611,MATCH('3. Pollutant Emissions - EF'!B863,'DEQ Pollutant List'!$B$7:$B$611,0))),"")</f>
        <v>Nickel compounds, insoluble</v>
      </c>
      <c r="D863" s="133"/>
      <c r="E863" s="119">
        <v>0.99970000000000003</v>
      </c>
      <c r="F863" s="241">
        <v>8.9999999999999998E-4</v>
      </c>
      <c r="G863" s="121"/>
      <c r="H863" s="101" t="s">
        <v>1672</v>
      </c>
      <c r="I863" s="122" t="s">
        <v>1673</v>
      </c>
      <c r="J863" s="120">
        <f>$F863*'2. Emissions Units &amp; Activities'!$H$94*(1-$E863)</f>
        <v>2.6999999999997023E-6</v>
      </c>
      <c r="K863" s="123">
        <f>$F863*'2. Emissions Units &amp; Activities'!$I$94*(1-$E863)</f>
        <v>3.7799999999995839E-6</v>
      </c>
      <c r="L863" s="101">
        <f>$F863*'2. Emissions Units &amp; Activities'!$J$94*(1-$E863)</f>
        <v>1.3521032717559161E-5</v>
      </c>
      <c r="M863" s="120">
        <f>$F863*'2. Emissions Units &amp; Activities'!$K$94*(1-$E863)</f>
        <v>1.0384615384614242E-8</v>
      </c>
      <c r="N863" s="123">
        <f>$F863*'2. Emissions Units &amp; Activities'!$L$94*(1-$E863)</f>
        <v>1.4538461538459937E-8</v>
      </c>
      <c r="O863" s="101">
        <f>$F863*'2. Emissions Units &amp; Activities'!$M$94*(1-$E863)</f>
        <v>5.2003971990612153E-8</v>
      </c>
    </row>
    <row r="864" spans="1:15" x14ac:dyDescent="0.25">
      <c r="A864" s="97" t="s">
        <v>1515</v>
      </c>
      <c r="B864" s="118" t="s">
        <v>236</v>
      </c>
      <c r="C864" s="99" t="str">
        <f>IFERROR(IF(B864="No CAS","",INDEX('DEQ Pollutant List'!$C$7:$C$611,MATCH('3. Pollutant Emissions - EF'!B864,'DEQ Pollutant List'!$B$7:$B$611,0))),"")</f>
        <v>Copper and compounds</v>
      </c>
      <c r="D864" s="133"/>
      <c r="E864" s="119">
        <v>0.99970000000000003</v>
      </c>
      <c r="F864" s="241">
        <v>3.5862499999999995E-4</v>
      </c>
      <c r="G864" s="121"/>
      <c r="H864" s="101" t="s">
        <v>1672</v>
      </c>
      <c r="I864" s="122" t="s">
        <v>1673</v>
      </c>
      <c r="J864" s="120">
        <f>$F864*'2. Emissions Units &amp; Activities'!$H$95*(1-$E864)</f>
        <v>1.0758749999998813E-6</v>
      </c>
      <c r="K864" s="123">
        <f>$F864*'2. Emissions Units &amp; Activities'!$I$95*(1-$E864)</f>
        <v>1.5062249999998339E-6</v>
      </c>
      <c r="L864" s="101">
        <f>$F864*'2. Emissions Units &amp; Activities'!$J$95*(1-$E864)</f>
        <v>5.3877559537051703E-6</v>
      </c>
      <c r="M864" s="120">
        <f>$F864*'2. Emissions Units &amp; Activities'!$K$95*(1-$E864)</f>
        <v>4.1379807692303131E-9</v>
      </c>
      <c r="N864" s="123">
        <f>$F864*'2. Emissions Units &amp; Activities'!$L$95*(1-$E864)</f>
        <v>5.7931730769224384E-9</v>
      </c>
      <c r="O864" s="101">
        <f>$F864*'2. Emissions Units &amp; Activities'!$M$95*(1-$E864)</f>
        <v>2.0722138283481423E-8</v>
      </c>
    </row>
    <row r="865" spans="1:15" x14ac:dyDescent="0.25">
      <c r="A865" s="97" t="s">
        <v>1515</v>
      </c>
      <c r="B865" s="118" t="s">
        <v>518</v>
      </c>
      <c r="C865" s="99" t="str">
        <f>IFERROR(IF(B865="No CAS","",INDEX('DEQ Pollutant List'!$C$7:$C$611,MATCH('3. Pollutant Emissions - EF'!B865,'DEQ Pollutant List'!$B$7:$B$611,0))),"")</f>
        <v>Manganese and compounds</v>
      </c>
      <c r="D865" s="133"/>
      <c r="E865" s="119">
        <v>0.99970000000000003</v>
      </c>
      <c r="F865" s="241">
        <v>1.0230250000000001E-3</v>
      </c>
      <c r="G865" s="121"/>
      <c r="H865" s="101" t="s">
        <v>1672</v>
      </c>
      <c r="I865" s="122" t="s">
        <v>1673</v>
      </c>
      <c r="J865" s="120">
        <f>$F865*'2. Emissions Units &amp; Activities'!$H$95*(1-$E865)</f>
        <v>3.0690749999996624E-6</v>
      </c>
      <c r="K865" s="123">
        <f>$F865*'2. Emissions Units &amp; Activities'!$I$95*(1-$E865)</f>
        <v>4.2967049999995267E-6</v>
      </c>
      <c r="L865" s="101">
        <f>$F865*'2. Emissions Units &amp; Activities'!$J$95*(1-$E865)</f>
        <v>1.5369282773201069E-5</v>
      </c>
      <c r="M865" s="120">
        <f>$F865*'2. Emissions Units &amp; Activities'!$K$95*(1-$E865)</f>
        <v>1.1804134615383317E-8</v>
      </c>
      <c r="N865" s="123">
        <f>$F865*'2. Emissions Units &amp; Activities'!$L$95*(1-$E865)</f>
        <v>1.6525788461536643E-8</v>
      </c>
      <c r="O865" s="101">
        <f>$F865*'2. Emissions Units &amp; Activities'!$M$95*(1-$E865)</f>
        <v>5.911262605077334E-8</v>
      </c>
    </row>
    <row r="866" spans="1:15" x14ac:dyDescent="0.25">
      <c r="A866" s="97" t="s">
        <v>1515</v>
      </c>
      <c r="B866" s="118">
        <v>365</v>
      </c>
      <c r="C866" s="99" t="str">
        <f>IFERROR(IF(B866="No CAS","",INDEX('DEQ Pollutant List'!$C$7:$C$611,MATCH('3. Pollutant Emissions - EF'!B866,'DEQ Pollutant List'!$B$7:$B$611,0))),"")</f>
        <v>Nickel compounds, insoluble</v>
      </c>
      <c r="D866" s="133"/>
      <c r="E866" s="119">
        <v>0.99970000000000003</v>
      </c>
      <c r="F866" s="241">
        <v>2.75575E-3</v>
      </c>
      <c r="G866" s="121"/>
      <c r="H866" s="101" t="s">
        <v>1672</v>
      </c>
      <c r="I866" s="122" t="s">
        <v>1673</v>
      </c>
      <c r="J866" s="120">
        <f>$F866*'2. Emissions Units &amp; Activities'!$H$95*(1-$E866)</f>
        <v>8.2672499999990898E-6</v>
      </c>
      <c r="K866" s="123">
        <f>$F866*'2. Emissions Units &amp; Activities'!$I$95*(1-$E866)</f>
        <v>1.1574149999998724E-5</v>
      </c>
      <c r="L866" s="101">
        <f>$F866*'2. Emissions Units &amp; Activities'!$J$95*(1-$E866)</f>
        <v>4.1400651012681843E-5</v>
      </c>
      <c r="M866" s="120">
        <f>$F866*'2. Emissions Units &amp; Activities'!$K$95*(1-$E866)</f>
        <v>3.1797115384611883E-8</v>
      </c>
      <c r="N866" s="123">
        <f>$F866*'2. Emissions Units &amp; Activities'!$L$95*(1-$E866)</f>
        <v>4.4515961538456632E-8</v>
      </c>
      <c r="O866" s="101">
        <f>$F866*'2. Emissions Units &amp; Activities'!$M$95*(1-$E866)</f>
        <v>1.5923327312569936E-7</v>
      </c>
    </row>
    <row r="867" spans="1:15" x14ac:dyDescent="0.25">
      <c r="A867" s="97" t="s">
        <v>1526</v>
      </c>
      <c r="B867" s="118" t="s">
        <v>518</v>
      </c>
      <c r="C867" s="99" t="str">
        <f>IFERROR(IF(B867="No CAS","",INDEX('DEQ Pollutant List'!$C$7:$C$611,MATCH('3. Pollutant Emissions - EF'!B867,'DEQ Pollutant List'!$B$7:$B$611,0))),"")</f>
        <v>Manganese and compounds</v>
      </c>
      <c r="D867" s="133"/>
      <c r="E867" s="119">
        <v>0.999</v>
      </c>
      <c r="F867" s="241">
        <v>3.6599999999999995E-4</v>
      </c>
      <c r="G867" s="121"/>
      <c r="H867" s="101" t="s">
        <v>1672</v>
      </c>
      <c r="I867" s="122" t="s">
        <v>1673</v>
      </c>
      <c r="J867" s="120">
        <f>$F867*'2. Emissions Units &amp; Activities'!$H$96*(1-$E867)</f>
        <v>6.5880000000000054E-5</v>
      </c>
      <c r="K867" s="123">
        <f>$F867*'2. Emissions Units &amp; Activities'!$I$96*(1-$E867)</f>
        <v>9.2232000000000062E-5</v>
      </c>
      <c r="L867" s="101">
        <f>$F867*'2. Emissions Units &amp; Activities'!$J$96*(1-$E867)</f>
        <v>3.2991319830848014E-4</v>
      </c>
      <c r="M867" s="120">
        <f>$F867*'2. Emissions Units &amp; Activities'!$K$96*(1-$E867)</f>
        <v>2.5338461538461555E-7</v>
      </c>
      <c r="N867" s="123">
        <f>$F867*'2. Emissions Units &amp; Activities'!$L$96*(1-$E867)</f>
        <v>3.5473846153846174E-7</v>
      </c>
      <c r="O867" s="101">
        <f>$F867*'2. Emissions Units &amp; Activities'!$M$96*(1-$E867)</f>
        <v>1.2688969165710773E-6</v>
      </c>
    </row>
    <row r="868" spans="1:15" x14ac:dyDescent="0.25">
      <c r="A868" s="97" t="s">
        <v>1526</v>
      </c>
      <c r="B868" s="118" t="s">
        <v>949</v>
      </c>
      <c r="C868" s="99" t="str">
        <f>IFERROR(IF(B868="No CAS","",INDEX('DEQ Pollutant List'!$C$7:$C$611,MATCH('3. Pollutant Emissions - EF'!B868,'DEQ Pollutant List'!$B$7:$B$611,0))),"")</f>
        <v>Silica, crystalline (respirable)</v>
      </c>
      <c r="D868" s="133"/>
      <c r="E868" s="119">
        <v>0.999</v>
      </c>
      <c r="F868" s="241">
        <v>6.7099999999999991E-5</v>
      </c>
      <c r="G868" s="121"/>
      <c r="H868" s="101" t="s">
        <v>1672</v>
      </c>
      <c r="I868" s="122" t="s">
        <v>1673</v>
      </c>
      <c r="J868" s="120">
        <f>$F868*'2. Emissions Units &amp; Activities'!$H$96*(1-$E868)</f>
        <v>1.2078000000000009E-5</v>
      </c>
      <c r="K868" s="123">
        <f>$F868*'2. Emissions Units &amp; Activities'!$I$96*(1-$E868)</f>
        <v>1.6909200000000011E-5</v>
      </c>
      <c r="L868" s="101">
        <f>$F868*'2. Emissions Units &amp; Activities'!$J$96*(1-$E868)</f>
        <v>6.0484086356554685E-5</v>
      </c>
      <c r="M868" s="120">
        <f>$F868*'2. Emissions Units &amp; Activities'!$K$96*(1-$E868)</f>
        <v>4.6453846153846188E-8</v>
      </c>
      <c r="N868" s="123">
        <f>$F868*'2. Emissions Units &amp; Activities'!$L$96*(1-$E868)</f>
        <v>6.5035384615384659E-8</v>
      </c>
      <c r="O868" s="101">
        <f>$F868*'2. Emissions Units &amp; Activities'!$M$96*(1-$E868)</f>
        <v>2.3263110137136419E-7</v>
      </c>
    </row>
    <row r="869" spans="1:15" x14ac:dyDescent="0.25">
      <c r="A869" s="97" t="s">
        <v>1526</v>
      </c>
      <c r="B869" s="118" t="s">
        <v>518</v>
      </c>
      <c r="C869" s="99" t="str">
        <f>IFERROR(IF(B869="No CAS","",INDEX('DEQ Pollutant List'!$C$7:$C$611,MATCH('3. Pollutant Emissions - EF'!B869,'DEQ Pollutant List'!$B$7:$B$611,0))),"")</f>
        <v>Manganese and compounds</v>
      </c>
      <c r="D869" s="133"/>
      <c r="E869" s="119"/>
      <c r="F869" s="241">
        <v>1.5000000000000002E-6</v>
      </c>
      <c r="G869" s="121"/>
      <c r="H869" s="101" t="s">
        <v>1672</v>
      </c>
      <c r="I869" s="122" t="s">
        <v>1673</v>
      </c>
      <c r="J869" s="120">
        <f>$F869*'2. Emissions Units &amp; Activities'!$H$97*(1-$E869)</f>
        <v>3.0000000000000005E-3</v>
      </c>
      <c r="K869" s="123">
        <f>$F869*'2. Emissions Units &amp; Activities'!$I$97*(1-$E869)</f>
        <v>4.2000000000000006E-3</v>
      </c>
      <c r="L869" s="101">
        <f>$F869*'2. Emissions Units &amp; Activities'!$J$97*(1-$E869)</f>
        <v>1.5023369686178503E-2</v>
      </c>
      <c r="M869" s="120">
        <f>$F869*'2. Emissions Units &amp; Activities'!$K$97*(1-$E869)</f>
        <v>1.1538461538461541E-5</v>
      </c>
      <c r="N869" s="123">
        <f>$F869*'2. Emissions Units &amp; Activities'!$L$97*(1-$E869)</f>
        <v>1.6153846153846157E-5</v>
      </c>
      <c r="O869" s="101">
        <f>$F869*'2. Emissions Units &amp; Activities'!$M$97*(1-$E869)</f>
        <v>5.7782191100686548E-5</v>
      </c>
    </row>
    <row r="870" spans="1:15" x14ac:dyDescent="0.25">
      <c r="A870" s="97" t="s">
        <v>1526</v>
      </c>
      <c r="B870" s="118" t="s">
        <v>949</v>
      </c>
      <c r="C870" s="99" t="str">
        <f>IFERROR(IF(B870="No CAS","",INDEX('DEQ Pollutant List'!$C$7:$C$611,MATCH('3. Pollutant Emissions - EF'!B870,'DEQ Pollutant List'!$B$7:$B$611,0))),"")</f>
        <v>Silica, crystalline (respirable)</v>
      </c>
      <c r="D870" s="133"/>
      <c r="E870" s="119"/>
      <c r="F870" s="241">
        <v>2.7500000000000001E-7</v>
      </c>
      <c r="G870" s="121"/>
      <c r="H870" s="101" t="s">
        <v>1672</v>
      </c>
      <c r="I870" s="122" t="s">
        <v>1673</v>
      </c>
      <c r="J870" s="120">
        <f>$F870*'2. Emissions Units &amp; Activities'!$H$97*(1-$E870)</f>
        <v>5.5000000000000003E-4</v>
      </c>
      <c r="K870" s="123">
        <f>$F870*'2. Emissions Units &amp; Activities'!$I$97*(1-$E870)</f>
        <v>7.7000000000000007E-4</v>
      </c>
      <c r="L870" s="101">
        <f>$F870*'2. Emissions Units &amp; Activities'!$J$97*(1-$E870)</f>
        <v>2.7542844424660587E-3</v>
      </c>
      <c r="M870" s="120">
        <f>$F870*'2. Emissions Units &amp; Activities'!$K$97*(1-$E870)</f>
        <v>2.1153846153846155E-6</v>
      </c>
      <c r="N870" s="123">
        <f>$F870*'2. Emissions Units &amp; Activities'!$L$97*(1-$E870)</f>
        <v>2.9615384615384618E-6</v>
      </c>
      <c r="O870" s="101">
        <f>$F870*'2. Emissions Units &amp; Activities'!$M$97*(1-$E870)</f>
        <v>1.0593401701792532E-5</v>
      </c>
    </row>
    <row r="871" spans="1:15" x14ac:dyDescent="0.25">
      <c r="A871" s="97" t="s">
        <v>1526</v>
      </c>
      <c r="B871" s="118" t="s">
        <v>518</v>
      </c>
      <c r="C871" s="99" t="str">
        <f>IFERROR(IF(B871="No CAS","",INDEX('DEQ Pollutant List'!$C$7:$C$611,MATCH('3. Pollutant Emissions - EF'!B871,'DEQ Pollutant List'!$B$7:$B$611,0))),"")</f>
        <v>Manganese and compounds</v>
      </c>
      <c r="D871" s="133"/>
      <c r="E871" s="119">
        <v>0.999</v>
      </c>
      <c r="F871" s="241">
        <v>3.2400000000000007E-4</v>
      </c>
      <c r="G871" s="121"/>
      <c r="H871" s="101" t="s">
        <v>1672</v>
      </c>
      <c r="I871" s="122" t="s">
        <v>1673</v>
      </c>
      <c r="J871" s="120">
        <f>$F871*'2. Emissions Units &amp; Activities'!$H$98*(1-$E871)</f>
        <v>1.9440000000000024E-5</v>
      </c>
      <c r="K871" s="123">
        <f>$F871*'2. Emissions Units &amp; Activities'!$I$98*(1-$E871)</f>
        <v>2.7216000000000029E-5</v>
      </c>
      <c r="L871" s="101">
        <f>$F871*'2. Emissions Units &amp; Activities'!$J$98*(1-$E871)</f>
        <v>9.7351435566436783E-5</v>
      </c>
      <c r="M871" s="120">
        <f>$F871*'2. Emissions Units &amp; Activities'!$K$98*(1-$E871)</f>
        <v>7.4769230769230853E-8</v>
      </c>
      <c r="N871" s="123">
        <f>$F871*'2. Emissions Units &amp; Activities'!$L$98*(1-$E871)</f>
        <v>1.0467692307692321E-7</v>
      </c>
      <c r="O871" s="101">
        <f>$F871*'2. Emissions Units &amp; Activities'!$M$98*(1-$E871)</f>
        <v>3.744285983324492E-7</v>
      </c>
    </row>
    <row r="872" spans="1:15" x14ac:dyDescent="0.25">
      <c r="A872" s="97" t="s">
        <v>1526</v>
      </c>
      <c r="B872" s="118" t="s">
        <v>949</v>
      </c>
      <c r="C872" s="99" t="str">
        <f>IFERROR(IF(B872="No CAS","",INDEX('DEQ Pollutant List'!$C$7:$C$611,MATCH('3. Pollutant Emissions - EF'!B872,'DEQ Pollutant List'!$B$7:$B$611,0))),"")</f>
        <v>Silica, crystalline (respirable)</v>
      </c>
      <c r="D872" s="133"/>
      <c r="E872" s="119">
        <v>0.999</v>
      </c>
      <c r="F872" s="241">
        <v>5.9400000000000014E-5</v>
      </c>
      <c r="G872" s="121"/>
      <c r="H872" s="101" t="s">
        <v>1672</v>
      </c>
      <c r="I872" s="122" t="s">
        <v>1673</v>
      </c>
      <c r="J872" s="120">
        <f>$F872*'2. Emissions Units &amp; Activities'!$H$98*(1-$E872)</f>
        <v>3.5640000000000039E-6</v>
      </c>
      <c r="K872" s="123">
        <f>$F872*'2. Emissions Units &amp; Activities'!$I$98*(1-$E872)</f>
        <v>4.9896000000000056E-6</v>
      </c>
      <c r="L872" s="101">
        <f>$F872*'2. Emissions Units &amp; Activities'!$J$98*(1-$E872)</f>
        <v>1.7847763187180079E-5</v>
      </c>
      <c r="M872" s="120">
        <f>$F872*'2. Emissions Units &amp; Activities'!$K$98*(1-$E872)</f>
        <v>1.3707692307692324E-8</v>
      </c>
      <c r="N872" s="123">
        <f>$F872*'2. Emissions Units &amp; Activities'!$L$98*(1-$E872)</f>
        <v>1.9190769230769251E-8</v>
      </c>
      <c r="O872" s="101">
        <f>$F872*'2. Emissions Units &amp; Activities'!$M$98*(1-$E872)</f>
        <v>6.8645243027615694E-8</v>
      </c>
    </row>
    <row r="873" spans="1:15" x14ac:dyDescent="0.25">
      <c r="A873" s="97" t="s">
        <v>1526</v>
      </c>
      <c r="B873" s="118" t="s">
        <v>518</v>
      </c>
      <c r="C873" s="99" t="str">
        <f>IFERROR(IF(B873="No CAS","",INDEX('DEQ Pollutant List'!$C$7:$C$611,MATCH('3. Pollutant Emissions - EF'!B873,'DEQ Pollutant List'!$B$7:$B$611,0))),"")</f>
        <v>Manganese and compounds</v>
      </c>
      <c r="D873" s="133"/>
      <c r="E873" s="119"/>
      <c r="F873" s="241">
        <v>4.9999999999999998E-7</v>
      </c>
      <c r="G873" s="121"/>
      <c r="H873" s="101" t="s">
        <v>1672</v>
      </c>
      <c r="I873" s="122" t="s">
        <v>1673</v>
      </c>
      <c r="J873" s="120">
        <f>$F873*'2. Emissions Units &amp; Activities'!$H$99*(1-$E873)</f>
        <v>1.9199999999999998E-3</v>
      </c>
      <c r="K873" s="123">
        <f>$F873*'2. Emissions Units &amp; Activities'!$I$99*(1-$E873)</f>
        <v>2.6879999999999999E-3</v>
      </c>
      <c r="L873" s="101">
        <f>$F873*'2. Emissions Units &amp; Activities'!$J$99*(1-$E873)</f>
        <v>9.6149565991542393E-3</v>
      </c>
      <c r="M873" s="120">
        <f>$F873*'2. Emissions Units &amp; Activities'!$K$99*(1-$E873)</f>
        <v>7.384615384615385E-6</v>
      </c>
      <c r="N873" s="123">
        <f>$F873*'2. Emissions Units &amp; Activities'!$L$99*(1-$E873)</f>
        <v>1.0338461538461539E-5</v>
      </c>
      <c r="O873" s="101">
        <f>$F873*'2. Emissions Units &amp; Activities'!$M$99*(1-$E873)</f>
        <v>3.6980602304439384E-5</v>
      </c>
    </row>
    <row r="874" spans="1:15" x14ac:dyDescent="0.25">
      <c r="A874" s="97" t="s">
        <v>1526</v>
      </c>
      <c r="B874" s="118" t="s">
        <v>949</v>
      </c>
      <c r="C874" s="99" t="str">
        <f>IFERROR(IF(B874="No CAS","",INDEX('DEQ Pollutant List'!$C$7:$C$611,MATCH('3. Pollutant Emissions - EF'!B874,'DEQ Pollutant List'!$B$7:$B$611,0))),"")</f>
        <v>Silica, crystalline (respirable)</v>
      </c>
      <c r="D874" s="133"/>
      <c r="E874" s="119"/>
      <c r="F874" s="241">
        <v>2.7500000000000001E-7</v>
      </c>
      <c r="G874" s="121"/>
      <c r="H874" s="101" t="s">
        <v>1672</v>
      </c>
      <c r="I874" s="122" t="s">
        <v>1673</v>
      </c>
      <c r="J874" s="120">
        <f>$F874*'2. Emissions Units &amp; Activities'!$H$99*(1-$E874)</f>
        <v>1.0560000000000001E-3</v>
      </c>
      <c r="K874" s="123">
        <f>$F874*'2. Emissions Units &amp; Activities'!$I$99*(1-$E874)</f>
        <v>1.4784000000000002E-3</v>
      </c>
      <c r="L874" s="101">
        <f>$F874*'2. Emissions Units &amp; Activities'!$J$99*(1-$E874)</f>
        <v>5.2882261295348326E-3</v>
      </c>
      <c r="M874" s="120">
        <f>$F874*'2. Emissions Units &amp; Activities'!$K$99*(1-$E874)</f>
        <v>4.0615384615384619E-6</v>
      </c>
      <c r="N874" s="123">
        <f>$F874*'2. Emissions Units &amp; Activities'!$L$99*(1-$E874)</f>
        <v>5.686153846153847E-6</v>
      </c>
      <c r="O874" s="101">
        <f>$F874*'2. Emissions Units &amp; Activities'!$M$99*(1-$E874)</f>
        <v>2.0339331267441663E-5</v>
      </c>
    </row>
    <row r="875" spans="1:15" x14ac:dyDescent="0.25">
      <c r="A875" s="97" t="s">
        <v>1526</v>
      </c>
      <c r="B875" s="118" t="s">
        <v>518</v>
      </c>
      <c r="C875" s="99" t="str">
        <f>IFERROR(IF(B875="No CAS","",INDEX('DEQ Pollutant List'!$C$7:$C$611,MATCH('3. Pollutant Emissions - EF'!B875,'DEQ Pollutant List'!$B$7:$B$611,0))),"")</f>
        <v>Manganese and compounds</v>
      </c>
      <c r="D875" s="133"/>
      <c r="E875" s="119">
        <v>0.999</v>
      </c>
      <c r="F875" s="241">
        <v>2.9999999999999997E-4</v>
      </c>
      <c r="G875" s="121"/>
      <c r="H875" s="101" t="s">
        <v>1672</v>
      </c>
      <c r="I875" s="122" t="s">
        <v>1673</v>
      </c>
      <c r="J875" s="120">
        <f>$F875*'2. Emissions Units &amp; Activities'!$H$100*(1-$E875)</f>
        <v>6.0000000000000044E-6</v>
      </c>
      <c r="K875" s="123">
        <f>$F875*'2. Emissions Units &amp; Activities'!$I$100*(1-$E875)</f>
        <v>8.4000000000000077E-6</v>
      </c>
      <c r="L875" s="101">
        <f>$F875*'2. Emissions Units &amp; Activities'!$J$100*(1-$E875)</f>
        <v>3.0046739372357027E-5</v>
      </c>
      <c r="M875" s="120">
        <f>$F875*'2. Emissions Units &amp; Activities'!$K$100*(1-$E875)</f>
        <v>2.3076923076923096E-8</v>
      </c>
      <c r="N875" s="123">
        <f>$F875*'2. Emissions Units &amp; Activities'!$L$100*(1-$E875)</f>
        <v>3.2307692307692336E-8</v>
      </c>
      <c r="O875" s="101">
        <f>$F875*'2. Emissions Units &amp; Activities'!$M$100*(1-$E875)</f>
        <v>1.1556438220137317E-7</v>
      </c>
    </row>
    <row r="876" spans="1:15" x14ac:dyDescent="0.25">
      <c r="A876" s="97" t="s">
        <v>1526</v>
      </c>
      <c r="B876" s="118">
        <v>365</v>
      </c>
      <c r="C876" s="99" t="str">
        <f>IFERROR(IF(B876="No CAS","",INDEX('DEQ Pollutant List'!$C$7:$C$611,MATCH('3. Pollutant Emissions - EF'!B876,'DEQ Pollutant List'!$B$7:$B$611,0))),"")</f>
        <v>Nickel compounds, insoluble</v>
      </c>
      <c r="D876" s="133"/>
      <c r="E876" s="119">
        <v>0.999</v>
      </c>
      <c r="F876" s="241">
        <v>8.9999999999999998E-4</v>
      </c>
      <c r="G876" s="121"/>
      <c r="H876" s="101" t="s">
        <v>1672</v>
      </c>
      <c r="I876" s="122" t="s">
        <v>1673</v>
      </c>
      <c r="J876" s="120">
        <f>$F876*'2. Emissions Units &amp; Activities'!$H$100*(1-$E876)</f>
        <v>1.8000000000000014E-5</v>
      </c>
      <c r="K876" s="123">
        <f>$F876*'2. Emissions Units &amp; Activities'!$I$100*(1-$E876)</f>
        <v>2.5200000000000023E-5</v>
      </c>
      <c r="L876" s="101">
        <f>$F876*'2. Emissions Units &amp; Activities'!$J$100*(1-$E876)</f>
        <v>9.0140218117071077E-5</v>
      </c>
      <c r="M876" s="120">
        <f>$F876*'2. Emissions Units &amp; Activities'!$K$100*(1-$E876)</f>
        <v>6.9230769230769298E-8</v>
      </c>
      <c r="N876" s="123">
        <f>$F876*'2. Emissions Units &amp; Activities'!$L$100*(1-$E876)</f>
        <v>9.6923076923077009E-8</v>
      </c>
      <c r="O876" s="101">
        <f>$F876*'2. Emissions Units &amp; Activities'!$M$100*(1-$E876)</f>
        <v>3.4669314660411953E-7</v>
      </c>
    </row>
    <row r="877" spans="1:15" x14ac:dyDescent="0.25">
      <c r="A877" s="97" t="s">
        <v>1526</v>
      </c>
      <c r="B877" s="118" t="s">
        <v>518</v>
      </c>
      <c r="C877" s="99" t="str">
        <f>IFERROR(IF(B877="No CAS","",INDEX('DEQ Pollutant List'!$C$7:$C$611,MATCH('3. Pollutant Emissions - EF'!B877,'DEQ Pollutant List'!$B$7:$B$611,0))),"")</f>
        <v>Manganese and compounds</v>
      </c>
      <c r="D877" s="133"/>
      <c r="E877" s="119">
        <v>0.999</v>
      </c>
      <c r="F877" s="241">
        <v>2.1680000000000001E-4</v>
      </c>
      <c r="G877" s="121"/>
      <c r="H877" s="101" t="s">
        <v>1672</v>
      </c>
      <c r="I877" s="122" t="s">
        <v>1673</v>
      </c>
      <c r="J877" s="120">
        <f>$F877*'2. Emissions Units &amp; Activities'!$H$101*(1-$E877)</f>
        <v>5.4200000000000049E-6</v>
      </c>
      <c r="K877" s="123">
        <f>$F877*'2. Emissions Units &amp; Activities'!$I$101*(1-$E877)</f>
        <v>7.5880000000000068E-6</v>
      </c>
      <c r="L877" s="101">
        <f>$F877*'2. Emissions Units &amp; Activities'!$J$101*(1-$E877)</f>
        <v>2.7142221233029179E-5</v>
      </c>
      <c r="M877" s="120">
        <f>$F877*'2. Emissions Units &amp; Activities'!$K$101*(1-$E877)</f>
        <v>2.0846153846153865E-8</v>
      </c>
      <c r="N877" s="123">
        <f>$F877*'2. Emissions Units &amp; Activities'!$L$101*(1-$E877)</f>
        <v>2.918461538461541E-8</v>
      </c>
      <c r="O877" s="101">
        <f>$F877*'2. Emissions Units &amp; Activities'!$M$101*(1-$E877)</f>
        <v>1.0439315858857378E-7</v>
      </c>
    </row>
    <row r="878" spans="1:15" x14ac:dyDescent="0.25">
      <c r="A878" s="97" t="s">
        <v>1526</v>
      </c>
      <c r="B878" s="118">
        <v>365</v>
      </c>
      <c r="C878" s="99" t="str">
        <f>IFERROR(IF(B878="No CAS","",INDEX('DEQ Pollutant List'!$C$7:$C$611,MATCH('3. Pollutant Emissions - EF'!B878,'DEQ Pollutant List'!$B$7:$B$611,0))),"")</f>
        <v>Nickel compounds, insoluble</v>
      </c>
      <c r="D878" s="133"/>
      <c r="E878" s="119">
        <v>0.999</v>
      </c>
      <c r="F878" s="241">
        <v>5.840000000000001E-4</v>
      </c>
      <c r="G878" s="121"/>
      <c r="H878" s="101" t="s">
        <v>1672</v>
      </c>
      <c r="I878" s="122" t="s">
        <v>1673</v>
      </c>
      <c r="J878" s="120">
        <f>$F878*'2. Emissions Units &amp; Activities'!$H$101*(1-$E878)</f>
        <v>1.4600000000000014E-5</v>
      </c>
      <c r="K878" s="123">
        <f>$F878*'2. Emissions Units &amp; Activities'!$I$101*(1-$E878)</f>
        <v>2.0440000000000021E-5</v>
      </c>
      <c r="L878" s="101">
        <f>$F878*'2. Emissions Units &amp; Activities'!$J$101*(1-$E878)</f>
        <v>7.3113732472735449E-5</v>
      </c>
      <c r="M878" s="120">
        <f>$F878*'2. Emissions Units &amp; Activities'!$K$101*(1-$E878)</f>
        <v>5.6153846153846215E-8</v>
      </c>
      <c r="N878" s="123">
        <f>$F878*'2. Emissions Units &amp; Activities'!$L$101*(1-$E878)</f>
        <v>7.8615384615384705E-8</v>
      </c>
      <c r="O878" s="101">
        <f>$F878*'2. Emissions Units &amp; Activities'!$M$101*(1-$E878)</f>
        <v>2.8120666335667481E-7</v>
      </c>
    </row>
    <row r="879" spans="1:15" x14ac:dyDescent="0.25">
      <c r="A879" s="97" t="s">
        <v>1526</v>
      </c>
      <c r="B879" s="118" t="s">
        <v>236</v>
      </c>
      <c r="C879" s="99" t="str">
        <f>IFERROR(IF(B879="No CAS","",INDEX('DEQ Pollutant List'!$C$7:$C$611,MATCH('3. Pollutant Emissions - EF'!B879,'DEQ Pollutant List'!$B$7:$B$611,0))),"")</f>
        <v>Copper and compounds</v>
      </c>
      <c r="D879" s="133"/>
      <c r="E879" s="119">
        <v>0.999</v>
      </c>
      <c r="F879" s="241">
        <v>7.6000000000000018E-5</v>
      </c>
      <c r="G879" s="121"/>
      <c r="H879" s="101" t="s">
        <v>1672</v>
      </c>
      <c r="I879" s="122" t="s">
        <v>1673</v>
      </c>
      <c r="J879" s="120">
        <f>$F879*'2. Emissions Units &amp; Activities'!$H$101*(1-$E879)</f>
        <v>1.9000000000000021E-6</v>
      </c>
      <c r="K879" s="123">
        <f>$F879*'2. Emissions Units &amp; Activities'!$I$101*(1-$E879)</f>
        <v>2.6600000000000029E-6</v>
      </c>
      <c r="L879" s="101">
        <f>$F879*'2. Emissions Units &amp; Activities'!$J$101*(1-$E879)</f>
        <v>9.514800801246394E-6</v>
      </c>
      <c r="M879" s="120">
        <f>$F879*'2. Emissions Units &amp; Activities'!$K$101*(1-$E879)</f>
        <v>7.3076923076923168E-9</v>
      </c>
      <c r="N879" s="123">
        <f>$F879*'2. Emissions Units &amp; Activities'!$L$101*(1-$E879)</f>
        <v>1.0230769230769243E-8</v>
      </c>
      <c r="O879" s="101">
        <f>$F879*'2. Emissions Units &amp; Activities'!$M$101*(1-$E879)</f>
        <v>3.6595387697101517E-8</v>
      </c>
    </row>
    <row r="880" spans="1:15" x14ac:dyDescent="0.25">
      <c r="A880" s="97" t="s">
        <v>1539</v>
      </c>
      <c r="B880" s="118" t="s">
        <v>98</v>
      </c>
      <c r="C880" s="99" t="str">
        <f>IFERROR(IF(B880="No CAS","",INDEX('DEQ Pollutant List'!$C$7:$C$611,MATCH('3. Pollutant Emissions - EF'!B880,'DEQ Pollutant List'!$B$7:$B$611,0))),"")</f>
        <v>Benzene</v>
      </c>
      <c r="D880" s="133"/>
      <c r="E880" s="119"/>
      <c r="F880" s="241">
        <v>5.7999999999999996E-3</v>
      </c>
      <c r="G880" s="121"/>
      <c r="H880" s="101" t="s">
        <v>1674</v>
      </c>
      <c r="I880" s="122" t="s">
        <v>1679</v>
      </c>
      <c r="J880" s="120">
        <f>$F880*'2. Emissions Units &amp; Activities'!$H$102*(1-$E880)</f>
        <v>9.9564032697547697E-2</v>
      </c>
      <c r="K880" s="123">
        <f>$F880*'2. Emissions Units &amp; Activities'!$I$102*(1-$E880)</f>
        <v>0.89661176470588233</v>
      </c>
      <c r="L880" s="101">
        <f>$F880*'2. Emissions Units &amp; Activities'!$J$102*(1-$E880)</f>
        <v>0.89661176470588233</v>
      </c>
      <c r="M880" s="120">
        <f>$F880*'2. Emissions Units &amp; Activities'!$K$102*(1-$E880)</f>
        <v>3.8293858729826036E-4</v>
      </c>
      <c r="N880" s="123">
        <f>$F880*'2. Emissions Units &amp; Activities'!$L$102*(1-$E880)</f>
        <v>3.4485067873303164E-3</v>
      </c>
      <c r="O880" s="101">
        <f>$F880*'2. Emissions Units &amp; Activities'!$M$102*(1-$E880)</f>
        <v>3.4485067873303164E-3</v>
      </c>
    </row>
    <row r="881" spans="1:15" x14ac:dyDescent="0.25">
      <c r="A881" s="97" t="s">
        <v>1539</v>
      </c>
      <c r="B881" s="118" t="s">
        <v>443</v>
      </c>
      <c r="C881" s="99" t="str">
        <f>IFERROR(IF(B881="No CAS","",INDEX('DEQ Pollutant List'!$C$7:$C$611,MATCH('3. Pollutant Emissions - EF'!B881,'DEQ Pollutant List'!$B$7:$B$611,0))),"")</f>
        <v>Formaldehyde</v>
      </c>
      <c r="D881" s="133"/>
      <c r="E881" s="119"/>
      <c r="F881" s="241">
        <v>1.23E-2</v>
      </c>
      <c r="G881" s="121"/>
      <c r="H881" s="101" t="s">
        <v>1674</v>
      </c>
      <c r="I881" s="122" t="s">
        <v>1679</v>
      </c>
      <c r="J881" s="120">
        <f>$F881*'2. Emissions Units &amp; Activities'!$H$102*(1-$E881)</f>
        <v>0.21114441416893737</v>
      </c>
      <c r="K881" s="123">
        <f>$F881*'2. Emissions Units &amp; Activities'!$I$102*(1-$E881)</f>
        <v>1.9014352941176471</v>
      </c>
      <c r="L881" s="101">
        <f>$F881*'2. Emissions Units &amp; Activities'!$J$102*(1-$E881)</f>
        <v>1.9014352941176471</v>
      </c>
      <c r="M881" s="120">
        <f>$F881*'2. Emissions Units &amp; Activities'!$K$102*(1-$E881)</f>
        <v>8.1209390064975904E-4</v>
      </c>
      <c r="N881" s="123">
        <f>$F881*'2. Emissions Units &amp; Activities'!$L$102*(1-$E881)</f>
        <v>7.313212669683258E-3</v>
      </c>
      <c r="O881" s="101">
        <f>$F881*'2. Emissions Units &amp; Activities'!$M$102*(1-$E881)</f>
        <v>7.313212669683258E-3</v>
      </c>
    </row>
    <row r="882" spans="1:15" x14ac:dyDescent="0.25">
      <c r="A882" s="97" t="s">
        <v>1539</v>
      </c>
      <c r="B882" s="118">
        <v>401</v>
      </c>
      <c r="C882" s="99" t="str">
        <f>IFERROR(IF(B882="No CAS","",INDEX('DEQ Pollutant List'!$C$7:$C$611,MATCH('3. Pollutant Emissions - EF'!B882,'DEQ Pollutant List'!$B$7:$B$611,0))),"")</f>
        <v>Polycyclic aromatic hydrocarbons (PAHs)</v>
      </c>
      <c r="D882" s="133"/>
      <c r="E882" s="119"/>
      <c r="F882" s="241">
        <v>1E-4</v>
      </c>
      <c r="G882" s="121"/>
      <c r="H882" s="101" t="s">
        <v>1674</v>
      </c>
      <c r="I882" s="122" t="s">
        <v>1679</v>
      </c>
      <c r="J882" s="120">
        <f>$F882*'2. Emissions Units &amp; Activities'!$H$102*(1-$E882)</f>
        <v>1.716621253405995E-3</v>
      </c>
      <c r="K882" s="123">
        <f>$F882*'2. Emissions Units &amp; Activities'!$I$102*(1-$E882)</f>
        <v>1.5458823529411766E-2</v>
      </c>
      <c r="L882" s="101">
        <f>$F882*'2. Emissions Units &amp; Activities'!$J$102*(1-$E882)</f>
        <v>1.5458823529411766E-2</v>
      </c>
      <c r="M882" s="120">
        <f>$F882*'2. Emissions Units &amp; Activities'!$K$102*(1-$E882)</f>
        <v>6.6023894361769036E-6</v>
      </c>
      <c r="N882" s="123">
        <f>$F882*'2. Emissions Units &amp; Activities'!$L$102*(1-$E882)</f>
        <v>5.9457013574660639E-5</v>
      </c>
      <c r="O882" s="101">
        <f>$F882*'2. Emissions Units &amp; Activities'!$M$102*(1-$E882)</f>
        <v>5.9457013574660639E-5</v>
      </c>
    </row>
    <row r="883" spans="1:15" x14ac:dyDescent="0.25">
      <c r="A883" s="97" t="s">
        <v>1539</v>
      </c>
      <c r="B883" s="118" t="s">
        <v>823</v>
      </c>
      <c r="C883" s="99" t="str">
        <f>IFERROR(IF(B883="No CAS","",INDEX('DEQ Pollutant List'!$C$7:$C$611,MATCH('3. Pollutant Emissions - EF'!B883,'DEQ Pollutant List'!$B$7:$B$611,0))),"")</f>
        <v>Benzo[a]pyrene</v>
      </c>
      <c r="D883" s="133"/>
      <c r="E883" s="119"/>
      <c r="F883" s="241">
        <v>1.1999999999999999E-6</v>
      </c>
      <c r="G883" s="121"/>
      <c r="H883" s="101" t="s">
        <v>1674</v>
      </c>
      <c r="I883" s="122" t="s">
        <v>1679</v>
      </c>
      <c r="J883" s="120">
        <f>$F883*'2. Emissions Units &amp; Activities'!$H$102*(1-$E883)</f>
        <v>2.0599455040871937E-5</v>
      </c>
      <c r="K883" s="123">
        <f>$F883*'2. Emissions Units &amp; Activities'!$I$102*(1-$E883)</f>
        <v>1.8550588235294118E-4</v>
      </c>
      <c r="L883" s="101">
        <f>$F883*'2. Emissions Units &amp; Activities'!$J$102*(1-$E883)</f>
        <v>1.8550588235294118E-4</v>
      </c>
      <c r="M883" s="120">
        <f>$F883*'2. Emissions Units &amp; Activities'!$K$102*(1-$E883)</f>
        <v>7.9228673234122837E-8</v>
      </c>
      <c r="N883" s="123">
        <f>$F883*'2. Emissions Units &amp; Activities'!$L$102*(1-$E883)</f>
        <v>7.1348416289592757E-7</v>
      </c>
      <c r="O883" s="101">
        <f>$F883*'2. Emissions Units &amp; Activities'!$M$102*(1-$E883)</f>
        <v>7.1348416289592757E-7</v>
      </c>
    </row>
    <row r="884" spans="1:15" x14ac:dyDescent="0.25">
      <c r="A884" s="97" t="s">
        <v>1539</v>
      </c>
      <c r="B884" s="118" t="s">
        <v>581</v>
      </c>
      <c r="C884" s="99" t="str">
        <f>IFERROR(IF(B884="No CAS","",INDEX('DEQ Pollutant List'!$C$7:$C$611,MATCH('3. Pollutant Emissions - EF'!B884,'DEQ Pollutant List'!$B$7:$B$611,0))),"")</f>
        <v>Naphthalene</v>
      </c>
      <c r="D884" s="133"/>
      <c r="E884" s="119"/>
      <c r="F884" s="241">
        <v>2.9999999999999997E-4</v>
      </c>
      <c r="G884" s="121"/>
      <c r="H884" s="101" t="s">
        <v>1674</v>
      </c>
      <c r="I884" s="122" t="s">
        <v>1679</v>
      </c>
      <c r="J884" s="120">
        <f>$F884*'2. Emissions Units &amp; Activities'!$H$102*(1-$E884)</f>
        <v>5.1498637602179842E-3</v>
      </c>
      <c r="K884" s="123">
        <f>$F884*'2. Emissions Units &amp; Activities'!$I$102*(1-$E884)</f>
        <v>4.637647058823529E-2</v>
      </c>
      <c r="L884" s="101">
        <f>$F884*'2. Emissions Units &amp; Activities'!$J$102*(1-$E884)</f>
        <v>4.637647058823529E-2</v>
      </c>
      <c r="M884" s="120">
        <f>$F884*'2. Emissions Units &amp; Activities'!$K$102*(1-$E884)</f>
        <v>1.9807168308530709E-5</v>
      </c>
      <c r="N884" s="123">
        <f>$F884*'2. Emissions Units &amp; Activities'!$L$102*(1-$E884)</f>
        <v>1.7837104072398189E-4</v>
      </c>
      <c r="O884" s="101">
        <f>$F884*'2. Emissions Units &amp; Activities'!$M$102*(1-$E884)</f>
        <v>1.7837104072398189E-4</v>
      </c>
    </row>
    <row r="885" spans="1:15" x14ac:dyDescent="0.25">
      <c r="A885" s="97" t="s">
        <v>1539</v>
      </c>
      <c r="B885" s="118" t="s">
        <v>14</v>
      </c>
      <c r="C885" s="99" t="str">
        <f>IFERROR(IF(B885="No CAS","",INDEX('DEQ Pollutant List'!$C$7:$C$611,MATCH('3. Pollutant Emissions - EF'!B885,'DEQ Pollutant List'!$B$7:$B$611,0))),"")</f>
        <v>Acetaldehyde</v>
      </c>
      <c r="D885" s="133"/>
      <c r="E885" s="119"/>
      <c r="F885" s="241">
        <v>3.0999999999999999E-3</v>
      </c>
      <c r="G885" s="121"/>
      <c r="H885" s="101" t="s">
        <v>1674</v>
      </c>
      <c r="I885" s="122" t="s">
        <v>1679</v>
      </c>
      <c r="J885" s="120">
        <f>$F885*'2. Emissions Units &amp; Activities'!$H$102*(1-$E885)</f>
        <v>5.321525885558584E-2</v>
      </c>
      <c r="K885" s="123">
        <f>$F885*'2. Emissions Units &amp; Activities'!$I$102*(1-$E885)</f>
        <v>0.47922352941176471</v>
      </c>
      <c r="L885" s="101">
        <f>$F885*'2. Emissions Units &amp; Activities'!$J$102*(1-$E885)</f>
        <v>0.47922352941176471</v>
      </c>
      <c r="M885" s="120">
        <f>$F885*'2. Emissions Units &amp; Activities'!$K$102*(1-$E885)</f>
        <v>2.04674072521484E-4</v>
      </c>
      <c r="N885" s="123">
        <f>$F885*'2. Emissions Units &amp; Activities'!$L$102*(1-$E885)</f>
        <v>1.8431674208144796E-3</v>
      </c>
      <c r="O885" s="101">
        <f>$F885*'2. Emissions Units &amp; Activities'!$M$102*(1-$E885)</f>
        <v>1.8431674208144796E-3</v>
      </c>
    </row>
    <row r="886" spans="1:15" x14ac:dyDescent="0.25">
      <c r="A886" s="97" t="s">
        <v>1539</v>
      </c>
      <c r="B886" s="118" t="s">
        <v>24</v>
      </c>
      <c r="C886" s="99" t="str">
        <f>IFERROR(IF(B886="No CAS","",INDEX('DEQ Pollutant List'!$C$7:$C$611,MATCH('3. Pollutant Emissions - EF'!B886,'DEQ Pollutant List'!$B$7:$B$611,0))),"")</f>
        <v>Acrolein</v>
      </c>
      <c r="D886" s="133"/>
      <c r="E886" s="119"/>
      <c r="F886" s="241">
        <v>2.7000000000000001E-3</v>
      </c>
      <c r="G886" s="121"/>
      <c r="H886" s="101" t="s">
        <v>1674</v>
      </c>
      <c r="I886" s="122" t="s">
        <v>1679</v>
      </c>
      <c r="J886" s="120">
        <f>$F886*'2. Emissions Units &amp; Activities'!$H$102*(1-$E886)</f>
        <v>4.6348773841961864E-2</v>
      </c>
      <c r="K886" s="123">
        <f>$F886*'2. Emissions Units &amp; Activities'!$I$102*(1-$E886)</f>
        <v>0.41738823529411767</v>
      </c>
      <c r="L886" s="101">
        <f>$F886*'2. Emissions Units &amp; Activities'!$J$102*(1-$E886)</f>
        <v>0.41738823529411767</v>
      </c>
      <c r="M886" s="120">
        <f>$F886*'2. Emissions Units &amp; Activities'!$K$102*(1-$E886)</f>
        <v>1.7826451477677638E-4</v>
      </c>
      <c r="N886" s="123">
        <f>$F886*'2. Emissions Units &amp; Activities'!$L$102*(1-$E886)</f>
        <v>1.6053393665158371E-3</v>
      </c>
      <c r="O886" s="101">
        <f>$F886*'2. Emissions Units &amp; Activities'!$M$102*(1-$E886)</f>
        <v>1.6053393665158371E-3</v>
      </c>
    </row>
    <row r="887" spans="1:15" x14ac:dyDescent="0.25">
      <c r="A887" s="97" t="s">
        <v>1539</v>
      </c>
      <c r="B887" s="118" t="s">
        <v>61</v>
      </c>
      <c r="C887" s="99" t="str">
        <f>IFERROR(IF(B887="No CAS","",INDEX('DEQ Pollutant List'!$C$7:$C$611,MATCH('3. Pollutant Emissions - EF'!B887,'DEQ Pollutant List'!$B$7:$B$611,0))),"")</f>
        <v>Ammonia</v>
      </c>
      <c r="D887" s="133"/>
      <c r="E887" s="119"/>
      <c r="F887" s="241">
        <v>18</v>
      </c>
      <c r="G887" s="121"/>
      <c r="H887" s="101" t="s">
        <v>1674</v>
      </c>
      <c r="I887" s="122" t="s">
        <v>1679</v>
      </c>
      <c r="J887" s="120">
        <f>$F887*'2. Emissions Units &amp; Activities'!$H$102*(1-$E887)</f>
        <v>308.99182561307907</v>
      </c>
      <c r="K887" s="123">
        <f>$F887*'2. Emissions Units &amp; Activities'!$I$102*(1-$E887)</f>
        <v>2782.5882352941176</v>
      </c>
      <c r="L887" s="101">
        <f>$F887*'2. Emissions Units &amp; Activities'!$J$102*(1-$E887)</f>
        <v>2782.5882352941176</v>
      </c>
      <c r="M887" s="120">
        <f>$F887*'2. Emissions Units &amp; Activities'!$K$102*(1-$E887)</f>
        <v>1.1884300985118426</v>
      </c>
      <c r="N887" s="123">
        <f>$F887*'2. Emissions Units &amp; Activities'!$L$102*(1-$E887)</f>
        <v>10.702262443438913</v>
      </c>
      <c r="O887" s="101">
        <f>$F887*'2. Emissions Units &amp; Activities'!$M$102*(1-$E887)</f>
        <v>10.702262443438913</v>
      </c>
    </row>
    <row r="888" spans="1:15" x14ac:dyDescent="0.25">
      <c r="A888" s="97" t="s">
        <v>1539</v>
      </c>
      <c r="B888" s="118" t="s">
        <v>81</v>
      </c>
      <c r="C888" s="99" t="str">
        <f>IFERROR(IF(B888="No CAS","",INDEX('DEQ Pollutant List'!$C$7:$C$611,MATCH('3. Pollutant Emissions - EF'!B888,'DEQ Pollutant List'!$B$7:$B$611,0))),"")</f>
        <v>Arsenic and compounds</v>
      </c>
      <c r="D888" s="133"/>
      <c r="E888" s="119"/>
      <c r="F888" s="241">
        <v>2.0000000000000001E-4</v>
      </c>
      <c r="G888" s="121"/>
      <c r="H888" s="101" t="s">
        <v>1674</v>
      </c>
      <c r="I888" s="122" t="s">
        <v>1679</v>
      </c>
      <c r="J888" s="120">
        <f>$F888*'2. Emissions Units &amp; Activities'!$H$102*(1-$E888)</f>
        <v>3.4332425068119899E-3</v>
      </c>
      <c r="K888" s="123">
        <f>$F888*'2. Emissions Units &amp; Activities'!$I$102*(1-$E888)</f>
        <v>3.0917647058823532E-2</v>
      </c>
      <c r="L888" s="101">
        <f>$F888*'2. Emissions Units &amp; Activities'!$J$102*(1-$E888)</f>
        <v>3.0917647058823532E-2</v>
      </c>
      <c r="M888" s="120">
        <f>$F888*'2. Emissions Units &amp; Activities'!$K$102*(1-$E888)</f>
        <v>1.3204778872353807E-5</v>
      </c>
      <c r="N888" s="123">
        <f>$F888*'2. Emissions Units &amp; Activities'!$L$102*(1-$E888)</f>
        <v>1.1891402714932128E-4</v>
      </c>
      <c r="O888" s="101">
        <f>$F888*'2. Emissions Units &amp; Activities'!$M$102*(1-$E888)</f>
        <v>1.1891402714932128E-4</v>
      </c>
    </row>
    <row r="889" spans="1:15" x14ac:dyDescent="0.25">
      <c r="A889" s="97" t="s">
        <v>1539</v>
      </c>
      <c r="B889" s="118" t="s">
        <v>96</v>
      </c>
      <c r="C889" s="99" t="str">
        <f>IFERROR(IF(B889="No CAS","",INDEX('DEQ Pollutant List'!$C$7:$C$611,MATCH('3. Pollutant Emissions - EF'!B889,'DEQ Pollutant List'!$B$7:$B$611,0))),"")</f>
        <v>Barium and compounds</v>
      </c>
      <c r="D889" s="133"/>
      <c r="E889" s="119"/>
      <c r="F889" s="241">
        <v>4.4000000000000003E-3</v>
      </c>
      <c r="G889" s="121"/>
      <c r="H889" s="101" t="s">
        <v>1674</v>
      </c>
      <c r="I889" s="122" t="s">
        <v>1679</v>
      </c>
      <c r="J889" s="120">
        <f>$F889*'2. Emissions Units &amp; Activities'!$H$102*(1-$E889)</f>
        <v>7.5531335149863779E-2</v>
      </c>
      <c r="K889" s="123">
        <f>$F889*'2. Emissions Units &amp; Activities'!$I$102*(1-$E889)</f>
        <v>0.68018823529411776</v>
      </c>
      <c r="L889" s="101">
        <f>$F889*'2. Emissions Units &amp; Activities'!$J$102*(1-$E889)</f>
        <v>0.68018823529411776</v>
      </c>
      <c r="M889" s="120">
        <f>$F889*'2. Emissions Units &amp; Activities'!$K$102*(1-$E889)</f>
        <v>2.9050513519178375E-4</v>
      </c>
      <c r="N889" s="123">
        <f>$F889*'2. Emissions Units &amp; Activities'!$L$102*(1-$E889)</f>
        <v>2.616108597285068E-3</v>
      </c>
      <c r="O889" s="101">
        <f>$F889*'2. Emissions Units &amp; Activities'!$M$102*(1-$E889)</f>
        <v>2.616108597285068E-3</v>
      </c>
    </row>
    <row r="890" spans="1:15" x14ac:dyDescent="0.25">
      <c r="A890" s="97" t="s">
        <v>1539</v>
      </c>
      <c r="B890" s="118" t="s">
        <v>113</v>
      </c>
      <c r="C890" s="99" t="str">
        <f>IFERROR(IF(B890="No CAS","",INDEX('DEQ Pollutant List'!$C$7:$C$611,MATCH('3. Pollutant Emissions - EF'!B890,'DEQ Pollutant List'!$B$7:$B$611,0))),"")</f>
        <v>Beryllium and compounds</v>
      </c>
      <c r="D890" s="133"/>
      <c r="E890" s="119"/>
      <c r="F890" s="241">
        <v>1.2E-5</v>
      </c>
      <c r="G890" s="121"/>
      <c r="H890" s="101" t="s">
        <v>1674</v>
      </c>
      <c r="I890" s="122" t="s">
        <v>1679</v>
      </c>
      <c r="J890" s="120">
        <f>$F890*'2. Emissions Units &amp; Activities'!$H$102*(1-$E890)</f>
        <v>2.059945504087194E-4</v>
      </c>
      <c r="K890" s="123">
        <f>$F890*'2. Emissions Units &amp; Activities'!$I$102*(1-$E890)</f>
        <v>1.8550588235294119E-3</v>
      </c>
      <c r="L890" s="101">
        <f>$F890*'2. Emissions Units &amp; Activities'!$J$102*(1-$E890)</f>
        <v>1.8550588235294119E-3</v>
      </c>
      <c r="M890" s="120">
        <f>$F890*'2. Emissions Units &amp; Activities'!$K$102*(1-$E890)</f>
        <v>7.9228673234122835E-7</v>
      </c>
      <c r="N890" s="123">
        <f>$F890*'2. Emissions Units &amp; Activities'!$L$102*(1-$E890)</f>
        <v>7.1348416289592763E-6</v>
      </c>
      <c r="O890" s="101">
        <f>$F890*'2. Emissions Units &amp; Activities'!$M$102*(1-$E890)</f>
        <v>7.1348416289592763E-6</v>
      </c>
    </row>
    <row r="891" spans="1:15" x14ac:dyDescent="0.25">
      <c r="A891" s="97" t="s">
        <v>1539</v>
      </c>
      <c r="B891" s="118" t="s">
        <v>154</v>
      </c>
      <c r="C891" s="99" t="str">
        <f>IFERROR(IF(B891="No CAS","",INDEX('DEQ Pollutant List'!$C$7:$C$611,MATCH('3. Pollutant Emissions - EF'!B891,'DEQ Pollutant List'!$B$7:$B$611,0))),"")</f>
        <v>Cadmium and compounds</v>
      </c>
      <c r="D891" s="133"/>
      <c r="E891" s="119"/>
      <c r="F891" s="241">
        <v>1.1000000000000001E-3</v>
      </c>
      <c r="G891" s="121"/>
      <c r="H891" s="101" t="s">
        <v>1674</v>
      </c>
      <c r="I891" s="122" t="s">
        <v>1679</v>
      </c>
      <c r="J891" s="120">
        <f>$F891*'2. Emissions Units &amp; Activities'!$H$102*(1-$E891)</f>
        <v>1.8882833787465945E-2</v>
      </c>
      <c r="K891" s="123">
        <f>$F891*'2. Emissions Units &amp; Activities'!$I$102*(1-$E891)</f>
        <v>0.17004705882352944</v>
      </c>
      <c r="L891" s="101">
        <f>$F891*'2. Emissions Units &amp; Activities'!$J$102*(1-$E891)</f>
        <v>0.17004705882352944</v>
      </c>
      <c r="M891" s="120">
        <f>$F891*'2. Emissions Units &amp; Activities'!$K$102*(1-$E891)</f>
        <v>7.2626283797945938E-5</v>
      </c>
      <c r="N891" s="123">
        <f>$F891*'2. Emissions Units &amp; Activities'!$L$102*(1-$E891)</f>
        <v>6.54027149321267E-4</v>
      </c>
      <c r="O891" s="101">
        <f>$F891*'2. Emissions Units &amp; Activities'!$M$102*(1-$E891)</f>
        <v>6.54027149321267E-4</v>
      </c>
    </row>
    <row r="892" spans="1:15" x14ac:dyDescent="0.25">
      <c r="A892" s="97" t="s">
        <v>1539</v>
      </c>
      <c r="B892" s="118" t="s">
        <v>230</v>
      </c>
      <c r="C892" s="99" t="str">
        <f>IFERROR(IF(B892="No CAS","",INDEX('DEQ Pollutant List'!$C$7:$C$611,MATCH('3. Pollutant Emissions - EF'!B892,'DEQ Pollutant List'!$B$7:$B$611,0))),"")</f>
        <v>Chromium VI, chromate and dichromate particulate</v>
      </c>
      <c r="D892" s="133"/>
      <c r="E892" s="119"/>
      <c r="F892" s="241">
        <v>1.4E-3</v>
      </c>
      <c r="G892" s="121"/>
      <c r="H892" s="101" t="s">
        <v>1674</v>
      </c>
      <c r="I892" s="122" t="s">
        <v>1679</v>
      </c>
      <c r="J892" s="120">
        <f>$F892*'2. Emissions Units &amp; Activities'!$H$102*(1-$E892)</f>
        <v>2.4032697547683928E-2</v>
      </c>
      <c r="K892" s="123">
        <f>$F892*'2. Emissions Units &amp; Activities'!$I$102*(1-$E892)</f>
        <v>0.21642352941176471</v>
      </c>
      <c r="L892" s="101">
        <f>$F892*'2. Emissions Units &amp; Activities'!$J$102*(1-$E892)</f>
        <v>0.21642352941176471</v>
      </c>
      <c r="M892" s="120">
        <f>$F892*'2. Emissions Units &amp; Activities'!$K$102*(1-$E892)</f>
        <v>9.2433452106476647E-5</v>
      </c>
      <c r="N892" s="123">
        <f>$F892*'2. Emissions Units &amp; Activities'!$L$102*(1-$E892)</f>
        <v>8.3239819004524889E-4</v>
      </c>
      <c r="O892" s="101">
        <f>$F892*'2. Emissions Units &amp; Activities'!$M$102*(1-$E892)</f>
        <v>8.3239819004524889E-4</v>
      </c>
    </row>
    <row r="893" spans="1:15" x14ac:dyDescent="0.25">
      <c r="A893" s="97" t="s">
        <v>1539</v>
      </c>
      <c r="B893" s="118" t="s">
        <v>234</v>
      </c>
      <c r="C893" s="99" t="str">
        <f>IFERROR(IF(B893="No CAS","",INDEX('DEQ Pollutant List'!$C$7:$C$611,MATCH('3. Pollutant Emissions - EF'!B893,'DEQ Pollutant List'!$B$7:$B$611,0))),"")</f>
        <v>Cobalt and compounds</v>
      </c>
      <c r="D893" s="133"/>
      <c r="E893" s="119"/>
      <c r="F893" s="241">
        <v>8.3999999999999995E-5</v>
      </c>
      <c r="G893" s="121"/>
      <c r="H893" s="101" t="s">
        <v>1674</v>
      </c>
      <c r="I893" s="122" t="s">
        <v>1679</v>
      </c>
      <c r="J893" s="120">
        <f>$F893*'2. Emissions Units &amp; Activities'!$H$102*(1-$E893)</f>
        <v>1.4419618528610356E-3</v>
      </c>
      <c r="K893" s="123">
        <f>$F893*'2. Emissions Units &amp; Activities'!$I$102*(1-$E893)</f>
        <v>1.2985411764705882E-2</v>
      </c>
      <c r="L893" s="101">
        <f>$F893*'2. Emissions Units &amp; Activities'!$J$102*(1-$E893)</f>
        <v>1.2985411764705882E-2</v>
      </c>
      <c r="M893" s="120">
        <f>$F893*'2. Emissions Units &amp; Activities'!$K$102*(1-$E893)</f>
        <v>5.5460071263885981E-6</v>
      </c>
      <c r="N893" s="123">
        <f>$F893*'2. Emissions Units &amp; Activities'!$L$102*(1-$E893)</f>
        <v>4.9943891402714927E-5</v>
      </c>
      <c r="O893" s="101">
        <f>$F893*'2. Emissions Units &amp; Activities'!$M$102*(1-$E893)</f>
        <v>4.9943891402714927E-5</v>
      </c>
    </row>
    <row r="894" spans="1:15" x14ac:dyDescent="0.25">
      <c r="A894" s="97" t="s">
        <v>1539</v>
      </c>
      <c r="B894" s="118" t="s">
        <v>236</v>
      </c>
      <c r="C894" s="99" t="str">
        <f>IFERROR(IF(B894="No CAS","",INDEX('DEQ Pollutant List'!$C$7:$C$611,MATCH('3. Pollutant Emissions - EF'!B894,'DEQ Pollutant List'!$B$7:$B$611,0))),"")</f>
        <v>Copper and compounds</v>
      </c>
      <c r="D894" s="133"/>
      <c r="E894" s="119"/>
      <c r="F894" s="241">
        <v>8.4999999999999995E-4</v>
      </c>
      <c r="G894" s="121"/>
      <c r="H894" s="101" t="s">
        <v>1674</v>
      </c>
      <c r="I894" s="122" t="s">
        <v>1679</v>
      </c>
      <c r="J894" s="120">
        <f>$F894*'2. Emissions Units &amp; Activities'!$H$102*(1-$E894)</f>
        <v>1.4591280653950956E-2</v>
      </c>
      <c r="K894" s="123">
        <f>$F894*'2. Emissions Units &amp; Activities'!$I$102*(1-$E894)</f>
        <v>0.13139999999999999</v>
      </c>
      <c r="L894" s="101">
        <f>$F894*'2. Emissions Units &amp; Activities'!$J$102*(1-$E894)</f>
        <v>0.13139999999999999</v>
      </c>
      <c r="M894" s="120">
        <f>$F894*'2. Emissions Units &amp; Activities'!$K$102*(1-$E894)</f>
        <v>5.6120310207503671E-5</v>
      </c>
      <c r="N894" s="123">
        <f>$F894*'2. Emissions Units &amp; Activities'!$L$102*(1-$E894)</f>
        <v>5.0538461538461533E-4</v>
      </c>
      <c r="O894" s="101">
        <f>$F894*'2. Emissions Units &amp; Activities'!$M$102*(1-$E894)</f>
        <v>5.0538461538461533E-4</v>
      </c>
    </row>
    <row r="895" spans="1:15" x14ac:dyDescent="0.25">
      <c r="A895" s="97" t="s">
        <v>1539</v>
      </c>
      <c r="B895" s="118" t="s">
        <v>410</v>
      </c>
      <c r="C895" s="99" t="str">
        <f>IFERROR(IF(B895="No CAS","",INDEX('DEQ Pollutant List'!$C$7:$C$611,MATCH('3. Pollutant Emissions - EF'!B895,'DEQ Pollutant List'!$B$7:$B$611,0))),"")</f>
        <v>Ethyl benzene</v>
      </c>
      <c r="D895" s="133"/>
      <c r="E895" s="119"/>
      <c r="F895" s="241">
        <v>6.8999999999999999E-3</v>
      </c>
      <c r="G895" s="121"/>
      <c r="H895" s="101" t="s">
        <v>1674</v>
      </c>
      <c r="I895" s="122" t="s">
        <v>1679</v>
      </c>
      <c r="J895" s="120">
        <f>$F895*'2. Emissions Units &amp; Activities'!$H$102*(1-$E895)</f>
        <v>0.11844686648501364</v>
      </c>
      <c r="K895" s="123">
        <f>$F895*'2. Emissions Units &amp; Activities'!$I$102*(1-$E895)</f>
        <v>1.0666588235294119</v>
      </c>
      <c r="L895" s="101">
        <f>$F895*'2. Emissions Units &amp; Activities'!$J$102*(1-$E895)</f>
        <v>1.0666588235294119</v>
      </c>
      <c r="M895" s="120">
        <f>$F895*'2. Emissions Units &amp; Activities'!$K$102*(1-$E895)</f>
        <v>4.5556487109620628E-4</v>
      </c>
      <c r="N895" s="123">
        <f>$F895*'2. Emissions Units &amp; Activities'!$L$102*(1-$E895)</f>
        <v>4.1025339366515838E-3</v>
      </c>
      <c r="O895" s="101">
        <f>$F895*'2. Emissions Units &amp; Activities'!$M$102*(1-$E895)</f>
        <v>4.1025339366515838E-3</v>
      </c>
    </row>
    <row r="896" spans="1:15" x14ac:dyDescent="0.25">
      <c r="A896" s="97" t="s">
        <v>1539</v>
      </c>
      <c r="B896" s="118" t="s">
        <v>483</v>
      </c>
      <c r="C896" s="99" t="str">
        <f>IFERROR(IF(B896="No CAS","",INDEX('DEQ Pollutant List'!$C$7:$C$611,MATCH('3. Pollutant Emissions - EF'!B896,'DEQ Pollutant List'!$B$7:$B$611,0))),"")</f>
        <v>Hexane</v>
      </c>
      <c r="D896" s="133"/>
      <c r="E896" s="119"/>
      <c r="F896" s="241">
        <v>4.5999999999999999E-3</v>
      </c>
      <c r="G896" s="121"/>
      <c r="H896" s="101" t="s">
        <v>1674</v>
      </c>
      <c r="I896" s="122" t="s">
        <v>1679</v>
      </c>
      <c r="J896" s="120">
        <f>$F896*'2. Emissions Units &amp; Activities'!$H$102*(1-$E896)</f>
        <v>7.8964577656675763E-2</v>
      </c>
      <c r="K896" s="123">
        <f>$F896*'2. Emissions Units &amp; Activities'!$I$102*(1-$E896)</f>
        <v>0.71110588235294114</v>
      </c>
      <c r="L896" s="101">
        <f>$F896*'2. Emissions Units &amp; Activities'!$J$102*(1-$E896)</f>
        <v>0.71110588235294114</v>
      </c>
      <c r="M896" s="120">
        <f>$F896*'2. Emissions Units &amp; Activities'!$K$102*(1-$E896)</f>
        <v>3.0370991406413752E-4</v>
      </c>
      <c r="N896" s="123">
        <f>$F896*'2. Emissions Units &amp; Activities'!$L$102*(1-$E896)</f>
        <v>2.7350226244343889E-3</v>
      </c>
      <c r="O896" s="101">
        <f>$F896*'2. Emissions Units &amp; Activities'!$M$102*(1-$E896)</f>
        <v>2.7350226244343889E-3</v>
      </c>
    </row>
    <row r="897" spans="1:15" x14ac:dyDescent="0.25">
      <c r="A897" s="97" t="s">
        <v>1539</v>
      </c>
      <c r="B897" s="118" t="s">
        <v>512</v>
      </c>
      <c r="C897" s="99" t="str">
        <f>IFERROR(IF(B897="No CAS","",INDEX('DEQ Pollutant List'!$C$7:$C$611,MATCH('3. Pollutant Emissions - EF'!B897,'DEQ Pollutant List'!$B$7:$B$611,0))),"")</f>
        <v>Lead and compounds</v>
      </c>
      <c r="D897" s="133"/>
      <c r="E897" s="119"/>
      <c r="F897" s="241">
        <v>5.0000000000000001E-4</v>
      </c>
      <c r="G897" s="121"/>
      <c r="H897" s="101" t="s">
        <v>1674</v>
      </c>
      <c r="I897" s="122" t="s">
        <v>1679</v>
      </c>
      <c r="J897" s="120">
        <f>$F897*'2. Emissions Units &amp; Activities'!$H$102*(1-$E897)</f>
        <v>8.5831062670299746E-3</v>
      </c>
      <c r="K897" s="123">
        <f>$F897*'2. Emissions Units &amp; Activities'!$I$102*(1-$E897)</f>
        <v>7.7294117647058833E-2</v>
      </c>
      <c r="L897" s="101">
        <f>$F897*'2. Emissions Units &amp; Activities'!$J$102*(1-$E897)</f>
        <v>7.7294117647058833E-2</v>
      </c>
      <c r="M897" s="120">
        <f>$F897*'2. Emissions Units &amp; Activities'!$K$102*(1-$E897)</f>
        <v>3.301194718088452E-5</v>
      </c>
      <c r="N897" s="123">
        <f>$F897*'2. Emissions Units &amp; Activities'!$L$102*(1-$E897)</f>
        <v>2.9728506787330317E-4</v>
      </c>
      <c r="O897" s="101">
        <f>$F897*'2. Emissions Units &amp; Activities'!$M$102*(1-$E897)</f>
        <v>2.9728506787330317E-4</v>
      </c>
    </row>
    <row r="898" spans="1:15" x14ac:dyDescent="0.25">
      <c r="A898" s="97" t="s">
        <v>1539</v>
      </c>
      <c r="B898" s="118" t="s">
        <v>518</v>
      </c>
      <c r="C898" s="99" t="str">
        <f>IFERROR(IF(B898="No CAS","",INDEX('DEQ Pollutant List'!$C$7:$C$611,MATCH('3. Pollutant Emissions - EF'!B898,'DEQ Pollutant List'!$B$7:$B$611,0))),"")</f>
        <v>Manganese and compounds</v>
      </c>
      <c r="D898" s="133"/>
      <c r="E898" s="119"/>
      <c r="F898" s="241">
        <v>3.8000000000000002E-4</v>
      </c>
      <c r="G898" s="121"/>
      <c r="H898" s="101" t="s">
        <v>1674</v>
      </c>
      <c r="I898" s="122" t="s">
        <v>1679</v>
      </c>
      <c r="J898" s="120">
        <f>$F898*'2. Emissions Units &amp; Activities'!$H$102*(1-$E898)</f>
        <v>6.5231607629427802E-3</v>
      </c>
      <c r="K898" s="123">
        <f>$F898*'2. Emissions Units &amp; Activities'!$I$102*(1-$E898)</f>
        <v>5.8743529411764708E-2</v>
      </c>
      <c r="L898" s="101">
        <f>$F898*'2. Emissions Units &amp; Activities'!$J$102*(1-$E898)</f>
        <v>5.8743529411764708E-2</v>
      </c>
      <c r="M898" s="120">
        <f>$F898*'2. Emissions Units &amp; Activities'!$K$102*(1-$E898)</f>
        <v>2.5089079857472235E-5</v>
      </c>
      <c r="N898" s="123">
        <f>$F898*'2. Emissions Units &amp; Activities'!$L$102*(1-$E898)</f>
        <v>2.2593665158371042E-4</v>
      </c>
      <c r="O898" s="101">
        <f>$F898*'2. Emissions Units &amp; Activities'!$M$102*(1-$E898)</f>
        <v>2.2593665158371042E-4</v>
      </c>
    </row>
    <row r="899" spans="1:15" x14ac:dyDescent="0.25">
      <c r="A899" s="97" t="s">
        <v>1539</v>
      </c>
      <c r="B899" s="118" t="s">
        <v>524</v>
      </c>
      <c r="C899" s="99" t="str">
        <f>IFERROR(IF(B899="No CAS","",INDEX('DEQ Pollutant List'!$C$7:$C$611,MATCH('3. Pollutant Emissions - EF'!B899,'DEQ Pollutant List'!$B$7:$B$611,0))),"")</f>
        <v>Mercury and compounds</v>
      </c>
      <c r="D899" s="133"/>
      <c r="E899" s="119"/>
      <c r="F899" s="241">
        <v>2.5999999999999998E-4</v>
      </c>
      <c r="G899" s="121"/>
      <c r="H899" s="101" t="s">
        <v>1674</v>
      </c>
      <c r="I899" s="122" t="s">
        <v>1679</v>
      </c>
      <c r="J899" s="120">
        <f>$F899*'2. Emissions Units &amp; Activities'!$H$102*(1-$E899)</f>
        <v>4.4632152588555858E-3</v>
      </c>
      <c r="K899" s="123">
        <f>$F899*'2. Emissions Units &amp; Activities'!$I$102*(1-$E899)</f>
        <v>4.0192941176470584E-2</v>
      </c>
      <c r="L899" s="101">
        <f>$F899*'2. Emissions Units &amp; Activities'!$J$102*(1-$E899)</f>
        <v>4.0192941176470584E-2</v>
      </c>
      <c r="M899" s="120">
        <f>$F899*'2. Emissions Units &amp; Activities'!$K$102*(1-$E899)</f>
        <v>1.7166212534059946E-5</v>
      </c>
      <c r="N899" s="123">
        <f>$F899*'2. Emissions Units &amp; Activities'!$L$102*(1-$E899)</f>
        <v>1.5458823529411762E-4</v>
      </c>
      <c r="O899" s="101">
        <f>$F899*'2. Emissions Units &amp; Activities'!$M$102*(1-$E899)</f>
        <v>1.5458823529411762E-4</v>
      </c>
    </row>
    <row r="900" spans="1:15" x14ac:dyDescent="0.25">
      <c r="A900" s="97" t="s">
        <v>1539</v>
      </c>
      <c r="B900" s="118" t="s">
        <v>575</v>
      </c>
      <c r="C900" s="99" t="str">
        <f>IFERROR(IF(B900="No CAS","",INDEX('DEQ Pollutant List'!$C$7:$C$611,MATCH('3. Pollutant Emissions - EF'!B900,'DEQ Pollutant List'!$B$7:$B$611,0))),"")</f>
        <v>Molybdenum trioxide</v>
      </c>
      <c r="D900" s="133"/>
      <c r="E900" s="119"/>
      <c r="F900" s="241">
        <v>1.65E-3</v>
      </c>
      <c r="G900" s="121"/>
      <c r="H900" s="101" t="s">
        <v>1674</v>
      </c>
      <c r="I900" s="122" t="s">
        <v>1679</v>
      </c>
      <c r="J900" s="120">
        <f>$F900*'2. Emissions Units &amp; Activities'!$H$102*(1-$E900)</f>
        <v>2.8324250681198915E-2</v>
      </c>
      <c r="K900" s="123">
        <f>$F900*'2. Emissions Units &amp; Activities'!$I$102*(1-$E900)</f>
        <v>0.2550705882352941</v>
      </c>
      <c r="L900" s="101">
        <f>$F900*'2. Emissions Units &amp; Activities'!$J$102*(1-$E900)</f>
        <v>0.2550705882352941</v>
      </c>
      <c r="M900" s="120">
        <f>$F900*'2. Emissions Units &amp; Activities'!$K$102*(1-$E900)</f>
        <v>1.089394256969189E-4</v>
      </c>
      <c r="N900" s="123">
        <f>$F900*'2. Emissions Units &amp; Activities'!$L$102*(1-$E900)</f>
        <v>9.8104072398190034E-4</v>
      </c>
      <c r="O900" s="101">
        <f>$F900*'2. Emissions Units &amp; Activities'!$M$102*(1-$E900)</f>
        <v>9.8104072398190034E-4</v>
      </c>
    </row>
    <row r="901" spans="1:15" x14ac:dyDescent="0.25">
      <c r="A901" s="97" t="s">
        <v>1539</v>
      </c>
      <c r="B901" s="118">
        <v>365</v>
      </c>
      <c r="C901" s="99" t="str">
        <f>IFERROR(IF(B901="No CAS","",INDEX('DEQ Pollutant List'!$C$7:$C$611,MATCH('3. Pollutant Emissions - EF'!B901,'DEQ Pollutant List'!$B$7:$B$611,0))),"")</f>
        <v>Nickel compounds, insoluble</v>
      </c>
      <c r="D901" s="133"/>
      <c r="E901" s="119"/>
      <c r="F901" s="241">
        <v>2.0999999999999999E-3</v>
      </c>
      <c r="G901" s="121"/>
      <c r="H901" s="101" t="s">
        <v>1674</v>
      </c>
      <c r="I901" s="122" t="s">
        <v>1679</v>
      </c>
      <c r="J901" s="120">
        <f>$F901*'2. Emissions Units &amp; Activities'!$H$102*(1-$E901)</f>
        <v>3.6049046321525891E-2</v>
      </c>
      <c r="K901" s="123">
        <f>$F901*'2. Emissions Units &amp; Activities'!$I$102*(1-$E901)</f>
        <v>0.32463529411764702</v>
      </c>
      <c r="L901" s="101">
        <f>$F901*'2. Emissions Units &amp; Activities'!$J$102*(1-$E901)</f>
        <v>0.32463529411764702</v>
      </c>
      <c r="M901" s="120">
        <f>$F901*'2. Emissions Units &amp; Activities'!$K$102*(1-$E901)</f>
        <v>1.3865017815971496E-4</v>
      </c>
      <c r="N901" s="123">
        <f>$F901*'2. Emissions Units &amp; Activities'!$L$102*(1-$E901)</f>
        <v>1.2485972850678731E-3</v>
      </c>
      <c r="O901" s="101">
        <f>$F901*'2. Emissions Units &amp; Activities'!$M$102*(1-$E901)</f>
        <v>1.2485972850678731E-3</v>
      </c>
    </row>
    <row r="902" spans="1:15" x14ac:dyDescent="0.25">
      <c r="A902" s="97" t="s">
        <v>1539</v>
      </c>
      <c r="B902" s="118" t="s">
        <v>945</v>
      </c>
      <c r="C902" s="99" t="str">
        <f>IFERROR(IF(B902="No CAS","",INDEX('DEQ Pollutant List'!$C$7:$C$611,MATCH('3. Pollutant Emissions - EF'!B902,'DEQ Pollutant List'!$B$7:$B$611,0))),"")</f>
        <v>Selenium and compounds</v>
      </c>
      <c r="D902" s="133"/>
      <c r="E902" s="119"/>
      <c r="F902" s="241">
        <v>2.4000000000000001E-5</v>
      </c>
      <c r="G902" s="121"/>
      <c r="H902" s="101" t="s">
        <v>1674</v>
      </c>
      <c r="I902" s="122" t="s">
        <v>1679</v>
      </c>
      <c r="J902" s="120">
        <f>$F902*'2. Emissions Units &amp; Activities'!$H$102*(1-$E902)</f>
        <v>4.1198910081743879E-4</v>
      </c>
      <c r="K902" s="123">
        <f>$F902*'2. Emissions Units &amp; Activities'!$I$102*(1-$E902)</f>
        <v>3.7101176470588238E-3</v>
      </c>
      <c r="L902" s="101">
        <f>$F902*'2. Emissions Units &amp; Activities'!$J$102*(1-$E902)</f>
        <v>3.7101176470588238E-3</v>
      </c>
      <c r="M902" s="120">
        <f>$F902*'2. Emissions Units &amp; Activities'!$K$102*(1-$E902)</f>
        <v>1.5845734646824567E-6</v>
      </c>
      <c r="N902" s="123">
        <f>$F902*'2. Emissions Units &amp; Activities'!$L$102*(1-$E902)</f>
        <v>1.4269683257918553E-5</v>
      </c>
      <c r="O902" s="101">
        <f>$F902*'2. Emissions Units &amp; Activities'!$M$102*(1-$E902)</f>
        <v>1.4269683257918553E-5</v>
      </c>
    </row>
    <row r="903" spans="1:15" x14ac:dyDescent="0.25">
      <c r="A903" s="97" t="s">
        <v>1539</v>
      </c>
      <c r="B903" s="118" t="s">
        <v>994</v>
      </c>
      <c r="C903" s="99" t="str">
        <f>IFERROR(IF(B903="No CAS","",INDEX('DEQ Pollutant List'!$C$7:$C$611,MATCH('3. Pollutant Emissions - EF'!B903,'DEQ Pollutant List'!$B$7:$B$611,0))),"")</f>
        <v>Toluene</v>
      </c>
      <c r="D903" s="133"/>
      <c r="E903" s="119"/>
      <c r="F903" s="241">
        <v>2.6499999999999999E-2</v>
      </c>
      <c r="G903" s="121"/>
      <c r="H903" s="101" t="s">
        <v>1674</v>
      </c>
      <c r="I903" s="122" t="s">
        <v>1679</v>
      </c>
      <c r="J903" s="120">
        <f>$F903*'2. Emissions Units &amp; Activities'!$H$102*(1-$E903)</f>
        <v>0.45490463215258858</v>
      </c>
      <c r="K903" s="123">
        <f>$F903*'2. Emissions Units &amp; Activities'!$I$102*(1-$E903)</f>
        <v>4.0965882352941181</v>
      </c>
      <c r="L903" s="101">
        <f>$F903*'2. Emissions Units &amp; Activities'!$J$102*(1-$E903)</f>
        <v>4.0965882352941181</v>
      </c>
      <c r="M903" s="120">
        <f>$F903*'2. Emissions Units &amp; Activities'!$K$102*(1-$E903)</f>
        <v>1.7496332005868794E-3</v>
      </c>
      <c r="N903" s="123">
        <f>$F903*'2. Emissions Units &amp; Activities'!$L$102*(1-$E903)</f>
        <v>1.5756108597285066E-2</v>
      </c>
      <c r="O903" s="101">
        <f>$F903*'2. Emissions Units &amp; Activities'!$M$102*(1-$E903)</f>
        <v>1.5756108597285066E-2</v>
      </c>
    </row>
    <row r="904" spans="1:15" x14ac:dyDescent="0.25">
      <c r="A904" s="97" t="s">
        <v>1539</v>
      </c>
      <c r="B904" s="118" t="s">
        <v>1055</v>
      </c>
      <c r="C904" s="99" t="str">
        <f>IFERROR(IF(B904="No CAS","",INDEX('DEQ Pollutant List'!$C$7:$C$611,MATCH('3. Pollutant Emissions - EF'!B904,'DEQ Pollutant List'!$B$7:$B$611,0))),"")</f>
        <v>Vanadium (fume or dust)</v>
      </c>
      <c r="D904" s="133"/>
      <c r="E904" s="119"/>
      <c r="F904" s="241">
        <v>2.3E-3</v>
      </c>
      <c r="G904" s="121"/>
      <c r="H904" s="101" t="s">
        <v>1674</v>
      </c>
      <c r="I904" s="122" t="s">
        <v>1679</v>
      </c>
      <c r="J904" s="120">
        <f>$F904*'2. Emissions Units &amp; Activities'!$H$102*(1-$E904)</f>
        <v>3.9482288828337882E-2</v>
      </c>
      <c r="K904" s="123">
        <f>$F904*'2. Emissions Units &amp; Activities'!$I$102*(1-$E904)</f>
        <v>0.35555294117647057</v>
      </c>
      <c r="L904" s="101">
        <f>$F904*'2. Emissions Units &amp; Activities'!$J$102*(1-$E904)</f>
        <v>0.35555294117647057</v>
      </c>
      <c r="M904" s="120">
        <f>$F904*'2. Emissions Units &amp; Activities'!$K$102*(1-$E904)</f>
        <v>1.5185495703206876E-4</v>
      </c>
      <c r="N904" s="123">
        <f>$F904*'2. Emissions Units &amp; Activities'!$L$102*(1-$E904)</f>
        <v>1.3675113122171944E-3</v>
      </c>
      <c r="O904" s="101">
        <f>$F904*'2. Emissions Units &amp; Activities'!$M$102*(1-$E904)</f>
        <v>1.3675113122171944E-3</v>
      </c>
    </row>
    <row r="905" spans="1:15" x14ac:dyDescent="0.25">
      <c r="A905" s="97" t="s">
        <v>1539</v>
      </c>
      <c r="B905" s="118" t="s">
        <v>1071</v>
      </c>
      <c r="C905" s="99" t="str">
        <f>IFERROR(IF(B905="No CAS","",INDEX('DEQ Pollutant List'!$C$7:$C$611,MATCH('3. Pollutant Emissions - EF'!B905,'DEQ Pollutant List'!$B$7:$B$611,0))),"")</f>
        <v>Xylene (mixture), including m-xylene, o-xylene, p-xylene</v>
      </c>
      <c r="D905" s="133"/>
      <c r="E905" s="119"/>
      <c r="F905" s="241">
        <v>1.9699999999999999E-2</v>
      </c>
      <c r="G905" s="121"/>
      <c r="H905" s="101" t="s">
        <v>1674</v>
      </c>
      <c r="I905" s="122" t="s">
        <v>1679</v>
      </c>
      <c r="J905" s="120">
        <f>$F905*'2. Emissions Units &amp; Activities'!$H$102*(1-$E905)</f>
        <v>0.33817438692098095</v>
      </c>
      <c r="K905" s="123">
        <f>$F905*'2. Emissions Units &amp; Activities'!$I$102*(1-$E905)</f>
        <v>3.0453882352941175</v>
      </c>
      <c r="L905" s="101">
        <f>$F905*'2. Emissions Units &amp; Activities'!$J$102*(1-$E905)</f>
        <v>3.0453882352941175</v>
      </c>
      <c r="M905" s="120">
        <f>$F905*'2. Emissions Units &amp; Activities'!$K$102*(1-$E905)</f>
        <v>1.3006707189268498E-3</v>
      </c>
      <c r="N905" s="123">
        <f>$F905*'2. Emissions Units &amp; Activities'!$L$102*(1-$E905)</f>
        <v>1.1713031674208145E-2</v>
      </c>
      <c r="O905" s="101">
        <f>$F905*'2. Emissions Units &amp; Activities'!$M$102*(1-$E905)</f>
        <v>1.1713031674208145E-2</v>
      </c>
    </row>
    <row r="906" spans="1:15" x14ac:dyDescent="0.25">
      <c r="A906" s="97" t="s">
        <v>1539</v>
      </c>
      <c r="B906" s="118" t="s">
        <v>1076</v>
      </c>
      <c r="C906" s="99" t="str">
        <f>IFERROR(IF(B906="No CAS","",INDEX('DEQ Pollutant List'!$C$7:$C$611,MATCH('3. Pollutant Emissions - EF'!B906,'DEQ Pollutant List'!$B$7:$B$611,0))),"")</f>
        <v>Zinc and compounds</v>
      </c>
      <c r="D906" s="133"/>
      <c r="E906" s="119"/>
      <c r="F906" s="241">
        <v>2.9000000000000001E-2</v>
      </c>
      <c r="G906" s="121"/>
      <c r="H906" s="101" t="s">
        <v>1674</v>
      </c>
      <c r="I906" s="122" t="s">
        <v>1679</v>
      </c>
      <c r="J906" s="120">
        <f>$F906*'2. Emissions Units &amp; Activities'!$H$102*(1-$E906)</f>
        <v>0.4978201634877385</v>
      </c>
      <c r="K906" s="123">
        <f>$F906*'2. Emissions Units &amp; Activities'!$I$102*(1-$E906)</f>
        <v>4.4830588235294124</v>
      </c>
      <c r="L906" s="101">
        <f>$F906*'2. Emissions Units &amp; Activities'!$J$102*(1-$E906)</f>
        <v>4.4830588235294124</v>
      </c>
      <c r="M906" s="120">
        <f>$F906*'2. Emissions Units &amp; Activities'!$K$102*(1-$E906)</f>
        <v>1.914692936491302E-3</v>
      </c>
      <c r="N906" s="123">
        <f>$F906*'2. Emissions Units &amp; Activities'!$L$102*(1-$E906)</f>
        <v>1.7242533936651584E-2</v>
      </c>
      <c r="O906" s="101">
        <f>$F906*'2. Emissions Units &amp; Activities'!$M$102*(1-$E906)</f>
        <v>1.7242533936651584E-2</v>
      </c>
    </row>
    <row r="907" spans="1:15" x14ac:dyDescent="0.25">
      <c r="A907" s="97" t="s">
        <v>1544</v>
      </c>
      <c r="B907" s="118" t="s">
        <v>98</v>
      </c>
      <c r="C907" s="99" t="str">
        <f>IFERROR(IF(B907="No CAS","",INDEX('DEQ Pollutant List'!$C$7:$C$611,MATCH('3. Pollutant Emissions - EF'!B907,'DEQ Pollutant List'!$B$7:$B$611,0))),"")</f>
        <v>Benzene</v>
      </c>
      <c r="D907" s="133"/>
      <c r="E907" s="119"/>
      <c r="F907" s="241">
        <v>8.0000000000000002E-3</v>
      </c>
      <c r="G907" s="121"/>
      <c r="H907" s="101" t="s">
        <v>1674</v>
      </c>
      <c r="I907" s="122" t="s">
        <v>1680</v>
      </c>
      <c r="J907" s="120">
        <f>$F907*'2. Emissions Units &amp; Activities'!$H$103*(1-$E907)</f>
        <v>2.2888283378746599E-2</v>
      </c>
      <c r="K907" s="123">
        <f>$F907*'2. Emissions Units &amp; Activities'!$I$103*(1-$E907)</f>
        <v>0.20611764705882354</v>
      </c>
      <c r="L907" s="101">
        <f>$F907*'2. Emissions Units &amp; Activities'!$J$103*(1-$E907)</f>
        <v>0.20611764705882354</v>
      </c>
      <c r="M907" s="120">
        <f>$F907*'2. Emissions Units &amp; Activities'!$K$103*(1-$E907)</f>
        <v>8.8031859149025385E-5</v>
      </c>
      <c r="N907" s="123">
        <f>$F907*'2. Emissions Units &amp; Activities'!$L$103*(1-$E907)</f>
        <v>7.9276018099547522E-4</v>
      </c>
      <c r="O907" s="101">
        <f>$F907*'2. Emissions Units &amp; Activities'!$M$103*(1-$E907)</f>
        <v>7.9276018099547522E-4</v>
      </c>
    </row>
    <row r="908" spans="1:15" x14ac:dyDescent="0.25">
      <c r="A908" s="97" t="s">
        <v>1544</v>
      </c>
      <c r="B908" s="118" t="s">
        <v>443</v>
      </c>
      <c r="C908" s="99" t="str">
        <f>IFERROR(IF(B908="No CAS","",INDEX('DEQ Pollutant List'!$C$7:$C$611,MATCH('3. Pollutant Emissions - EF'!B908,'DEQ Pollutant List'!$B$7:$B$611,0))),"")</f>
        <v>Formaldehyde</v>
      </c>
      <c r="D908" s="133"/>
      <c r="E908" s="119"/>
      <c r="F908" s="241">
        <v>1.7000000000000001E-2</v>
      </c>
      <c r="G908" s="121"/>
      <c r="H908" s="101" t="s">
        <v>1674</v>
      </c>
      <c r="I908" s="122" t="s">
        <v>1680</v>
      </c>
      <c r="J908" s="120">
        <f>$F908*'2. Emissions Units &amp; Activities'!$H$103*(1-$E908)</f>
        <v>4.863760217983653E-2</v>
      </c>
      <c r="K908" s="123">
        <f>$F908*'2. Emissions Units &amp; Activities'!$I$103*(1-$E908)</f>
        <v>0.43800000000000006</v>
      </c>
      <c r="L908" s="101">
        <f>$F908*'2. Emissions Units &amp; Activities'!$J$103*(1-$E908)</f>
        <v>0.43800000000000006</v>
      </c>
      <c r="M908" s="120">
        <f>$F908*'2. Emissions Units &amp; Activities'!$K$103*(1-$E908)</f>
        <v>1.8706770069167896E-4</v>
      </c>
      <c r="N908" s="123">
        <f>$F908*'2. Emissions Units &amp; Activities'!$L$103*(1-$E908)</f>
        <v>1.6846153846153849E-3</v>
      </c>
      <c r="O908" s="101">
        <f>$F908*'2. Emissions Units &amp; Activities'!$M$103*(1-$E908)</f>
        <v>1.6846153846153849E-3</v>
      </c>
    </row>
    <row r="909" spans="1:15" x14ac:dyDescent="0.25">
      <c r="A909" s="97" t="s">
        <v>1544</v>
      </c>
      <c r="B909" s="118">
        <v>401</v>
      </c>
      <c r="C909" s="99" t="str">
        <f>IFERROR(IF(B909="No CAS","",INDEX('DEQ Pollutant List'!$C$7:$C$611,MATCH('3. Pollutant Emissions - EF'!B909,'DEQ Pollutant List'!$B$7:$B$611,0))),"")</f>
        <v>Polycyclic aromatic hydrocarbons (PAHs)</v>
      </c>
      <c r="D909" s="133"/>
      <c r="E909" s="119"/>
      <c r="F909" s="241">
        <v>1E-4</v>
      </c>
      <c r="G909" s="121"/>
      <c r="H909" s="101" t="s">
        <v>1674</v>
      </c>
      <c r="I909" s="122" t="s">
        <v>1680</v>
      </c>
      <c r="J909" s="120">
        <f>$F909*'2. Emissions Units &amp; Activities'!$H$103*(1-$E909)</f>
        <v>2.8610354223433253E-4</v>
      </c>
      <c r="K909" s="123">
        <f>$F909*'2. Emissions Units &amp; Activities'!$I$103*(1-$E909)</f>
        <v>2.5764705882352942E-3</v>
      </c>
      <c r="L909" s="101">
        <f>$F909*'2. Emissions Units &amp; Activities'!$J$103*(1-$E909)</f>
        <v>2.5764705882352942E-3</v>
      </c>
      <c r="M909" s="120">
        <f>$F909*'2. Emissions Units &amp; Activities'!$K$103*(1-$E909)</f>
        <v>1.1003982393628172E-6</v>
      </c>
      <c r="N909" s="123">
        <f>$F909*'2. Emissions Units &amp; Activities'!$L$103*(1-$E909)</f>
        <v>9.9095022624434409E-6</v>
      </c>
      <c r="O909" s="101">
        <f>$F909*'2. Emissions Units &amp; Activities'!$M$103*(1-$E909)</f>
        <v>9.9095022624434409E-6</v>
      </c>
    </row>
    <row r="910" spans="1:15" x14ac:dyDescent="0.25">
      <c r="A910" s="97" t="s">
        <v>1544</v>
      </c>
      <c r="B910" s="118" t="s">
        <v>823</v>
      </c>
      <c r="C910" s="99" t="str">
        <f>IFERROR(IF(B910="No CAS","",INDEX('DEQ Pollutant List'!$C$7:$C$611,MATCH('3. Pollutant Emissions - EF'!B910,'DEQ Pollutant List'!$B$7:$B$611,0))),"")</f>
        <v>Benzo[a]pyrene</v>
      </c>
      <c r="D910" s="133"/>
      <c r="E910" s="119"/>
      <c r="F910" s="241">
        <v>1.1999999999999999E-6</v>
      </c>
      <c r="G910" s="121"/>
      <c r="H910" s="101" t="s">
        <v>1674</v>
      </c>
      <c r="I910" s="122" t="s">
        <v>1680</v>
      </c>
      <c r="J910" s="120">
        <f>$F910*'2. Emissions Units &amp; Activities'!$H$103*(1-$E910)</f>
        <v>3.4332425068119898E-6</v>
      </c>
      <c r="K910" s="123">
        <f>$F910*'2. Emissions Units &amp; Activities'!$I$103*(1-$E910)</f>
        <v>3.091764705882353E-5</v>
      </c>
      <c r="L910" s="101">
        <f>$F910*'2. Emissions Units &amp; Activities'!$J$103*(1-$E910)</f>
        <v>3.091764705882353E-5</v>
      </c>
      <c r="M910" s="120">
        <f>$F910*'2. Emissions Units &amp; Activities'!$K$103*(1-$E910)</f>
        <v>1.3204778872353806E-8</v>
      </c>
      <c r="N910" s="123">
        <f>$F910*'2. Emissions Units &amp; Activities'!$L$103*(1-$E910)</f>
        <v>1.1891402714932127E-7</v>
      </c>
      <c r="O910" s="101">
        <f>$F910*'2. Emissions Units &amp; Activities'!$M$103*(1-$E910)</f>
        <v>1.1891402714932127E-7</v>
      </c>
    </row>
    <row r="911" spans="1:15" x14ac:dyDescent="0.25">
      <c r="A911" s="97" t="s">
        <v>1544</v>
      </c>
      <c r="B911" s="118" t="s">
        <v>581</v>
      </c>
      <c r="C911" s="99" t="str">
        <f>IFERROR(IF(B911="No CAS","",INDEX('DEQ Pollutant List'!$C$7:$C$611,MATCH('3. Pollutant Emissions - EF'!B911,'DEQ Pollutant List'!$B$7:$B$611,0))),"")</f>
        <v>Naphthalene</v>
      </c>
      <c r="D911" s="133"/>
      <c r="E911" s="119"/>
      <c r="F911" s="241">
        <v>2.9999999999999997E-4</v>
      </c>
      <c r="G911" s="121"/>
      <c r="H911" s="101" t="s">
        <v>1674</v>
      </c>
      <c r="I911" s="122" t="s">
        <v>1680</v>
      </c>
      <c r="J911" s="120">
        <f>$F911*'2. Emissions Units &amp; Activities'!$H$103*(1-$E911)</f>
        <v>8.5831062670299737E-4</v>
      </c>
      <c r="K911" s="123">
        <f>$F911*'2. Emissions Units &amp; Activities'!$I$103*(1-$E911)</f>
        <v>7.7294117647058822E-3</v>
      </c>
      <c r="L911" s="101">
        <f>$F911*'2. Emissions Units &amp; Activities'!$J$103*(1-$E911)</f>
        <v>7.7294117647058822E-3</v>
      </c>
      <c r="M911" s="120">
        <f>$F911*'2. Emissions Units &amp; Activities'!$K$103*(1-$E911)</f>
        <v>3.3011947180884514E-6</v>
      </c>
      <c r="N911" s="123">
        <f>$F911*'2. Emissions Units &amp; Activities'!$L$103*(1-$E911)</f>
        <v>2.9728506787330316E-5</v>
      </c>
      <c r="O911" s="101">
        <f>$F911*'2. Emissions Units &amp; Activities'!$M$103*(1-$E911)</f>
        <v>2.9728506787330316E-5</v>
      </c>
    </row>
    <row r="912" spans="1:15" x14ac:dyDescent="0.25">
      <c r="A912" s="97" t="s">
        <v>1544</v>
      </c>
      <c r="B912" s="118" t="s">
        <v>14</v>
      </c>
      <c r="C912" s="99" t="str">
        <f>IFERROR(IF(B912="No CAS","",INDEX('DEQ Pollutant List'!$C$7:$C$611,MATCH('3. Pollutant Emissions - EF'!B912,'DEQ Pollutant List'!$B$7:$B$611,0))),"")</f>
        <v>Acetaldehyde</v>
      </c>
      <c r="D912" s="133"/>
      <c r="E912" s="119"/>
      <c r="F912" s="241">
        <v>4.3E-3</v>
      </c>
      <c r="G912" s="121"/>
      <c r="H912" s="101" t="s">
        <v>1674</v>
      </c>
      <c r="I912" s="122" t="s">
        <v>1680</v>
      </c>
      <c r="J912" s="120">
        <f>$F912*'2. Emissions Units &amp; Activities'!$H$103*(1-$E912)</f>
        <v>1.2302452316076297E-2</v>
      </c>
      <c r="K912" s="123">
        <f>$F912*'2. Emissions Units &amp; Activities'!$I$103*(1-$E912)</f>
        <v>0.11078823529411765</v>
      </c>
      <c r="L912" s="101">
        <f>$F912*'2. Emissions Units &amp; Activities'!$J$103*(1-$E912)</f>
        <v>0.11078823529411765</v>
      </c>
      <c r="M912" s="120">
        <f>$F912*'2. Emissions Units &amp; Activities'!$K$103*(1-$E912)</f>
        <v>4.7317124292601142E-5</v>
      </c>
      <c r="N912" s="123">
        <f>$F912*'2. Emissions Units &amp; Activities'!$L$103*(1-$E912)</f>
        <v>4.2610859728506789E-4</v>
      </c>
      <c r="O912" s="101">
        <f>$F912*'2. Emissions Units &amp; Activities'!$M$103*(1-$E912)</f>
        <v>4.2610859728506789E-4</v>
      </c>
    </row>
    <row r="913" spans="1:15" x14ac:dyDescent="0.25">
      <c r="A913" s="97" t="s">
        <v>1544</v>
      </c>
      <c r="B913" s="118" t="s">
        <v>24</v>
      </c>
      <c r="C913" s="99" t="str">
        <f>IFERROR(IF(B913="No CAS","",INDEX('DEQ Pollutant List'!$C$7:$C$611,MATCH('3. Pollutant Emissions - EF'!B913,'DEQ Pollutant List'!$B$7:$B$611,0))),"")</f>
        <v>Acrolein</v>
      </c>
      <c r="D913" s="133"/>
      <c r="E913" s="119"/>
      <c r="F913" s="241">
        <v>2.7000000000000001E-3</v>
      </c>
      <c r="G913" s="121"/>
      <c r="H913" s="101" t="s">
        <v>1674</v>
      </c>
      <c r="I913" s="122" t="s">
        <v>1680</v>
      </c>
      <c r="J913" s="120">
        <f>$F913*'2. Emissions Units &amp; Activities'!$H$103*(1-$E913)</f>
        <v>7.7247956403269777E-3</v>
      </c>
      <c r="K913" s="123">
        <f>$F913*'2. Emissions Units &amp; Activities'!$I$103*(1-$E913)</f>
        <v>6.9564705882352945E-2</v>
      </c>
      <c r="L913" s="101">
        <f>$F913*'2. Emissions Units &amp; Activities'!$J$103*(1-$E913)</f>
        <v>6.9564705882352945E-2</v>
      </c>
      <c r="M913" s="120">
        <f>$F913*'2. Emissions Units &amp; Activities'!$K$103*(1-$E913)</f>
        <v>2.9710752462796067E-5</v>
      </c>
      <c r="N913" s="123">
        <f>$F913*'2. Emissions Units &amp; Activities'!$L$103*(1-$E913)</f>
        <v>2.6755656108597289E-4</v>
      </c>
      <c r="O913" s="101">
        <f>$F913*'2. Emissions Units &amp; Activities'!$M$103*(1-$E913)</f>
        <v>2.6755656108597289E-4</v>
      </c>
    </row>
    <row r="914" spans="1:15" x14ac:dyDescent="0.25">
      <c r="A914" s="97" t="s">
        <v>1544</v>
      </c>
      <c r="B914" s="118" t="s">
        <v>61</v>
      </c>
      <c r="C914" s="99" t="str">
        <f>IFERROR(IF(B914="No CAS","",INDEX('DEQ Pollutant List'!$C$7:$C$611,MATCH('3. Pollutant Emissions - EF'!B914,'DEQ Pollutant List'!$B$7:$B$611,0))),"")</f>
        <v>Ammonia</v>
      </c>
      <c r="D914" s="133"/>
      <c r="E914" s="119"/>
      <c r="F914" s="241">
        <v>18</v>
      </c>
      <c r="G914" s="121"/>
      <c r="H914" s="101" t="s">
        <v>1674</v>
      </c>
      <c r="I914" s="122" t="s">
        <v>1680</v>
      </c>
      <c r="J914" s="120">
        <f>$F914*'2. Emissions Units &amp; Activities'!$H$103*(1-$E914)</f>
        <v>51.498637602179848</v>
      </c>
      <c r="K914" s="123">
        <f>$F914*'2. Emissions Units &amp; Activities'!$I$103*(1-$E914)</f>
        <v>463.76470588235293</v>
      </c>
      <c r="L914" s="101">
        <f>$F914*'2. Emissions Units &amp; Activities'!$J$103*(1-$E914)</f>
        <v>463.76470588235293</v>
      </c>
      <c r="M914" s="120">
        <f>$F914*'2. Emissions Units &amp; Activities'!$K$103*(1-$E914)</f>
        <v>0.19807168308530709</v>
      </c>
      <c r="N914" s="123">
        <f>$F914*'2. Emissions Units &amp; Activities'!$L$103*(1-$E914)</f>
        <v>1.7837104072398191</v>
      </c>
      <c r="O914" s="101">
        <f>$F914*'2. Emissions Units &amp; Activities'!$M$103*(1-$E914)</f>
        <v>1.7837104072398191</v>
      </c>
    </row>
    <row r="915" spans="1:15" x14ac:dyDescent="0.25">
      <c r="A915" s="97" t="s">
        <v>1544</v>
      </c>
      <c r="B915" s="118" t="s">
        <v>81</v>
      </c>
      <c r="C915" s="99" t="str">
        <f>IFERROR(IF(B915="No CAS","",INDEX('DEQ Pollutant List'!$C$7:$C$611,MATCH('3. Pollutant Emissions - EF'!B915,'DEQ Pollutant List'!$B$7:$B$611,0))),"")</f>
        <v>Arsenic and compounds</v>
      </c>
      <c r="D915" s="133"/>
      <c r="E915" s="119"/>
      <c r="F915" s="241">
        <v>2.0000000000000001E-4</v>
      </c>
      <c r="G915" s="121"/>
      <c r="H915" s="101" t="s">
        <v>1674</v>
      </c>
      <c r="I915" s="122" t="s">
        <v>1680</v>
      </c>
      <c r="J915" s="120">
        <f>$F915*'2. Emissions Units &amp; Activities'!$H$103*(1-$E915)</f>
        <v>5.7220708446866506E-4</v>
      </c>
      <c r="K915" s="123">
        <f>$F915*'2. Emissions Units &amp; Activities'!$I$103*(1-$E915)</f>
        <v>5.1529411764705884E-3</v>
      </c>
      <c r="L915" s="101">
        <f>$F915*'2. Emissions Units &amp; Activities'!$J$103*(1-$E915)</f>
        <v>5.1529411764705884E-3</v>
      </c>
      <c r="M915" s="120">
        <f>$F915*'2. Emissions Units &amp; Activities'!$K$103*(1-$E915)</f>
        <v>2.2007964787256344E-6</v>
      </c>
      <c r="N915" s="123">
        <f>$F915*'2. Emissions Units &amp; Activities'!$L$103*(1-$E915)</f>
        <v>1.9819004524886882E-5</v>
      </c>
      <c r="O915" s="101">
        <f>$F915*'2. Emissions Units &amp; Activities'!$M$103*(1-$E915)</f>
        <v>1.9819004524886882E-5</v>
      </c>
    </row>
    <row r="916" spans="1:15" x14ac:dyDescent="0.25">
      <c r="A916" s="97" t="s">
        <v>1544</v>
      </c>
      <c r="B916" s="118" t="s">
        <v>96</v>
      </c>
      <c r="C916" s="99" t="str">
        <f>IFERROR(IF(B916="No CAS","",INDEX('DEQ Pollutant List'!$C$7:$C$611,MATCH('3. Pollutant Emissions - EF'!B916,'DEQ Pollutant List'!$B$7:$B$611,0))),"")</f>
        <v>Barium and compounds</v>
      </c>
      <c r="D916" s="133"/>
      <c r="E916" s="119"/>
      <c r="F916" s="241">
        <v>4.4000000000000003E-3</v>
      </c>
      <c r="G916" s="121"/>
      <c r="H916" s="101" t="s">
        <v>1674</v>
      </c>
      <c r="I916" s="122" t="s">
        <v>1680</v>
      </c>
      <c r="J916" s="120">
        <f>$F916*'2. Emissions Units &amp; Activities'!$H$103*(1-$E916)</f>
        <v>1.258855585831063E-2</v>
      </c>
      <c r="K916" s="123">
        <f>$F916*'2. Emissions Units &amp; Activities'!$I$103*(1-$E916)</f>
        <v>0.11336470588235295</v>
      </c>
      <c r="L916" s="101">
        <f>$F916*'2. Emissions Units &amp; Activities'!$J$103*(1-$E916)</f>
        <v>0.11336470588235295</v>
      </c>
      <c r="M916" s="120">
        <f>$F916*'2. Emissions Units &amp; Activities'!$K$103*(1-$E916)</f>
        <v>4.8417522531963961E-5</v>
      </c>
      <c r="N916" s="123">
        <f>$F916*'2. Emissions Units &amp; Activities'!$L$103*(1-$E916)</f>
        <v>4.3601809954751139E-4</v>
      </c>
      <c r="O916" s="101">
        <f>$F916*'2. Emissions Units &amp; Activities'!$M$103*(1-$E916)</f>
        <v>4.3601809954751139E-4</v>
      </c>
    </row>
    <row r="917" spans="1:15" x14ac:dyDescent="0.25">
      <c r="A917" s="97" t="s">
        <v>1544</v>
      </c>
      <c r="B917" s="118" t="s">
        <v>113</v>
      </c>
      <c r="C917" s="99" t="str">
        <f>IFERROR(IF(B917="No CAS","",INDEX('DEQ Pollutant List'!$C$7:$C$611,MATCH('3. Pollutant Emissions - EF'!B917,'DEQ Pollutant List'!$B$7:$B$611,0))),"")</f>
        <v>Beryllium and compounds</v>
      </c>
      <c r="D917" s="133"/>
      <c r="E917" s="119"/>
      <c r="F917" s="241">
        <v>1.2E-5</v>
      </c>
      <c r="G917" s="121"/>
      <c r="H917" s="101" t="s">
        <v>1674</v>
      </c>
      <c r="I917" s="122" t="s">
        <v>1680</v>
      </c>
      <c r="J917" s="120">
        <f>$F917*'2. Emissions Units &amp; Activities'!$H$103*(1-$E917)</f>
        <v>3.4332425068119899E-5</v>
      </c>
      <c r="K917" s="123">
        <f>$F917*'2. Emissions Units &amp; Activities'!$I$103*(1-$E917)</f>
        <v>3.091764705882353E-4</v>
      </c>
      <c r="L917" s="101">
        <f>$F917*'2. Emissions Units &amp; Activities'!$J$103*(1-$E917)</f>
        <v>3.091764705882353E-4</v>
      </c>
      <c r="M917" s="120">
        <f>$F917*'2. Emissions Units &amp; Activities'!$K$103*(1-$E917)</f>
        <v>1.3204778872353808E-7</v>
      </c>
      <c r="N917" s="123">
        <f>$F917*'2. Emissions Units &amp; Activities'!$L$103*(1-$E917)</f>
        <v>1.1891402714932127E-6</v>
      </c>
      <c r="O917" s="101">
        <f>$F917*'2. Emissions Units &amp; Activities'!$M$103*(1-$E917)</f>
        <v>1.1891402714932127E-6</v>
      </c>
    </row>
    <row r="918" spans="1:15" x14ac:dyDescent="0.25">
      <c r="A918" s="97" t="s">
        <v>1544</v>
      </c>
      <c r="B918" s="118" t="s">
        <v>154</v>
      </c>
      <c r="C918" s="99" t="str">
        <f>IFERROR(IF(B918="No CAS","",INDEX('DEQ Pollutant List'!$C$7:$C$611,MATCH('3. Pollutant Emissions - EF'!B918,'DEQ Pollutant List'!$B$7:$B$611,0))),"")</f>
        <v>Cadmium and compounds</v>
      </c>
      <c r="D918" s="133"/>
      <c r="E918" s="119"/>
      <c r="F918" s="241">
        <v>1.1000000000000001E-3</v>
      </c>
      <c r="G918" s="121"/>
      <c r="H918" s="101" t="s">
        <v>1674</v>
      </c>
      <c r="I918" s="122" t="s">
        <v>1680</v>
      </c>
      <c r="J918" s="120">
        <f>$F918*'2. Emissions Units &amp; Activities'!$H$103*(1-$E918)</f>
        <v>3.1471389645776576E-3</v>
      </c>
      <c r="K918" s="123">
        <f>$F918*'2. Emissions Units &amp; Activities'!$I$103*(1-$E918)</f>
        <v>2.8341176470588238E-2</v>
      </c>
      <c r="L918" s="101">
        <f>$F918*'2. Emissions Units &amp; Activities'!$J$103*(1-$E918)</f>
        <v>2.8341176470588238E-2</v>
      </c>
      <c r="M918" s="120">
        <f>$F918*'2. Emissions Units &amp; Activities'!$K$103*(1-$E918)</f>
        <v>1.210438063299099E-5</v>
      </c>
      <c r="N918" s="123">
        <f>$F918*'2. Emissions Units &amp; Activities'!$L$103*(1-$E918)</f>
        <v>1.0900452488687785E-4</v>
      </c>
      <c r="O918" s="101">
        <f>$F918*'2. Emissions Units &amp; Activities'!$M$103*(1-$E918)</f>
        <v>1.0900452488687785E-4</v>
      </c>
    </row>
    <row r="919" spans="1:15" x14ac:dyDescent="0.25">
      <c r="A919" s="97" t="s">
        <v>1544</v>
      </c>
      <c r="B919" s="118" t="s">
        <v>230</v>
      </c>
      <c r="C919" s="99" t="str">
        <f>IFERROR(IF(B919="No CAS","",INDEX('DEQ Pollutant List'!$C$7:$C$611,MATCH('3. Pollutant Emissions - EF'!B919,'DEQ Pollutant List'!$B$7:$B$611,0))),"")</f>
        <v>Chromium VI, chromate and dichromate particulate</v>
      </c>
      <c r="D919" s="133"/>
      <c r="E919" s="119"/>
      <c r="F919" s="241">
        <v>1.4E-3</v>
      </c>
      <c r="G919" s="121"/>
      <c r="H919" s="101" t="s">
        <v>1674</v>
      </c>
      <c r="I919" s="122" t="s">
        <v>1680</v>
      </c>
      <c r="J919" s="120">
        <f>$F919*'2. Emissions Units &amp; Activities'!$H$103*(1-$E919)</f>
        <v>4.005449591280655E-3</v>
      </c>
      <c r="K919" s="123">
        <f>$F919*'2. Emissions Units &amp; Activities'!$I$103*(1-$E919)</f>
        <v>3.6070588235294118E-2</v>
      </c>
      <c r="L919" s="101">
        <f>$F919*'2. Emissions Units &amp; Activities'!$J$103*(1-$E919)</f>
        <v>3.6070588235294118E-2</v>
      </c>
      <c r="M919" s="120">
        <f>$F919*'2. Emissions Units &amp; Activities'!$K$103*(1-$E919)</f>
        <v>1.5405575351079441E-5</v>
      </c>
      <c r="N919" s="123">
        <f>$F919*'2. Emissions Units &amp; Activities'!$L$103*(1-$E919)</f>
        <v>1.3873303167420817E-4</v>
      </c>
      <c r="O919" s="101">
        <f>$F919*'2. Emissions Units &amp; Activities'!$M$103*(1-$E919)</f>
        <v>1.3873303167420817E-4</v>
      </c>
    </row>
    <row r="920" spans="1:15" x14ac:dyDescent="0.25">
      <c r="A920" s="97" t="s">
        <v>1544</v>
      </c>
      <c r="B920" s="118" t="s">
        <v>234</v>
      </c>
      <c r="C920" s="99" t="str">
        <f>IFERROR(IF(B920="No CAS","",INDEX('DEQ Pollutant List'!$C$7:$C$611,MATCH('3. Pollutant Emissions - EF'!B920,'DEQ Pollutant List'!$B$7:$B$611,0))),"")</f>
        <v>Cobalt and compounds</v>
      </c>
      <c r="D920" s="133"/>
      <c r="E920" s="119"/>
      <c r="F920" s="241">
        <v>8.3999999999999995E-5</v>
      </c>
      <c r="G920" s="121"/>
      <c r="H920" s="101" t="s">
        <v>1674</v>
      </c>
      <c r="I920" s="122" t="s">
        <v>1680</v>
      </c>
      <c r="J920" s="120">
        <f>$F920*'2. Emissions Units &amp; Activities'!$H$103*(1-$E920)</f>
        <v>2.4032697547683929E-4</v>
      </c>
      <c r="K920" s="123">
        <f>$F920*'2. Emissions Units &amp; Activities'!$I$103*(1-$E920)</f>
        <v>2.1642352941176469E-3</v>
      </c>
      <c r="L920" s="101">
        <f>$F920*'2. Emissions Units &amp; Activities'!$J$103*(1-$E920)</f>
        <v>2.1642352941176469E-3</v>
      </c>
      <c r="M920" s="120">
        <f>$F920*'2. Emissions Units &amp; Activities'!$K$103*(1-$E920)</f>
        <v>9.2433452106476642E-7</v>
      </c>
      <c r="N920" s="123">
        <f>$F920*'2. Emissions Units &amp; Activities'!$L$103*(1-$E920)</f>
        <v>8.3239819004524895E-6</v>
      </c>
      <c r="O920" s="101">
        <f>$F920*'2. Emissions Units &amp; Activities'!$M$103*(1-$E920)</f>
        <v>8.3239819004524895E-6</v>
      </c>
    </row>
    <row r="921" spans="1:15" x14ac:dyDescent="0.25">
      <c r="A921" s="97" t="s">
        <v>1544</v>
      </c>
      <c r="B921" s="118" t="s">
        <v>236</v>
      </c>
      <c r="C921" s="99" t="str">
        <f>IFERROR(IF(B921="No CAS","",INDEX('DEQ Pollutant List'!$C$7:$C$611,MATCH('3. Pollutant Emissions - EF'!B921,'DEQ Pollutant List'!$B$7:$B$611,0))),"")</f>
        <v>Copper and compounds</v>
      </c>
      <c r="D921" s="133"/>
      <c r="E921" s="119"/>
      <c r="F921" s="241">
        <v>8.4999999999999995E-4</v>
      </c>
      <c r="G921" s="121"/>
      <c r="H921" s="101" t="s">
        <v>1674</v>
      </c>
      <c r="I921" s="122" t="s">
        <v>1680</v>
      </c>
      <c r="J921" s="120">
        <f>$F921*'2. Emissions Units &amp; Activities'!$H$103*(1-$E921)</f>
        <v>2.431880108991826E-3</v>
      </c>
      <c r="K921" s="123">
        <f>$F921*'2. Emissions Units &amp; Activities'!$I$103*(1-$E921)</f>
        <v>2.1899999999999999E-2</v>
      </c>
      <c r="L921" s="101">
        <f>$F921*'2. Emissions Units &amp; Activities'!$J$103*(1-$E921)</f>
        <v>2.1899999999999999E-2</v>
      </c>
      <c r="M921" s="120">
        <f>$F921*'2. Emissions Units &amp; Activities'!$K$103*(1-$E921)</f>
        <v>9.3533850345839469E-6</v>
      </c>
      <c r="N921" s="123">
        <f>$F921*'2. Emissions Units &amp; Activities'!$L$103*(1-$E921)</f>
        <v>8.4230769230769236E-5</v>
      </c>
      <c r="O921" s="101">
        <f>$F921*'2. Emissions Units &amp; Activities'!$M$103*(1-$E921)</f>
        <v>8.4230769230769236E-5</v>
      </c>
    </row>
    <row r="922" spans="1:15" x14ac:dyDescent="0.25">
      <c r="A922" s="97" t="s">
        <v>1544</v>
      </c>
      <c r="B922" s="118" t="s">
        <v>410</v>
      </c>
      <c r="C922" s="99" t="str">
        <f>IFERROR(IF(B922="No CAS","",INDEX('DEQ Pollutant List'!$C$7:$C$611,MATCH('3. Pollutant Emissions - EF'!B922,'DEQ Pollutant List'!$B$7:$B$611,0))),"")</f>
        <v>Ethyl benzene</v>
      </c>
      <c r="D922" s="133"/>
      <c r="E922" s="119"/>
      <c r="F922" s="241">
        <v>9.4999999999999998E-3</v>
      </c>
      <c r="G922" s="121"/>
      <c r="H922" s="101" t="s">
        <v>1674</v>
      </c>
      <c r="I922" s="122" t="s">
        <v>1680</v>
      </c>
      <c r="J922" s="120">
        <f>$F922*'2. Emissions Units &amp; Activities'!$H$103*(1-$E922)</f>
        <v>2.7179836512261586E-2</v>
      </c>
      <c r="K922" s="123">
        <f>$F922*'2. Emissions Units &amp; Activities'!$I$103*(1-$E922)</f>
        <v>0.24476470588235294</v>
      </c>
      <c r="L922" s="101">
        <f>$F922*'2. Emissions Units &amp; Activities'!$J$103*(1-$E922)</f>
        <v>0.24476470588235294</v>
      </c>
      <c r="M922" s="120">
        <f>$F922*'2. Emissions Units &amp; Activities'!$K$103*(1-$E922)</f>
        <v>1.0453783273946764E-4</v>
      </c>
      <c r="N922" s="123">
        <f>$F922*'2. Emissions Units &amp; Activities'!$L$103*(1-$E922)</f>
        <v>9.4140271493212677E-4</v>
      </c>
      <c r="O922" s="101">
        <f>$F922*'2. Emissions Units &amp; Activities'!$M$103*(1-$E922)</f>
        <v>9.4140271493212677E-4</v>
      </c>
    </row>
    <row r="923" spans="1:15" x14ac:dyDescent="0.25">
      <c r="A923" s="97" t="s">
        <v>1544</v>
      </c>
      <c r="B923" s="118" t="s">
        <v>483</v>
      </c>
      <c r="C923" s="99" t="str">
        <f>IFERROR(IF(B923="No CAS","",INDEX('DEQ Pollutant List'!$C$7:$C$611,MATCH('3. Pollutant Emissions - EF'!B923,'DEQ Pollutant List'!$B$7:$B$611,0))),"")</f>
        <v>Hexane</v>
      </c>
      <c r="D923" s="133"/>
      <c r="E923" s="119"/>
      <c r="F923" s="241">
        <v>6.3E-3</v>
      </c>
      <c r="G923" s="121"/>
      <c r="H923" s="101" t="s">
        <v>1674</v>
      </c>
      <c r="I923" s="122" t="s">
        <v>1680</v>
      </c>
      <c r="J923" s="120">
        <f>$F923*'2. Emissions Units &amp; Activities'!$H$103*(1-$E923)</f>
        <v>1.8024523160762949E-2</v>
      </c>
      <c r="K923" s="123">
        <f>$F923*'2. Emissions Units &amp; Activities'!$I$103*(1-$E923)</f>
        <v>0.16231764705882354</v>
      </c>
      <c r="L923" s="101">
        <f>$F923*'2. Emissions Units &amp; Activities'!$J$103*(1-$E923)</f>
        <v>0.16231764705882354</v>
      </c>
      <c r="M923" s="120">
        <f>$F923*'2. Emissions Units &amp; Activities'!$K$103*(1-$E923)</f>
        <v>6.9325089079857482E-5</v>
      </c>
      <c r="N923" s="123">
        <f>$F923*'2. Emissions Units &amp; Activities'!$L$103*(1-$E923)</f>
        <v>6.2429864253393667E-4</v>
      </c>
      <c r="O923" s="101">
        <f>$F923*'2. Emissions Units &amp; Activities'!$M$103*(1-$E923)</f>
        <v>6.2429864253393667E-4</v>
      </c>
    </row>
    <row r="924" spans="1:15" x14ac:dyDescent="0.25">
      <c r="A924" s="97" t="s">
        <v>1544</v>
      </c>
      <c r="B924" s="118" t="s">
        <v>512</v>
      </c>
      <c r="C924" s="99" t="str">
        <f>IFERROR(IF(B924="No CAS","",INDEX('DEQ Pollutant List'!$C$7:$C$611,MATCH('3. Pollutant Emissions - EF'!B924,'DEQ Pollutant List'!$B$7:$B$611,0))),"")</f>
        <v>Lead and compounds</v>
      </c>
      <c r="D924" s="133"/>
      <c r="E924" s="119"/>
      <c r="F924" s="241">
        <v>5.0000000000000001E-4</v>
      </c>
      <c r="G924" s="121"/>
      <c r="H924" s="101" t="s">
        <v>1674</v>
      </c>
      <c r="I924" s="122" t="s">
        <v>1680</v>
      </c>
      <c r="J924" s="120">
        <f>$F924*'2. Emissions Units &amp; Activities'!$H$103*(1-$E924)</f>
        <v>1.4305177111716624E-3</v>
      </c>
      <c r="K924" s="123">
        <f>$F924*'2. Emissions Units &amp; Activities'!$I$103*(1-$E924)</f>
        <v>1.2882352941176472E-2</v>
      </c>
      <c r="L924" s="101">
        <f>$F924*'2. Emissions Units &amp; Activities'!$J$103*(1-$E924)</f>
        <v>1.2882352941176472E-2</v>
      </c>
      <c r="M924" s="120">
        <f>$F924*'2. Emissions Units &amp; Activities'!$K$103*(1-$E924)</f>
        <v>5.5019911968140866E-6</v>
      </c>
      <c r="N924" s="123">
        <f>$F924*'2. Emissions Units &amp; Activities'!$L$103*(1-$E924)</f>
        <v>4.9547511312217201E-5</v>
      </c>
      <c r="O924" s="101">
        <f>$F924*'2. Emissions Units &amp; Activities'!$M$103*(1-$E924)</f>
        <v>4.9547511312217201E-5</v>
      </c>
    </row>
    <row r="925" spans="1:15" x14ac:dyDescent="0.25">
      <c r="A925" s="97" t="s">
        <v>1544</v>
      </c>
      <c r="B925" s="118" t="s">
        <v>518</v>
      </c>
      <c r="C925" s="99" t="str">
        <f>IFERROR(IF(B925="No CAS","",INDEX('DEQ Pollutant List'!$C$7:$C$611,MATCH('3. Pollutant Emissions - EF'!B925,'DEQ Pollutant List'!$B$7:$B$611,0))),"")</f>
        <v>Manganese and compounds</v>
      </c>
      <c r="D925" s="133"/>
      <c r="E925" s="119"/>
      <c r="F925" s="241">
        <v>3.8000000000000002E-4</v>
      </c>
      <c r="G925" s="121"/>
      <c r="H925" s="101" t="s">
        <v>1674</v>
      </c>
      <c r="I925" s="122" t="s">
        <v>1680</v>
      </c>
      <c r="J925" s="120">
        <f>$F925*'2. Emissions Units &amp; Activities'!$H$103*(1-$E925)</f>
        <v>1.0871934604904637E-3</v>
      </c>
      <c r="K925" s="123">
        <f>$F925*'2. Emissions Units &amp; Activities'!$I$103*(1-$E925)</f>
        <v>9.7905882352941186E-3</v>
      </c>
      <c r="L925" s="101">
        <f>$F925*'2. Emissions Units &amp; Activities'!$J$103*(1-$E925)</f>
        <v>9.7905882352941186E-3</v>
      </c>
      <c r="M925" s="120">
        <f>$F925*'2. Emissions Units &amp; Activities'!$K$103*(1-$E925)</f>
        <v>4.181513309578706E-6</v>
      </c>
      <c r="N925" s="123">
        <f>$F925*'2. Emissions Units &amp; Activities'!$L$103*(1-$E925)</f>
        <v>3.7656108597285075E-5</v>
      </c>
      <c r="O925" s="101">
        <f>$F925*'2. Emissions Units &amp; Activities'!$M$103*(1-$E925)</f>
        <v>3.7656108597285075E-5</v>
      </c>
    </row>
    <row r="926" spans="1:15" x14ac:dyDescent="0.25">
      <c r="A926" s="97" t="s">
        <v>1544</v>
      </c>
      <c r="B926" s="118" t="s">
        <v>524</v>
      </c>
      <c r="C926" s="99" t="str">
        <f>IFERROR(IF(B926="No CAS","",INDEX('DEQ Pollutant List'!$C$7:$C$611,MATCH('3. Pollutant Emissions - EF'!B926,'DEQ Pollutant List'!$B$7:$B$611,0))),"")</f>
        <v>Mercury and compounds</v>
      </c>
      <c r="D926" s="133"/>
      <c r="E926" s="119"/>
      <c r="F926" s="241">
        <v>2.5999999999999998E-4</v>
      </c>
      <c r="G926" s="121"/>
      <c r="H926" s="101" t="s">
        <v>1674</v>
      </c>
      <c r="I926" s="122" t="s">
        <v>1680</v>
      </c>
      <c r="J926" s="120">
        <f>$F926*'2. Emissions Units &amp; Activities'!$H$103*(1-$E926)</f>
        <v>7.4386920980926445E-4</v>
      </c>
      <c r="K926" s="123">
        <f>$F926*'2. Emissions Units &amp; Activities'!$I$103*(1-$E926)</f>
        <v>6.698823529411764E-3</v>
      </c>
      <c r="L926" s="101">
        <f>$F926*'2. Emissions Units &amp; Activities'!$J$103*(1-$E926)</f>
        <v>6.698823529411764E-3</v>
      </c>
      <c r="M926" s="120">
        <f>$F926*'2. Emissions Units &amp; Activities'!$K$103*(1-$E926)</f>
        <v>2.8610354223433247E-6</v>
      </c>
      <c r="N926" s="123">
        <f>$F926*'2. Emissions Units &amp; Activities'!$L$103*(1-$E926)</f>
        <v>2.5764705882352942E-5</v>
      </c>
      <c r="O926" s="101">
        <f>$F926*'2. Emissions Units &amp; Activities'!$M$103*(1-$E926)</f>
        <v>2.5764705882352942E-5</v>
      </c>
    </row>
    <row r="927" spans="1:15" x14ac:dyDescent="0.25">
      <c r="A927" s="97" t="s">
        <v>1544</v>
      </c>
      <c r="B927" s="118" t="s">
        <v>575</v>
      </c>
      <c r="C927" s="99" t="str">
        <f>IFERROR(IF(B927="No CAS","",INDEX('DEQ Pollutant List'!$C$7:$C$611,MATCH('3. Pollutant Emissions - EF'!B927,'DEQ Pollutant List'!$B$7:$B$611,0))),"")</f>
        <v>Molybdenum trioxide</v>
      </c>
      <c r="D927" s="133"/>
      <c r="E927" s="119"/>
      <c r="F927" s="241">
        <v>1.65E-3</v>
      </c>
      <c r="G927" s="121"/>
      <c r="H927" s="101" t="s">
        <v>1674</v>
      </c>
      <c r="I927" s="122" t="s">
        <v>1680</v>
      </c>
      <c r="J927" s="120">
        <f>$F927*'2. Emissions Units &amp; Activities'!$H$103*(1-$E927)</f>
        <v>4.7207084468664862E-3</v>
      </c>
      <c r="K927" s="123">
        <f>$F927*'2. Emissions Units &amp; Activities'!$I$103*(1-$E927)</f>
        <v>4.2511764705882353E-2</v>
      </c>
      <c r="L927" s="101">
        <f>$F927*'2. Emissions Units &amp; Activities'!$J$103*(1-$E927)</f>
        <v>4.2511764705882353E-2</v>
      </c>
      <c r="M927" s="120">
        <f>$F927*'2. Emissions Units &amp; Activities'!$K$103*(1-$E927)</f>
        <v>1.8156570949486484E-5</v>
      </c>
      <c r="N927" s="123">
        <f>$F927*'2. Emissions Units &amp; Activities'!$L$103*(1-$E927)</f>
        <v>1.6350678733031675E-4</v>
      </c>
      <c r="O927" s="101">
        <f>$F927*'2. Emissions Units &amp; Activities'!$M$103*(1-$E927)</f>
        <v>1.6350678733031675E-4</v>
      </c>
    </row>
    <row r="928" spans="1:15" x14ac:dyDescent="0.25">
      <c r="A928" s="97" t="s">
        <v>1544</v>
      </c>
      <c r="B928" s="118">
        <v>365</v>
      </c>
      <c r="C928" s="99" t="str">
        <f>IFERROR(IF(B928="No CAS","",INDEX('DEQ Pollutant List'!$C$7:$C$611,MATCH('3. Pollutant Emissions - EF'!B928,'DEQ Pollutant List'!$B$7:$B$611,0))),"")</f>
        <v>Nickel compounds, insoluble</v>
      </c>
      <c r="D928" s="133"/>
      <c r="E928" s="119"/>
      <c r="F928" s="241">
        <v>2.0999999999999999E-3</v>
      </c>
      <c r="G928" s="121"/>
      <c r="H928" s="101" t="s">
        <v>1674</v>
      </c>
      <c r="I928" s="122" t="s">
        <v>1680</v>
      </c>
      <c r="J928" s="120">
        <f>$F928*'2. Emissions Units &amp; Activities'!$H$103*(1-$E928)</f>
        <v>6.008174386920982E-3</v>
      </c>
      <c r="K928" s="123">
        <f>$F928*'2. Emissions Units &amp; Activities'!$I$103*(1-$E928)</f>
        <v>5.4105882352941177E-2</v>
      </c>
      <c r="L928" s="101">
        <f>$F928*'2. Emissions Units &amp; Activities'!$J$103*(1-$E928)</f>
        <v>5.4105882352941177E-2</v>
      </c>
      <c r="M928" s="120">
        <f>$F928*'2. Emissions Units &amp; Activities'!$K$103*(1-$E928)</f>
        <v>2.3108363026619162E-5</v>
      </c>
      <c r="N928" s="123">
        <f>$F928*'2. Emissions Units &amp; Activities'!$L$103*(1-$E928)</f>
        <v>2.0809954751131222E-4</v>
      </c>
      <c r="O928" s="101">
        <f>$F928*'2. Emissions Units &amp; Activities'!$M$103*(1-$E928)</f>
        <v>2.0809954751131222E-4</v>
      </c>
    </row>
    <row r="929" spans="1:15" x14ac:dyDescent="0.25">
      <c r="A929" s="97" t="s">
        <v>1544</v>
      </c>
      <c r="B929" s="118" t="s">
        <v>945</v>
      </c>
      <c r="C929" s="99" t="str">
        <f>IFERROR(IF(B929="No CAS","",INDEX('DEQ Pollutant List'!$C$7:$C$611,MATCH('3. Pollutant Emissions - EF'!B929,'DEQ Pollutant List'!$B$7:$B$611,0))),"")</f>
        <v>Selenium and compounds</v>
      </c>
      <c r="D929" s="133"/>
      <c r="E929" s="119"/>
      <c r="F929" s="241">
        <v>2.4000000000000001E-5</v>
      </c>
      <c r="G929" s="121"/>
      <c r="H929" s="101" t="s">
        <v>1674</v>
      </c>
      <c r="I929" s="122" t="s">
        <v>1680</v>
      </c>
      <c r="J929" s="120">
        <f>$F929*'2. Emissions Units &amp; Activities'!$H$103*(1-$E929)</f>
        <v>6.8664850136239798E-5</v>
      </c>
      <c r="K929" s="123">
        <f>$F929*'2. Emissions Units &amp; Activities'!$I$103*(1-$E929)</f>
        <v>6.183529411764706E-4</v>
      </c>
      <c r="L929" s="101">
        <f>$F929*'2. Emissions Units &amp; Activities'!$J$103*(1-$E929)</f>
        <v>6.183529411764706E-4</v>
      </c>
      <c r="M929" s="120">
        <f>$F929*'2. Emissions Units &amp; Activities'!$K$103*(1-$E929)</f>
        <v>2.6409557744707615E-7</v>
      </c>
      <c r="N929" s="123">
        <f>$F929*'2. Emissions Units &amp; Activities'!$L$103*(1-$E929)</f>
        <v>2.3782805429864254E-6</v>
      </c>
      <c r="O929" s="101">
        <f>$F929*'2. Emissions Units &amp; Activities'!$M$103*(1-$E929)</f>
        <v>2.3782805429864254E-6</v>
      </c>
    </row>
    <row r="930" spans="1:15" x14ac:dyDescent="0.25">
      <c r="A930" s="97" t="s">
        <v>1544</v>
      </c>
      <c r="B930" s="118" t="s">
        <v>994</v>
      </c>
      <c r="C930" s="99" t="str">
        <f>IFERROR(IF(B930="No CAS","",INDEX('DEQ Pollutant List'!$C$7:$C$611,MATCH('3. Pollutant Emissions - EF'!B930,'DEQ Pollutant List'!$B$7:$B$611,0))),"")</f>
        <v>Toluene</v>
      </c>
      <c r="D930" s="133"/>
      <c r="E930" s="119"/>
      <c r="F930" s="241">
        <v>3.6600000000000001E-2</v>
      </c>
      <c r="G930" s="121"/>
      <c r="H930" s="101" t="s">
        <v>1674</v>
      </c>
      <c r="I930" s="122" t="s">
        <v>1680</v>
      </c>
      <c r="J930" s="120">
        <f>$F930*'2. Emissions Units &amp; Activities'!$H$103*(1-$E930)</f>
        <v>0.1047138964577657</v>
      </c>
      <c r="K930" s="123">
        <f>$F930*'2. Emissions Units &amp; Activities'!$I$103*(1-$E930)</f>
        <v>0.94298823529411768</v>
      </c>
      <c r="L930" s="101">
        <f>$F930*'2. Emissions Units &amp; Activities'!$J$103*(1-$E930)</f>
        <v>0.94298823529411768</v>
      </c>
      <c r="M930" s="120">
        <f>$F930*'2. Emissions Units &amp; Activities'!$K$103*(1-$E930)</f>
        <v>4.0274575560679109E-4</v>
      </c>
      <c r="N930" s="123">
        <f>$F930*'2. Emissions Units &amp; Activities'!$L$103*(1-$E930)</f>
        <v>3.6268778280542989E-3</v>
      </c>
      <c r="O930" s="101">
        <f>$F930*'2. Emissions Units &amp; Activities'!$M$103*(1-$E930)</f>
        <v>3.6268778280542989E-3</v>
      </c>
    </row>
    <row r="931" spans="1:15" x14ac:dyDescent="0.25">
      <c r="A931" s="97" t="s">
        <v>1544</v>
      </c>
      <c r="B931" s="118" t="s">
        <v>1055</v>
      </c>
      <c r="C931" s="99" t="str">
        <f>IFERROR(IF(B931="No CAS","",INDEX('DEQ Pollutant List'!$C$7:$C$611,MATCH('3. Pollutant Emissions - EF'!B931,'DEQ Pollutant List'!$B$7:$B$611,0))),"")</f>
        <v>Vanadium (fume or dust)</v>
      </c>
      <c r="D931" s="133"/>
      <c r="E931" s="119"/>
      <c r="F931" s="241">
        <v>2.3E-3</v>
      </c>
      <c r="G931" s="121"/>
      <c r="H931" s="101" t="s">
        <v>1674</v>
      </c>
      <c r="I931" s="122" t="s">
        <v>1680</v>
      </c>
      <c r="J931" s="120">
        <f>$F931*'2. Emissions Units &amp; Activities'!$H$103*(1-$E931)</f>
        <v>6.5803814713896475E-3</v>
      </c>
      <c r="K931" s="123">
        <f>$F931*'2. Emissions Units &amp; Activities'!$I$103*(1-$E931)</f>
        <v>5.9258823529411767E-2</v>
      </c>
      <c r="L931" s="101">
        <f>$F931*'2. Emissions Units &amp; Activities'!$J$103*(1-$E931)</f>
        <v>5.9258823529411767E-2</v>
      </c>
      <c r="M931" s="120">
        <f>$F931*'2. Emissions Units &amp; Activities'!$K$103*(1-$E931)</f>
        <v>2.5309159505344796E-5</v>
      </c>
      <c r="N931" s="123">
        <f>$F931*'2. Emissions Units &amp; Activities'!$L$103*(1-$E931)</f>
        <v>2.2791855203619911E-4</v>
      </c>
      <c r="O931" s="101">
        <f>$F931*'2. Emissions Units &amp; Activities'!$M$103*(1-$E931)</f>
        <v>2.2791855203619911E-4</v>
      </c>
    </row>
    <row r="932" spans="1:15" x14ac:dyDescent="0.25">
      <c r="A932" s="97" t="s">
        <v>1544</v>
      </c>
      <c r="B932" s="118" t="s">
        <v>1071</v>
      </c>
      <c r="C932" s="99" t="str">
        <f>IFERROR(IF(B932="No CAS","",INDEX('DEQ Pollutant List'!$C$7:$C$611,MATCH('3. Pollutant Emissions - EF'!B932,'DEQ Pollutant List'!$B$7:$B$611,0))),"")</f>
        <v>Xylene (mixture), including m-xylene, o-xylene, p-xylene</v>
      </c>
      <c r="D932" s="133"/>
      <c r="E932" s="119"/>
      <c r="F932" s="241">
        <v>2.7199999999999998E-2</v>
      </c>
      <c r="G932" s="121"/>
      <c r="H932" s="101" t="s">
        <v>1674</v>
      </c>
      <c r="I932" s="122" t="s">
        <v>1680</v>
      </c>
      <c r="J932" s="120">
        <f>$F932*'2. Emissions Units &amp; Activities'!$H$103*(1-$E932)</f>
        <v>7.7820163487738431E-2</v>
      </c>
      <c r="K932" s="123">
        <f>$F932*'2. Emissions Units &amp; Activities'!$I$103*(1-$E932)</f>
        <v>0.70079999999999998</v>
      </c>
      <c r="L932" s="101">
        <f>$F932*'2. Emissions Units &amp; Activities'!$J$103*(1-$E932)</f>
        <v>0.70079999999999998</v>
      </c>
      <c r="M932" s="120">
        <f>$F932*'2. Emissions Units &amp; Activities'!$K$103*(1-$E932)</f>
        <v>2.993083211066863E-4</v>
      </c>
      <c r="N932" s="123">
        <f>$F932*'2. Emissions Units &amp; Activities'!$L$103*(1-$E932)</f>
        <v>2.6953846153846155E-3</v>
      </c>
      <c r="O932" s="101">
        <f>$F932*'2. Emissions Units &amp; Activities'!$M$103*(1-$E932)</f>
        <v>2.6953846153846155E-3</v>
      </c>
    </row>
    <row r="933" spans="1:15" x14ac:dyDescent="0.25">
      <c r="A933" s="97" t="s">
        <v>1544</v>
      </c>
      <c r="B933" s="118" t="s">
        <v>1076</v>
      </c>
      <c r="C933" s="99" t="str">
        <f>IFERROR(IF(B933="No CAS","",INDEX('DEQ Pollutant List'!$C$7:$C$611,MATCH('3. Pollutant Emissions - EF'!B933,'DEQ Pollutant List'!$B$7:$B$611,0))),"")</f>
        <v>Zinc and compounds</v>
      </c>
      <c r="D933" s="133"/>
      <c r="E933" s="119"/>
      <c r="F933" s="241">
        <v>2.9000000000000001E-2</v>
      </c>
      <c r="G933" s="121"/>
      <c r="H933" s="101" t="s">
        <v>1674</v>
      </c>
      <c r="I933" s="122" t="s">
        <v>1680</v>
      </c>
      <c r="J933" s="120">
        <f>$F933*'2. Emissions Units &amp; Activities'!$H$103*(1-$E933)</f>
        <v>8.2970027247956435E-2</v>
      </c>
      <c r="K933" s="123">
        <f>$F933*'2. Emissions Units &amp; Activities'!$I$103*(1-$E933)</f>
        <v>0.74717647058823533</v>
      </c>
      <c r="L933" s="101">
        <f>$F933*'2. Emissions Units &amp; Activities'!$J$103*(1-$E933)</f>
        <v>0.74717647058823533</v>
      </c>
      <c r="M933" s="120">
        <f>$F933*'2. Emissions Units &amp; Activities'!$K$103*(1-$E933)</f>
        <v>3.1911548941521704E-4</v>
      </c>
      <c r="N933" s="123">
        <f>$F933*'2. Emissions Units &amp; Activities'!$L$103*(1-$E933)</f>
        <v>2.8737556561085975E-3</v>
      </c>
      <c r="O933" s="101">
        <f>$F933*'2. Emissions Units &amp; Activities'!$M$103*(1-$E933)</f>
        <v>2.8737556561085975E-3</v>
      </c>
    </row>
    <row r="934" spans="1:15" x14ac:dyDescent="0.25">
      <c r="A934" s="97" t="s">
        <v>1547</v>
      </c>
      <c r="B934" s="118" t="s">
        <v>98</v>
      </c>
      <c r="C934" s="99" t="str">
        <f>IFERROR(IF(B934="No CAS","",INDEX('DEQ Pollutant List'!$C$7:$C$611,MATCH('3. Pollutant Emissions - EF'!B934,'DEQ Pollutant List'!$B$7:$B$611,0))),"")</f>
        <v>Benzene</v>
      </c>
      <c r="D934" s="133"/>
      <c r="E934" s="119"/>
      <c r="F934" s="241">
        <v>8.0000000000000002E-3</v>
      </c>
      <c r="G934" s="121"/>
      <c r="H934" s="101" t="s">
        <v>1674</v>
      </c>
      <c r="I934" s="122" t="s">
        <v>1680</v>
      </c>
      <c r="J934" s="120">
        <f>$F934*'2. Emissions Units &amp; Activities'!$H$104*(1-$E934)</f>
        <v>2.2888283378746599E-2</v>
      </c>
      <c r="K934" s="123">
        <f>$F934*'2. Emissions Units &amp; Activities'!$I$104*(1-$E934)</f>
        <v>0.20611764705882354</v>
      </c>
      <c r="L934" s="101">
        <f>$F934*'2. Emissions Units &amp; Activities'!$J$104*(1-$E934)</f>
        <v>0.20611764705882354</v>
      </c>
      <c r="M934" s="120">
        <f>$F934*'2. Emissions Units &amp; Activities'!$K$104*(1-$E934)</f>
        <v>8.8031859149025385E-5</v>
      </c>
      <c r="N934" s="123">
        <f>$F934*'2. Emissions Units &amp; Activities'!$L$104*(1-$E934)</f>
        <v>7.9276018099547522E-4</v>
      </c>
      <c r="O934" s="101">
        <f>$F934*'2. Emissions Units &amp; Activities'!$M$104*(1-$E934)</f>
        <v>7.9276018099547522E-4</v>
      </c>
    </row>
    <row r="935" spans="1:15" x14ac:dyDescent="0.25">
      <c r="A935" s="97" t="s">
        <v>1547</v>
      </c>
      <c r="B935" s="118" t="s">
        <v>443</v>
      </c>
      <c r="C935" s="99" t="str">
        <f>IFERROR(IF(B935="No CAS","",INDEX('DEQ Pollutant List'!$C$7:$C$611,MATCH('3. Pollutant Emissions - EF'!B935,'DEQ Pollutant List'!$B$7:$B$611,0))),"")</f>
        <v>Formaldehyde</v>
      </c>
      <c r="D935" s="133"/>
      <c r="E935" s="119"/>
      <c r="F935" s="241">
        <v>1.7000000000000001E-2</v>
      </c>
      <c r="G935" s="121"/>
      <c r="H935" s="101" t="s">
        <v>1674</v>
      </c>
      <c r="I935" s="122" t="s">
        <v>1680</v>
      </c>
      <c r="J935" s="120">
        <f>$F935*'2. Emissions Units &amp; Activities'!$H$104*(1-$E935)</f>
        <v>4.863760217983653E-2</v>
      </c>
      <c r="K935" s="123">
        <f>$F935*'2. Emissions Units &amp; Activities'!$I$104*(1-$E935)</f>
        <v>0.43800000000000006</v>
      </c>
      <c r="L935" s="101">
        <f>$F935*'2. Emissions Units &amp; Activities'!$J$104*(1-$E935)</f>
        <v>0.43800000000000006</v>
      </c>
      <c r="M935" s="120">
        <f>$F935*'2. Emissions Units &amp; Activities'!$K$104*(1-$E935)</f>
        <v>1.8706770069167896E-4</v>
      </c>
      <c r="N935" s="123">
        <f>$F935*'2. Emissions Units &amp; Activities'!$L$104*(1-$E935)</f>
        <v>1.6846153846153849E-3</v>
      </c>
      <c r="O935" s="101">
        <f>$F935*'2. Emissions Units &amp; Activities'!$M$104*(1-$E935)</f>
        <v>1.6846153846153849E-3</v>
      </c>
    </row>
    <row r="936" spans="1:15" x14ac:dyDescent="0.25">
      <c r="A936" s="97" t="s">
        <v>1547</v>
      </c>
      <c r="B936" s="118">
        <v>401</v>
      </c>
      <c r="C936" s="99" t="str">
        <f>IFERROR(IF(B936="No CAS","",INDEX('DEQ Pollutant List'!$C$7:$C$611,MATCH('3. Pollutant Emissions - EF'!B936,'DEQ Pollutant List'!$B$7:$B$611,0))),"")</f>
        <v>Polycyclic aromatic hydrocarbons (PAHs)</v>
      </c>
      <c r="D936" s="133"/>
      <c r="E936" s="119"/>
      <c r="F936" s="241">
        <v>1E-4</v>
      </c>
      <c r="G936" s="121"/>
      <c r="H936" s="101" t="s">
        <v>1674</v>
      </c>
      <c r="I936" s="122" t="s">
        <v>1680</v>
      </c>
      <c r="J936" s="120">
        <f>$F936*'2. Emissions Units &amp; Activities'!$H$104*(1-$E936)</f>
        <v>2.8610354223433253E-4</v>
      </c>
      <c r="K936" s="123">
        <f>$F936*'2. Emissions Units &amp; Activities'!$I$104*(1-$E936)</f>
        <v>2.5764705882352942E-3</v>
      </c>
      <c r="L936" s="101">
        <f>$F936*'2. Emissions Units &amp; Activities'!$J$104*(1-$E936)</f>
        <v>2.5764705882352942E-3</v>
      </c>
      <c r="M936" s="120">
        <f>$F936*'2. Emissions Units &amp; Activities'!$K$104*(1-$E936)</f>
        <v>1.1003982393628172E-6</v>
      </c>
      <c r="N936" s="123">
        <f>$F936*'2. Emissions Units &amp; Activities'!$L$104*(1-$E936)</f>
        <v>9.9095022624434409E-6</v>
      </c>
      <c r="O936" s="101">
        <f>$F936*'2. Emissions Units &amp; Activities'!$M$104*(1-$E936)</f>
        <v>9.9095022624434409E-6</v>
      </c>
    </row>
    <row r="937" spans="1:15" x14ac:dyDescent="0.25">
      <c r="A937" s="97" t="s">
        <v>1547</v>
      </c>
      <c r="B937" s="118" t="s">
        <v>823</v>
      </c>
      <c r="C937" s="99" t="str">
        <f>IFERROR(IF(B937="No CAS","",INDEX('DEQ Pollutant List'!$C$7:$C$611,MATCH('3. Pollutant Emissions - EF'!B937,'DEQ Pollutant List'!$B$7:$B$611,0))),"")</f>
        <v>Benzo[a]pyrene</v>
      </c>
      <c r="D937" s="133"/>
      <c r="E937" s="119"/>
      <c r="F937" s="241">
        <v>1.1999999999999999E-6</v>
      </c>
      <c r="G937" s="121"/>
      <c r="H937" s="101" t="s">
        <v>1674</v>
      </c>
      <c r="I937" s="122" t="s">
        <v>1680</v>
      </c>
      <c r="J937" s="120">
        <f>$F937*'2. Emissions Units &amp; Activities'!$H$104*(1-$E937)</f>
        <v>3.4332425068119898E-6</v>
      </c>
      <c r="K937" s="123">
        <f>$F937*'2. Emissions Units &amp; Activities'!$I$104*(1-$E937)</f>
        <v>3.091764705882353E-5</v>
      </c>
      <c r="L937" s="101">
        <f>$F937*'2. Emissions Units &amp; Activities'!$J$104*(1-$E937)</f>
        <v>3.091764705882353E-5</v>
      </c>
      <c r="M937" s="120">
        <f>$F937*'2. Emissions Units &amp; Activities'!$K$104*(1-$E937)</f>
        <v>1.3204778872353806E-8</v>
      </c>
      <c r="N937" s="123">
        <f>$F937*'2. Emissions Units &amp; Activities'!$L$104*(1-$E937)</f>
        <v>1.1891402714932127E-7</v>
      </c>
      <c r="O937" s="101">
        <f>$F937*'2. Emissions Units &amp; Activities'!$M$104*(1-$E937)</f>
        <v>1.1891402714932127E-7</v>
      </c>
    </row>
    <row r="938" spans="1:15" x14ac:dyDescent="0.25">
      <c r="A938" s="97" t="s">
        <v>1547</v>
      </c>
      <c r="B938" s="118" t="s">
        <v>581</v>
      </c>
      <c r="C938" s="99" t="str">
        <f>IFERROR(IF(B938="No CAS","",INDEX('DEQ Pollutant List'!$C$7:$C$611,MATCH('3. Pollutant Emissions - EF'!B938,'DEQ Pollutant List'!$B$7:$B$611,0))),"")</f>
        <v>Naphthalene</v>
      </c>
      <c r="D938" s="133"/>
      <c r="E938" s="119"/>
      <c r="F938" s="241">
        <v>2.9999999999999997E-4</v>
      </c>
      <c r="G938" s="121"/>
      <c r="H938" s="101" t="s">
        <v>1674</v>
      </c>
      <c r="I938" s="122" t="s">
        <v>1680</v>
      </c>
      <c r="J938" s="120">
        <f>$F938*'2. Emissions Units &amp; Activities'!$H$104*(1-$E938)</f>
        <v>8.5831062670299737E-4</v>
      </c>
      <c r="K938" s="123">
        <f>$F938*'2. Emissions Units &amp; Activities'!$I$104*(1-$E938)</f>
        <v>7.7294117647058822E-3</v>
      </c>
      <c r="L938" s="101">
        <f>$F938*'2. Emissions Units &amp; Activities'!$J$104*(1-$E938)</f>
        <v>7.7294117647058822E-3</v>
      </c>
      <c r="M938" s="120">
        <f>$F938*'2. Emissions Units &amp; Activities'!$K$104*(1-$E938)</f>
        <v>3.3011947180884514E-6</v>
      </c>
      <c r="N938" s="123">
        <f>$F938*'2. Emissions Units &amp; Activities'!$L$104*(1-$E938)</f>
        <v>2.9728506787330316E-5</v>
      </c>
      <c r="O938" s="101">
        <f>$F938*'2. Emissions Units &amp; Activities'!$M$104*(1-$E938)</f>
        <v>2.9728506787330316E-5</v>
      </c>
    </row>
    <row r="939" spans="1:15" x14ac:dyDescent="0.25">
      <c r="A939" s="97" t="s">
        <v>1547</v>
      </c>
      <c r="B939" s="118" t="s">
        <v>14</v>
      </c>
      <c r="C939" s="99" t="str">
        <f>IFERROR(IF(B939="No CAS","",INDEX('DEQ Pollutant List'!$C$7:$C$611,MATCH('3. Pollutant Emissions - EF'!B939,'DEQ Pollutant List'!$B$7:$B$611,0))),"")</f>
        <v>Acetaldehyde</v>
      </c>
      <c r="D939" s="133"/>
      <c r="E939" s="119"/>
      <c r="F939" s="241">
        <v>4.3E-3</v>
      </c>
      <c r="G939" s="121"/>
      <c r="H939" s="101" t="s">
        <v>1674</v>
      </c>
      <c r="I939" s="122" t="s">
        <v>1680</v>
      </c>
      <c r="J939" s="120">
        <f>$F939*'2. Emissions Units &amp; Activities'!$H$104*(1-$E939)</f>
        <v>1.2302452316076297E-2</v>
      </c>
      <c r="K939" s="123">
        <f>$F939*'2. Emissions Units &amp; Activities'!$I$104*(1-$E939)</f>
        <v>0.11078823529411765</v>
      </c>
      <c r="L939" s="101">
        <f>$F939*'2. Emissions Units &amp; Activities'!$J$104*(1-$E939)</f>
        <v>0.11078823529411765</v>
      </c>
      <c r="M939" s="120">
        <f>$F939*'2. Emissions Units &amp; Activities'!$K$104*(1-$E939)</f>
        <v>4.7317124292601142E-5</v>
      </c>
      <c r="N939" s="123">
        <f>$F939*'2. Emissions Units &amp; Activities'!$L$104*(1-$E939)</f>
        <v>4.2610859728506789E-4</v>
      </c>
      <c r="O939" s="101">
        <f>$F939*'2. Emissions Units &amp; Activities'!$M$104*(1-$E939)</f>
        <v>4.2610859728506789E-4</v>
      </c>
    </row>
    <row r="940" spans="1:15" x14ac:dyDescent="0.25">
      <c r="A940" s="97" t="s">
        <v>1547</v>
      </c>
      <c r="B940" s="118" t="s">
        <v>24</v>
      </c>
      <c r="C940" s="99" t="str">
        <f>IFERROR(IF(B940="No CAS","",INDEX('DEQ Pollutant List'!$C$7:$C$611,MATCH('3. Pollutant Emissions - EF'!B940,'DEQ Pollutant List'!$B$7:$B$611,0))),"")</f>
        <v>Acrolein</v>
      </c>
      <c r="D940" s="133"/>
      <c r="E940" s="119"/>
      <c r="F940" s="241">
        <v>2.7000000000000001E-3</v>
      </c>
      <c r="G940" s="121"/>
      <c r="H940" s="101" t="s">
        <v>1674</v>
      </c>
      <c r="I940" s="122" t="s">
        <v>1680</v>
      </c>
      <c r="J940" s="120">
        <f>$F940*'2. Emissions Units &amp; Activities'!$H$104*(1-$E940)</f>
        <v>7.7247956403269777E-3</v>
      </c>
      <c r="K940" s="123">
        <f>$F940*'2. Emissions Units &amp; Activities'!$I$104*(1-$E940)</f>
        <v>6.9564705882352945E-2</v>
      </c>
      <c r="L940" s="101">
        <f>$F940*'2. Emissions Units &amp; Activities'!$J$104*(1-$E940)</f>
        <v>6.9564705882352945E-2</v>
      </c>
      <c r="M940" s="120">
        <f>$F940*'2. Emissions Units &amp; Activities'!$K$104*(1-$E940)</f>
        <v>2.9710752462796067E-5</v>
      </c>
      <c r="N940" s="123">
        <f>$F940*'2. Emissions Units &amp; Activities'!$L$104*(1-$E940)</f>
        <v>2.6755656108597289E-4</v>
      </c>
      <c r="O940" s="101">
        <f>$F940*'2. Emissions Units &amp; Activities'!$M$104*(1-$E940)</f>
        <v>2.6755656108597289E-4</v>
      </c>
    </row>
    <row r="941" spans="1:15" x14ac:dyDescent="0.25">
      <c r="A941" s="97" t="s">
        <v>1547</v>
      </c>
      <c r="B941" s="118" t="s">
        <v>61</v>
      </c>
      <c r="C941" s="99" t="str">
        <f>IFERROR(IF(B941="No CAS","",INDEX('DEQ Pollutant List'!$C$7:$C$611,MATCH('3. Pollutant Emissions - EF'!B941,'DEQ Pollutant List'!$B$7:$B$611,0))),"")</f>
        <v>Ammonia</v>
      </c>
      <c r="D941" s="133"/>
      <c r="E941" s="119"/>
      <c r="F941" s="241">
        <v>18</v>
      </c>
      <c r="G941" s="121"/>
      <c r="H941" s="101" t="s">
        <v>1674</v>
      </c>
      <c r="I941" s="122" t="s">
        <v>1680</v>
      </c>
      <c r="J941" s="120">
        <f>$F941*'2. Emissions Units &amp; Activities'!$H$104*(1-$E941)</f>
        <v>51.498637602179848</v>
      </c>
      <c r="K941" s="123">
        <f>$F941*'2. Emissions Units &amp; Activities'!$I$104*(1-$E941)</f>
        <v>463.76470588235293</v>
      </c>
      <c r="L941" s="101">
        <f>$F941*'2. Emissions Units &amp; Activities'!$J$104*(1-$E941)</f>
        <v>463.76470588235293</v>
      </c>
      <c r="M941" s="120">
        <f>$F941*'2. Emissions Units &amp; Activities'!$K$104*(1-$E941)</f>
        <v>0.19807168308530709</v>
      </c>
      <c r="N941" s="123">
        <f>$F941*'2. Emissions Units &amp; Activities'!$L$104*(1-$E941)</f>
        <v>1.7837104072398191</v>
      </c>
      <c r="O941" s="101">
        <f>$F941*'2. Emissions Units &amp; Activities'!$M$104*(1-$E941)</f>
        <v>1.7837104072398191</v>
      </c>
    </row>
    <row r="942" spans="1:15" x14ac:dyDescent="0.25">
      <c r="A942" s="97" t="s">
        <v>1547</v>
      </c>
      <c r="B942" s="118" t="s">
        <v>81</v>
      </c>
      <c r="C942" s="99" t="str">
        <f>IFERROR(IF(B942="No CAS","",INDEX('DEQ Pollutant List'!$C$7:$C$611,MATCH('3. Pollutant Emissions - EF'!B942,'DEQ Pollutant List'!$B$7:$B$611,0))),"")</f>
        <v>Arsenic and compounds</v>
      </c>
      <c r="D942" s="133"/>
      <c r="E942" s="119"/>
      <c r="F942" s="241">
        <v>2.0000000000000001E-4</v>
      </c>
      <c r="G942" s="121"/>
      <c r="H942" s="101" t="s">
        <v>1674</v>
      </c>
      <c r="I942" s="122" t="s">
        <v>1680</v>
      </c>
      <c r="J942" s="120">
        <f>$F942*'2. Emissions Units &amp; Activities'!$H$104*(1-$E942)</f>
        <v>5.7220708446866506E-4</v>
      </c>
      <c r="K942" s="123">
        <f>$F942*'2. Emissions Units &amp; Activities'!$I$104*(1-$E942)</f>
        <v>5.1529411764705884E-3</v>
      </c>
      <c r="L942" s="101">
        <f>$F942*'2. Emissions Units &amp; Activities'!$J$104*(1-$E942)</f>
        <v>5.1529411764705884E-3</v>
      </c>
      <c r="M942" s="120">
        <f>$F942*'2. Emissions Units &amp; Activities'!$K$104*(1-$E942)</f>
        <v>2.2007964787256344E-6</v>
      </c>
      <c r="N942" s="123">
        <f>$F942*'2. Emissions Units &amp; Activities'!$L$104*(1-$E942)</f>
        <v>1.9819004524886882E-5</v>
      </c>
      <c r="O942" s="101">
        <f>$F942*'2. Emissions Units &amp; Activities'!$M$104*(1-$E942)</f>
        <v>1.9819004524886882E-5</v>
      </c>
    </row>
    <row r="943" spans="1:15" x14ac:dyDescent="0.25">
      <c r="A943" s="97" t="s">
        <v>1547</v>
      </c>
      <c r="B943" s="118" t="s">
        <v>96</v>
      </c>
      <c r="C943" s="99" t="str">
        <f>IFERROR(IF(B943="No CAS","",INDEX('DEQ Pollutant List'!$C$7:$C$611,MATCH('3. Pollutant Emissions - EF'!B943,'DEQ Pollutant List'!$B$7:$B$611,0))),"")</f>
        <v>Barium and compounds</v>
      </c>
      <c r="D943" s="133"/>
      <c r="E943" s="119"/>
      <c r="F943" s="241">
        <v>4.4000000000000003E-3</v>
      </c>
      <c r="G943" s="121"/>
      <c r="H943" s="101" t="s">
        <v>1674</v>
      </c>
      <c r="I943" s="122" t="s">
        <v>1680</v>
      </c>
      <c r="J943" s="120">
        <f>$F943*'2. Emissions Units &amp; Activities'!$H$104*(1-$E943)</f>
        <v>1.258855585831063E-2</v>
      </c>
      <c r="K943" s="123">
        <f>$F943*'2. Emissions Units &amp; Activities'!$I$104*(1-$E943)</f>
        <v>0.11336470588235295</v>
      </c>
      <c r="L943" s="101">
        <f>$F943*'2. Emissions Units &amp; Activities'!$J$104*(1-$E943)</f>
        <v>0.11336470588235295</v>
      </c>
      <c r="M943" s="120">
        <f>$F943*'2. Emissions Units &amp; Activities'!$K$104*(1-$E943)</f>
        <v>4.8417522531963961E-5</v>
      </c>
      <c r="N943" s="123">
        <f>$F943*'2. Emissions Units &amp; Activities'!$L$104*(1-$E943)</f>
        <v>4.3601809954751139E-4</v>
      </c>
      <c r="O943" s="101">
        <f>$F943*'2. Emissions Units &amp; Activities'!$M$104*(1-$E943)</f>
        <v>4.3601809954751139E-4</v>
      </c>
    </row>
    <row r="944" spans="1:15" x14ac:dyDescent="0.25">
      <c r="A944" s="97" t="s">
        <v>1547</v>
      </c>
      <c r="B944" s="118" t="s">
        <v>113</v>
      </c>
      <c r="C944" s="99" t="str">
        <f>IFERROR(IF(B944="No CAS","",INDEX('DEQ Pollutant List'!$C$7:$C$611,MATCH('3. Pollutant Emissions - EF'!B944,'DEQ Pollutant List'!$B$7:$B$611,0))),"")</f>
        <v>Beryllium and compounds</v>
      </c>
      <c r="D944" s="133"/>
      <c r="E944" s="119"/>
      <c r="F944" s="241">
        <v>1.2E-5</v>
      </c>
      <c r="G944" s="121"/>
      <c r="H944" s="101" t="s">
        <v>1674</v>
      </c>
      <c r="I944" s="122" t="s">
        <v>1680</v>
      </c>
      <c r="J944" s="120">
        <f>$F944*'2. Emissions Units &amp; Activities'!$H$104*(1-$E944)</f>
        <v>3.4332425068119899E-5</v>
      </c>
      <c r="K944" s="123">
        <f>$F944*'2. Emissions Units &amp; Activities'!$I$104*(1-$E944)</f>
        <v>3.091764705882353E-4</v>
      </c>
      <c r="L944" s="101">
        <f>$F944*'2. Emissions Units &amp; Activities'!$J$104*(1-$E944)</f>
        <v>3.091764705882353E-4</v>
      </c>
      <c r="M944" s="120">
        <f>$F944*'2. Emissions Units &amp; Activities'!$K$104*(1-$E944)</f>
        <v>1.3204778872353808E-7</v>
      </c>
      <c r="N944" s="123">
        <f>$F944*'2. Emissions Units &amp; Activities'!$L$104*(1-$E944)</f>
        <v>1.1891402714932127E-6</v>
      </c>
      <c r="O944" s="101">
        <f>$F944*'2. Emissions Units &amp; Activities'!$M$104*(1-$E944)</f>
        <v>1.1891402714932127E-6</v>
      </c>
    </row>
    <row r="945" spans="1:15" x14ac:dyDescent="0.25">
      <c r="A945" s="97" t="s">
        <v>1547</v>
      </c>
      <c r="B945" s="118" t="s">
        <v>154</v>
      </c>
      <c r="C945" s="99" t="str">
        <f>IFERROR(IF(B945="No CAS","",INDEX('DEQ Pollutant List'!$C$7:$C$611,MATCH('3. Pollutant Emissions - EF'!B945,'DEQ Pollutant List'!$B$7:$B$611,0))),"")</f>
        <v>Cadmium and compounds</v>
      </c>
      <c r="D945" s="133"/>
      <c r="E945" s="119"/>
      <c r="F945" s="241">
        <v>1.1000000000000001E-3</v>
      </c>
      <c r="G945" s="121"/>
      <c r="H945" s="101" t="s">
        <v>1674</v>
      </c>
      <c r="I945" s="122" t="s">
        <v>1680</v>
      </c>
      <c r="J945" s="120">
        <f>$F945*'2. Emissions Units &amp; Activities'!$H$104*(1-$E945)</f>
        <v>3.1471389645776576E-3</v>
      </c>
      <c r="K945" s="123">
        <f>$F945*'2. Emissions Units &amp; Activities'!$I$104*(1-$E945)</f>
        <v>2.8341176470588238E-2</v>
      </c>
      <c r="L945" s="101">
        <f>$F945*'2. Emissions Units &amp; Activities'!$J$104*(1-$E945)</f>
        <v>2.8341176470588238E-2</v>
      </c>
      <c r="M945" s="120">
        <f>$F945*'2. Emissions Units &amp; Activities'!$K$104*(1-$E945)</f>
        <v>1.210438063299099E-5</v>
      </c>
      <c r="N945" s="123">
        <f>$F945*'2. Emissions Units &amp; Activities'!$L$104*(1-$E945)</f>
        <v>1.0900452488687785E-4</v>
      </c>
      <c r="O945" s="101">
        <f>$F945*'2. Emissions Units &amp; Activities'!$M$104*(1-$E945)</f>
        <v>1.0900452488687785E-4</v>
      </c>
    </row>
    <row r="946" spans="1:15" x14ac:dyDescent="0.25">
      <c r="A946" s="97" t="s">
        <v>1547</v>
      </c>
      <c r="B946" s="118" t="s">
        <v>230</v>
      </c>
      <c r="C946" s="99" t="str">
        <f>IFERROR(IF(B946="No CAS","",INDEX('DEQ Pollutant List'!$C$7:$C$611,MATCH('3. Pollutant Emissions - EF'!B946,'DEQ Pollutant List'!$B$7:$B$611,0))),"")</f>
        <v>Chromium VI, chromate and dichromate particulate</v>
      </c>
      <c r="D946" s="133"/>
      <c r="E946" s="119"/>
      <c r="F946" s="241">
        <v>1.4E-3</v>
      </c>
      <c r="G946" s="121"/>
      <c r="H946" s="101" t="s">
        <v>1674</v>
      </c>
      <c r="I946" s="122" t="s">
        <v>1680</v>
      </c>
      <c r="J946" s="120">
        <f>$F946*'2. Emissions Units &amp; Activities'!$H$104*(1-$E946)</f>
        <v>4.005449591280655E-3</v>
      </c>
      <c r="K946" s="123">
        <f>$F946*'2. Emissions Units &amp; Activities'!$I$104*(1-$E946)</f>
        <v>3.6070588235294118E-2</v>
      </c>
      <c r="L946" s="101">
        <f>$F946*'2. Emissions Units &amp; Activities'!$J$104*(1-$E946)</f>
        <v>3.6070588235294118E-2</v>
      </c>
      <c r="M946" s="120">
        <f>$F946*'2. Emissions Units &amp; Activities'!$K$104*(1-$E946)</f>
        <v>1.5405575351079441E-5</v>
      </c>
      <c r="N946" s="123">
        <f>$F946*'2. Emissions Units &amp; Activities'!$L$104*(1-$E946)</f>
        <v>1.3873303167420817E-4</v>
      </c>
      <c r="O946" s="101">
        <f>$F946*'2. Emissions Units &amp; Activities'!$M$104*(1-$E946)</f>
        <v>1.3873303167420817E-4</v>
      </c>
    </row>
    <row r="947" spans="1:15" x14ac:dyDescent="0.25">
      <c r="A947" s="97" t="s">
        <v>1547</v>
      </c>
      <c r="B947" s="118" t="s">
        <v>234</v>
      </c>
      <c r="C947" s="99" t="str">
        <f>IFERROR(IF(B947="No CAS","",INDEX('DEQ Pollutant List'!$C$7:$C$611,MATCH('3. Pollutant Emissions - EF'!B947,'DEQ Pollutant List'!$B$7:$B$611,0))),"")</f>
        <v>Cobalt and compounds</v>
      </c>
      <c r="D947" s="133"/>
      <c r="E947" s="119"/>
      <c r="F947" s="241">
        <v>8.3999999999999995E-5</v>
      </c>
      <c r="G947" s="121"/>
      <c r="H947" s="101" t="s">
        <v>1674</v>
      </c>
      <c r="I947" s="122" t="s">
        <v>1680</v>
      </c>
      <c r="J947" s="120">
        <f>$F947*'2. Emissions Units &amp; Activities'!$H$104*(1-$E947)</f>
        <v>2.4032697547683929E-4</v>
      </c>
      <c r="K947" s="123">
        <f>$F947*'2. Emissions Units &amp; Activities'!$I$104*(1-$E947)</f>
        <v>2.1642352941176469E-3</v>
      </c>
      <c r="L947" s="101">
        <f>$F947*'2. Emissions Units &amp; Activities'!$J$104*(1-$E947)</f>
        <v>2.1642352941176469E-3</v>
      </c>
      <c r="M947" s="120">
        <f>$F947*'2. Emissions Units &amp; Activities'!$K$104*(1-$E947)</f>
        <v>9.2433452106476642E-7</v>
      </c>
      <c r="N947" s="123">
        <f>$F947*'2. Emissions Units &amp; Activities'!$L$104*(1-$E947)</f>
        <v>8.3239819004524895E-6</v>
      </c>
      <c r="O947" s="101">
        <f>$F947*'2. Emissions Units &amp; Activities'!$M$104*(1-$E947)</f>
        <v>8.3239819004524895E-6</v>
      </c>
    </row>
    <row r="948" spans="1:15" x14ac:dyDescent="0.25">
      <c r="A948" s="97" t="s">
        <v>1547</v>
      </c>
      <c r="B948" s="118" t="s">
        <v>236</v>
      </c>
      <c r="C948" s="99" t="str">
        <f>IFERROR(IF(B948="No CAS","",INDEX('DEQ Pollutant List'!$C$7:$C$611,MATCH('3. Pollutant Emissions - EF'!B948,'DEQ Pollutant List'!$B$7:$B$611,0))),"")</f>
        <v>Copper and compounds</v>
      </c>
      <c r="D948" s="133"/>
      <c r="E948" s="119"/>
      <c r="F948" s="241">
        <v>8.4999999999999995E-4</v>
      </c>
      <c r="G948" s="121"/>
      <c r="H948" s="101" t="s">
        <v>1674</v>
      </c>
      <c r="I948" s="122" t="s">
        <v>1680</v>
      </c>
      <c r="J948" s="120">
        <f>$F948*'2. Emissions Units &amp; Activities'!$H$104*(1-$E948)</f>
        <v>2.431880108991826E-3</v>
      </c>
      <c r="K948" s="123">
        <f>$F948*'2. Emissions Units &amp; Activities'!$I$104*(1-$E948)</f>
        <v>2.1899999999999999E-2</v>
      </c>
      <c r="L948" s="101">
        <f>$F948*'2. Emissions Units &amp; Activities'!$J$104*(1-$E948)</f>
        <v>2.1899999999999999E-2</v>
      </c>
      <c r="M948" s="120">
        <f>$F948*'2. Emissions Units &amp; Activities'!$K$104*(1-$E948)</f>
        <v>9.3533850345839469E-6</v>
      </c>
      <c r="N948" s="123">
        <f>$F948*'2. Emissions Units &amp; Activities'!$L$104*(1-$E948)</f>
        <v>8.4230769230769236E-5</v>
      </c>
      <c r="O948" s="101">
        <f>$F948*'2. Emissions Units &amp; Activities'!$M$104*(1-$E948)</f>
        <v>8.4230769230769236E-5</v>
      </c>
    </row>
    <row r="949" spans="1:15" x14ac:dyDescent="0.25">
      <c r="A949" s="97" t="s">
        <v>1547</v>
      </c>
      <c r="B949" s="118" t="s">
        <v>410</v>
      </c>
      <c r="C949" s="99" t="str">
        <f>IFERROR(IF(B949="No CAS","",INDEX('DEQ Pollutant List'!$C$7:$C$611,MATCH('3. Pollutant Emissions - EF'!B949,'DEQ Pollutant List'!$B$7:$B$611,0))),"")</f>
        <v>Ethyl benzene</v>
      </c>
      <c r="D949" s="133"/>
      <c r="E949" s="119"/>
      <c r="F949" s="241">
        <v>9.4999999999999998E-3</v>
      </c>
      <c r="G949" s="121"/>
      <c r="H949" s="101" t="s">
        <v>1674</v>
      </c>
      <c r="I949" s="122" t="s">
        <v>1680</v>
      </c>
      <c r="J949" s="120">
        <f>$F949*'2. Emissions Units &amp; Activities'!$H$104*(1-$E949)</f>
        <v>2.7179836512261586E-2</v>
      </c>
      <c r="K949" s="123">
        <f>$F949*'2. Emissions Units &amp; Activities'!$I$104*(1-$E949)</f>
        <v>0.24476470588235294</v>
      </c>
      <c r="L949" s="101">
        <f>$F949*'2. Emissions Units &amp; Activities'!$J$104*(1-$E949)</f>
        <v>0.24476470588235294</v>
      </c>
      <c r="M949" s="120">
        <f>$F949*'2. Emissions Units &amp; Activities'!$K$104*(1-$E949)</f>
        <v>1.0453783273946764E-4</v>
      </c>
      <c r="N949" s="123">
        <f>$F949*'2. Emissions Units &amp; Activities'!$L$104*(1-$E949)</f>
        <v>9.4140271493212677E-4</v>
      </c>
      <c r="O949" s="101">
        <f>$F949*'2. Emissions Units &amp; Activities'!$M$104*(1-$E949)</f>
        <v>9.4140271493212677E-4</v>
      </c>
    </row>
    <row r="950" spans="1:15" x14ac:dyDescent="0.25">
      <c r="A950" s="97" t="s">
        <v>1547</v>
      </c>
      <c r="B950" s="118" t="s">
        <v>483</v>
      </c>
      <c r="C950" s="99" t="str">
        <f>IFERROR(IF(B950="No CAS","",INDEX('DEQ Pollutant List'!$C$7:$C$611,MATCH('3. Pollutant Emissions - EF'!B950,'DEQ Pollutant List'!$B$7:$B$611,0))),"")</f>
        <v>Hexane</v>
      </c>
      <c r="D950" s="133"/>
      <c r="E950" s="119"/>
      <c r="F950" s="241">
        <v>6.3E-3</v>
      </c>
      <c r="G950" s="121"/>
      <c r="H950" s="101" t="s">
        <v>1674</v>
      </c>
      <c r="I950" s="122" t="s">
        <v>1680</v>
      </c>
      <c r="J950" s="120">
        <f>$F950*'2. Emissions Units &amp; Activities'!$H$104*(1-$E950)</f>
        <v>1.8024523160762949E-2</v>
      </c>
      <c r="K950" s="123">
        <f>$F950*'2. Emissions Units &amp; Activities'!$I$104*(1-$E950)</f>
        <v>0.16231764705882354</v>
      </c>
      <c r="L950" s="101">
        <f>$F950*'2. Emissions Units &amp; Activities'!$J$104*(1-$E950)</f>
        <v>0.16231764705882354</v>
      </c>
      <c r="M950" s="120">
        <f>$F950*'2. Emissions Units &amp; Activities'!$K$104*(1-$E950)</f>
        <v>6.9325089079857482E-5</v>
      </c>
      <c r="N950" s="123">
        <f>$F950*'2. Emissions Units &amp; Activities'!$L$104*(1-$E950)</f>
        <v>6.2429864253393667E-4</v>
      </c>
      <c r="O950" s="101">
        <f>$F950*'2. Emissions Units &amp; Activities'!$M$104*(1-$E950)</f>
        <v>6.2429864253393667E-4</v>
      </c>
    </row>
    <row r="951" spans="1:15" x14ac:dyDescent="0.25">
      <c r="A951" s="97" t="s">
        <v>1547</v>
      </c>
      <c r="B951" s="118" t="s">
        <v>512</v>
      </c>
      <c r="C951" s="99" t="str">
        <f>IFERROR(IF(B951="No CAS","",INDEX('DEQ Pollutant List'!$C$7:$C$611,MATCH('3. Pollutant Emissions - EF'!B951,'DEQ Pollutant List'!$B$7:$B$611,0))),"")</f>
        <v>Lead and compounds</v>
      </c>
      <c r="D951" s="133"/>
      <c r="E951" s="119"/>
      <c r="F951" s="241">
        <v>5.0000000000000001E-4</v>
      </c>
      <c r="G951" s="121"/>
      <c r="H951" s="101" t="s">
        <v>1674</v>
      </c>
      <c r="I951" s="122" t="s">
        <v>1680</v>
      </c>
      <c r="J951" s="120">
        <f>$F951*'2. Emissions Units &amp; Activities'!$H$104*(1-$E951)</f>
        <v>1.4305177111716624E-3</v>
      </c>
      <c r="K951" s="123">
        <f>$F951*'2. Emissions Units &amp; Activities'!$I$104*(1-$E951)</f>
        <v>1.2882352941176472E-2</v>
      </c>
      <c r="L951" s="101">
        <f>$F951*'2. Emissions Units &amp; Activities'!$J$104*(1-$E951)</f>
        <v>1.2882352941176472E-2</v>
      </c>
      <c r="M951" s="120">
        <f>$F951*'2. Emissions Units &amp; Activities'!$K$104*(1-$E951)</f>
        <v>5.5019911968140866E-6</v>
      </c>
      <c r="N951" s="123">
        <f>$F951*'2. Emissions Units &amp; Activities'!$L$104*(1-$E951)</f>
        <v>4.9547511312217201E-5</v>
      </c>
      <c r="O951" s="101">
        <f>$F951*'2. Emissions Units &amp; Activities'!$M$104*(1-$E951)</f>
        <v>4.9547511312217201E-5</v>
      </c>
    </row>
    <row r="952" spans="1:15" x14ac:dyDescent="0.25">
      <c r="A952" s="97" t="s">
        <v>1547</v>
      </c>
      <c r="B952" s="118" t="s">
        <v>518</v>
      </c>
      <c r="C952" s="99" t="str">
        <f>IFERROR(IF(B952="No CAS","",INDEX('DEQ Pollutant List'!$C$7:$C$611,MATCH('3. Pollutant Emissions - EF'!B952,'DEQ Pollutant List'!$B$7:$B$611,0))),"")</f>
        <v>Manganese and compounds</v>
      </c>
      <c r="D952" s="133"/>
      <c r="E952" s="119"/>
      <c r="F952" s="241">
        <v>3.8000000000000002E-4</v>
      </c>
      <c r="G952" s="121"/>
      <c r="H952" s="101" t="s">
        <v>1674</v>
      </c>
      <c r="I952" s="122" t="s">
        <v>1680</v>
      </c>
      <c r="J952" s="120">
        <f>$F952*'2. Emissions Units &amp; Activities'!$H$104*(1-$E952)</f>
        <v>1.0871934604904637E-3</v>
      </c>
      <c r="K952" s="123">
        <f>$F952*'2. Emissions Units &amp; Activities'!$I$104*(1-$E952)</f>
        <v>9.7905882352941186E-3</v>
      </c>
      <c r="L952" s="101">
        <f>$F952*'2. Emissions Units &amp; Activities'!$J$104*(1-$E952)</f>
        <v>9.7905882352941186E-3</v>
      </c>
      <c r="M952" s="120">
        <f>$F952*'2. Emissions Units &amp; Activities'!$K$104*(1-$E952)</f>
        <v>4.181513309578706E-6</v>
      </c>
      <c r="N952" s="123">
        <f>$F952*'2. Emissions Units &amp; Activities'!$L$104*(1-$E952)</f>
        <v>3.7656108597285075E-5</v>
      </c>
      <c r="O952" s="101">
        <f>$F952*'2. Emissions Units &amp; Activities'!$M$104*(1-$E952)</f>
        <v>3.7656108597285075E-5</v>
      </c>
    </row>
    <row r="953" spans="1:15" x14ac:dyDescent="0.25">
      <c r="A953" s="97" t="s">
        <v>1547</v>
      </c>
      <c r="B953" s="118" t="s">
        <v>524</v>
      </c>
      <c r="C953" s="99" t="str">
        <f>IFERROR(IF(B953="No CAS","",INDEX('DEQ Pollutant List'!$C$7:$C$611,MATCH('3. Pollutant Emissions - EF'!B953,'DEQ Pollutant List'!$B$7:$B$611,0))),"")</f>
        <v>Mercury and compounds</v>
      </c>
      <c r="D953" s="133"/>
      <c r="E953" s="119"/>
      <c r="F953" s="241">
        <v>2.5999999999999998E-4</v>
      </c>
      <c r="G953" s="121"/>
      <c r="H953" s="101" t="s">
        <v>1674</v>
      </c>
      <c r="I953" s="122" t="s">
        <v>1680</v>
      </c>
      <c r="J953" s="120">
        <f>$F953*'2. Emissions Units &amp; Activities'!$H$104*(1-$E953)</f>
        <v>7.4386920980926445E-4</v>
      </c>
      <c r="K953" s="123">
        <f>$F953*'2. Emissions Units &amp; Activities'!$I$104*(1-$E953)</f>
        <v>6.698823529411764E-3</v>
      </c>
      <c r="L953" s="101">
        <f>$F953*'2. Emissions Units &amp; Activities'!$J$104*(1-$E953)</f>
        <v>6.698823529411764E-3</v>
      </c>
      <c r="M953" s="120">
        <f>$F953*'2. Emissions Units &amp; Activities'!$K$104*(1-$E953)</f>
        <v>2.8610354223433247E-6</v>
      </c>
      <c r="N953" s="123">
        <f>$F953*'2. Emissions Units &amp; Activities'!$L$104*(1-$E953)</f>
        <v>2.5764705882352942E-5</v>
      </c>
      <c r="O953" s="101">
        <f>$F953*'2. Emissions Units &amp; Activities'!$M$104*(1-$E953)</f>
        <v>2.5764705882352942E-5</v>
      </c>
    </row>
    <row r="954" spans="1:15" x14ac:dyDescent="0.25">
      <c r="A954" s="97" t="s">
        <v>1547</v>
      </c>
      <c r="B954" s="118" t="s">
        <v>575</v>
      </c>
      <c r="C954" s="99" t="str">
        <f>IFERROR(IF(B954="No CAS","",INDEX('DEQ Pollutant List'!$C$7:$C$611,MATCH('3. Pollutant Emissions - EF'!B954,'DEQ Pollutant List'!$B$7:$B$611,0))),"")</f>
        <v>Molybdenum trioxide</v>
      </c>
      <c r="D954" s="133"/>
      <c r="E954" s="119"/>
      <c r="F954" s="241">
        <v>1.65E-3</v>
      </c>
      <c r="G954" s="121"/>
      <c r="H954" s="101" t="s">
        <v>1674</v>
      </c>
      <c r="I954" s="122" t="s">
        <v>1680</v>
      </c>
      <c r="J954" s="120">
        <f>$F954*'2. Emissions Units &amp; Activities'!$H$104*(1-$E954)</f>
        <v>4.7207084468664862E-3</v>
      </c>
      <c r="K954" s="123">
        <f>$F954*'2. Emissions Units &amp; Activities'!$I$104*(1-$E954)</f>
        <v>4.2511764705882353E-2</v>
      </c>
      <c r="L954" s="101">
        <f>$F954*'2. Emissions Units &amp; Activities'!$J$104*(1-$E954)</f>
        <v>4.2511764705882353E-2</v>
      </c>
      <c r="M954" s="120">
        <f>$F954*'2. Emissions Units &amp; Activities'!$K$104*(1-$E954)</f>
        <v>1.8156570949486484E-5</v>
      </c>
      <c r="N954" s="123">
        <f>$F954*'2. Emissions Units &amp; Activities'!$L$104*(1-$E954)</f>
        <v>1.6350678733031675E-4</v>
      </c>
      <c r="O954" s="101">
        <f>$F954*'2. Emissions Units &amp; Activities'!$M$104*(1-$E954)</f>
        <v>1.6350678733031675E-4</v>
      </c>
    </row>
    <row r="955" spans="1:15" x14ac:dyDescent="0.25">
      <c r="A955" s="97" t="s">
        <v>1547</v>
      </c>
      <c r="B955" s="118">
        <v>365</v>
      </c>
      <c r="C955" s="99" t="str">
        <f>IFERROR(IF(B955="No CAS","",INDEX('DEQ Pollutant List'!$C$7:$C$611,MATCH('3. Pollutant Emissions - EF'!B955,'DEQ Pollutant List'!$B$7:$B$611,0))),"")</f>
        <v>Nickel compounds, insoluble</v>
      </c>
      <c r="D955" s="133"/>
      <c r="E955" s="119"/>
      <c r="F955" s="241">
        <v>2.0999999999999999E-3</v>
      </c>
      <c r="G955" s="121"/>
      <c r="H955" s="101" t="s">
        <v>1674</v>
      </c>
      <c r="I955" s="122" t="s">
        <v>1680</v>
      </c>
      <c r="J955" s="120">
        <f>$F955*'2. Emissions Units &amp; Activities'!$H$104*(1-$E955)</f>
        <v>6.008174386920982E-3</v>
      </c>
      <c r="K955" s="123">
        <f>$F955*'2. Emissions Units &amp; Activities'!$I$104*(1-$E955)</f>
        <v>5.4105882352941177E-2</v>
      </c>
      <c r="L955" s="101">
        <f>$F955*'2. Emissions Units &amp; Activities'!$J$104*(1-$E955)</f>
        <v>5.4105882352941177E-2</v>
      </c>
      <c r="M955" s="120">
        <f>$F955*'2. Emissions Units &amp; Activities'!$K$104*(1-$E955)</f>
        <v>2.3108363026619162E-5</v>
      </c>
      <c r="N955" s="123">
        <f>$F955*'2. Emissions Units &amp; Activities'!$L$104*(1-$E955)</f>
        <v>2.0809954751131222E-4</v>
      </c>
      <c r="O955" s="101">
        <f>$F955*'2. Emissions Units &amp; Activities'!$M$104*(1-$E955)</f>
        <v>2.0809954751131222E-4</v>
      </c>
    </row>
    <row r="956" spans="1:15" x14ac:dyDescent="0.25">
      <c r="A956" s="97" t="s">
        <v>1547</v>
      </c>
      <c r="B956" s="118" t="s">
        <v>945</v>
      </c>
      <c r="C956" s="99" t="str">
        <f>IFERROR(IF(B956="No CAS","",INDEX('DEQ Pollutant List'!$C$7:$C$611,MATCH('3. Pollutant Emissions - EF'!B956,'DEQ Pollutant List'!$B$7:$B$611,0))),"")</f>
        <v>Selenium and compounds</v>
      </c>
      <c r="D956" s="133"/>
      <c r="E956" s="119"/>
      <c r="F956" s="241">
        <v>2.4000000000000001E-5</v>
      </c>
      <c r="G956" s="121"/>
      <c r="H956" s="101" t="s">
        <v>1674</v>
      </c>
      <c r="I956" s="122" t="s">
        <v>1680</v>
      </c>
      <c r="J956" s="120">
        <f>$F956*'2. Emissions Units &amp; Activities'!$H$104*(1-$E956)</f>
        <v>6.8664850136239798E-5</v>
      </c>
      <c r="K956" s="123">
        <f>$F956*'2. Emissions Units &amp; Activities'!$I$104*(1-$E956)</f>
        <v>6.183529411764706E-4</v>
      </c>
      <c r="L956" s="101">
        <f>$F956*'2. Emissions Units &amp; Activities'!$J$104*(1-$E956)</f>
        <v>6.183529411764706E-4</v>
      </c>
      <c r="M956" s="120">
        <f>$F956*'2. Emissions Units &amp; Activities'!$K$104*(1-$E956)</f>
        <v>2.6409557744707615E-7</v>
      </c>
      <c r="N956" s="123">
        <f>$F956*'2. Emissions Units &amp; Activities'!$L$104*(1-$E956)</f>
        <v>2.3782805429864254E-6</v>
      </c>
      <c r="O956" s="101">
        <f>$F956*'2. Emissions Units &amp; Activities'!$M$104*(1-$E956)</f>
        <v>2.3782805429864254E-6</v>
      </c>
    </row>
    <row r="957" spans="1:15" x14ac:dyDescent="0.25">
      <c r="A957" s="97" t="s">
        <v>1547</v>
      </c>
      <c r="B957" s="118" t="s">
        <v>994</v>
      </c>
      <c r="C957" s="99" t="str">
        <f>IFERROR(IF(B957="No CAS","",INDEX('DEQ Pollutant List'!$C$7:$C$611,MATCH('3. Pollutant Emissions - EF'!B957,'DEQ Pollutant List'!$B$7:$B$611,0))),"")</f>
        <v>Toluene</v>
      </c>
      <c r="D957" s="133"/>
      <c r="E957" s="119"/>
      <c r="F957" s="241">
        <v>3.6600000000000001E-2</v>
      </c>
      <c r="G957" s="121"/>
      <c r="H957" s="101" t="s">
        <v>1674</v>
      </c>
      <c r="I957" s="122" t="s">
        <v>1680</v>
      </c>
      <c r="J957" s="120">
        <f>$F957*'2. Emissions Units &amp; Activities'!$H$104*(1-$E957)</f>
        <v>0.1047138964577657</v>
      </c>
      <c r="K957" s="123">
        <f>$F957*'2. Emissions Units &amp; Activities'!$I$104*(1-$E957)</f>
        <v>0.94298823529411768</v>
      </c>
      <c r="L957" s="101">
        <f>$F957*'2. Emissions Units &amp; Activities'!$J$104*(1-$E957)</f>
        <v>0.94298823529411768</v>
      </c>
      <c r="M957" s="120">
        <f>$F957*'2. Emissions Units &amp; Activities'!$K$104*(1-$E957)</f>
        <v>4.0274575560679109E-4</v>
      </c>
      <c r="N957" s="123">
        <f>$F957*'2. Emissions Units &amp; Activities'!$L$104*(1-$E957)</f>
        <v>3.6268778280542989E-3</v>
      </c>
      <c r="O957" s="101">
        <f>$F957*'2. Emissions Units &amp; Activities'!$M$104*(1-$E957)</f>
        <v>3.6268778280542989E-3</v>
      </c>
    </row>
    <row r="958" spans="1:15" x14ac:dyDescent="0.25">
      <c r="A958" s="97" t="s">
        <v>1547</v>
      </c>
      <c r="B958" s="118" t="s">
        <v>1055</v>
      </c>
      <c r="C958" s="99" t="str">
        <f>IFERROR(IF(B958="No CAS","",INDEX('DEQ Pollutant List'!$C$7:$C$611,MATCH('3. Pollutant Emissions - EF'!B958,'DEQ Pollutant List'!$B$7:$B$611,0))),"")</f>
        <v>Vanadium (fume or dust)</v>
      </c>
      <c r="D958" s="133"/>
      <c r="E958" s="119"/>
      <c r="F958" s="241">
        <v>2.3E-3</v>
      </c>
      <c r="G958" s="121"/>
      <c r="H958" s="101" t="s">
        <v>1674</v>
      </c>
      <c r="I958" s="122" t="s">
        <v>1680</v>
      </c>
      <c r="J958" s="120">
        <f>$F958*'2. Emissions Units &amp; Activities'!$H$104*(1-$E958)</f>
        <v>6.5803814713896475E-3</v>
      </c>
      <c r="K958" s="123">
        <f>$F958*'2. Emissions Units &amp; Activities'!$I$104*(1-$E958)</f>
        <v>5.9258823529411767E-2</v>
      </c>
      <c r="L958" s="101">
        <f>$F958*'2. Emissions Units &amp; Activities'!$J$104*(1-$E958)</f>
        <v>5.9258823529411767E-2</v>
      </c>
      <c r="M958" s="120">
        <f>$F958*'2. Emissions Units &amp; Activities'!$K$104*(1-$E958)</f>
        <v>2.5309159505344796E-5</v>
      </c>
      <c r="N958" s="123">
        <f>$F958*'2. Emissions Units &amp; Activities'!$L$104*(1-$E958)</f>
        <v>2.2791855203619911E-4</v>
      </c>
      <c r="O958" s="101">
        <f>$F958*'2. Emissions Units &amp; Activities'!$M$104*(1-$E958)</f>
        <v>2.2791855203619911E-4</v>
      </c>
    </row>
    <row r="959" spans="1:15" x14ac:dyDescent="0.25">
      <c r="A959" s="97" t="s">
        <v>1547</v>
      </c>
      <c r="B959" s="118" t="s">
        <v>1071</v>
      </c>
      <c r="C959" s="99" t="str">
        <f>IFERROR(IF(B959="No CAS","",INDEX('DEQ Pollutant List'!$C$7:$C$611,MATCH('3. Pollutant Emissions - EF'!B959,'DEQ Pollutant List'!$B$7:$B$611,0))),"")</f>
        <v>Xylene (mixture), including m-xylene, o-xylene, p-xylene</v>
      </c>
      <c r="D959" s="133"/>
      <c r="E959" s="119"/>
      <c r="F959" s="241">
        <v>2.7199999999999998E-2</v>
      </c>
      <c r="G959" s="121"/>
      <c r="H959" s="101" t="s">
        <v>1674</v>
      </c>
      <c r="I959" s="122" t="s">
        <v>1680</v>
      </c>
      <c r="J959" s="120">
        <f>$F959*'2. Emissions Units &amp; Activities'!$H$104*(1-$E959)</f>
        <v>7.7820163487738431E-2</v>
      </c>
      <c r="K959" s="123">
        <f>$F959*'2. Emissions Units &amp; Activities'!$I$104*(1-$E959)</f>
        <v>0.70079999999999998</v>
      </c>
      <c r="L959" s="101">
        <f>$F959*'2. Emissions Units &amp; Activities'!$J$104*(1-$E959)</f>
        <v>0.70079999999999998</v>
      </c>
      <c r="M959" s="120">
        <f>$F959*'2. Emissions Units &amp; Activities'!$K$104*(1-$E959)</f>
        <v>2.993083211066863E-4</v>
      </c>
      <c r="N959" s="123">
        <f>$F959*'2. Emissions Units &amp; Activities'!$L$104*(1-$E959)</f>
        <v>2.6953846153846155E-3</v>
      </c>
      <c r="O959" s="101">
        <f>$F959*'2. Emissions Units &amp; Activities'!$M$104*(1-$E959)</f>
        <v>2.6953846153846155E-3</v>
      </c>
    </row>
    <row r="960" spans="1:15" x14ac:dyDescent="0.25">
      <c r="A960" s="97" t="s">
        <v>1547</v>
      </c>
      <c r="B960" s="118" t="s">
        <v>1076</v>
      </c>
      <c r="C960" s="99" t="str">
        <f>IFERROR(IF(B960="No CAS","",INDEX('DEQ Pollutant List'!$C$7:$C$611,MATCH('3. Pollutant Emissions - EF'!B960,'DEQ Pollutant List'!$B$7:$B$611,0))),"")</f>
        <v>Zinc and compounds</v>
      </c>
      <c r="D960" s="133"/>
      <c r="E960" s="119"/>
      <c r="F960" s="241">
        <v>2.9000000000000001E-2</v>
      </c>
      <c r="G960" s="121"/>
      <c r="H960" s="101" t="s">
        <v>1674</v>
      </c>
      <c r="I960" s="122" t="s">
        <v>1680</v>
      </c>
      <c r="J960" s="120">
        <f>$F960*'2. Emissions Units &amp; Activities'!$H$104*(1-$E960)</f>
        <v>8.2970027247956435E-2</v>
      </c>
      <c r="K960" s="123">
        <f>$F960*'2. Emissions Units &amp; Activities'!$I$104*(1-$E960)</f>
        <v>0.74717647058823533</v>
      </c>
      <c r="L960" s="101">
        <f>$F960*'2. Emissions Units &amp; Activities'!$J$104*(1-$E960)</f>
        <v>0.74717647058823533</v>
      </c>
      <c r="M960" s="120">
        <f>$F960*'2. Emissions Units &amp; Activities'!$K$104*(1-$E960)</f>
        <v>3.1911548941521704E-4</v>
      </c>
      <c r="N960" s="123">
        <f>$F960*'2. Emissions Units &amp; Activities'!$L$104*(1-$E960)</f>
        <v>2.8737556561085975E-3</v>
      </c>
      <c r="O960" s="101">
        <f>$F960*'2. Emissions Units &amp; Activities'!$M$104*(1-$E960)</f>
        <v>2.8737556561085975E-3</v>
      </c>
    </row>
    <row r="961" spans="1:15" x14ac:dyDescent="0.25">
      <c r="A961" s="97" t="s">
        <v>1550</v>
      </c>
      <c r="B961" s="118" t="s">
        <v>98</v>
      </c>
      <c r="C961" s="99" t="str">
        <f>IFERROR(IF(B961="No CAS","",INDEX('DEQ Pollutant List'!$C$7:$C$611,MATCH('3. Pollutant Emissions - EF'!B961,'DEQ Pollutant List'!$B$7:$B$611,0))),"")</f>
        <v>Benzene</v>
      </c>
      <c r="D961" s="133"/>
      <c r="E961" s="119"/>
      <c r="F961" s="241">
        <v>8.0000000000000002E-3</v>
      </c>
      <c r="G961" s="121"/>
      <c r="H961" s="101" t="s">
        <v>1674</v>
      </c>
      <c r="I961" s="122" t="s">
        <v>1680</v>
      </c>
      <c r="J961" s="120">
        <f>$F961*'2. Emissions Units &amp; Activities'!$H$105*(1-$E961)</f>
        <v>4.5776566757493198E-2</v>
      </c>
      <c r="K961" s="123">
        <f>$F961*'2. Emissions Units &amp; Activities'!$I$105*(1-$E961)</f>
        <v>0.41223529411764709</v>
      </c>
      <c r="L961" s="101">
        <f>$F961*'2. Emissions Units &amp; Activities'!$J$105*(1-$E961)</f>
        <v>0.41223529411764709</v>
      </c>
      <c r="M961" s="120">
        <f>$F961*'2. Emissions Units &amp; Activities'!$K$105*(1-$E961)</f>
        <v>1.7606371829805077E-4</v>
      </c>
      <c r="N961" s="123">
        <f>$F961*'2. Emissions Units &amp; Activities'!$L$105*(1-$E961)</f>
        <v>1.5855203619909504E-3</v>
      </c>
      <c r="O961" s="101">
        <f>$F961*'2. Emissions Units &amp; Activities'!$M$105*(1-$E961)</f>
        <v>1.5855203619909504E-3</v>
      </c>
    </row>
    <row r="962" spans="1:15" x14ac:dyDescent="0.25">
      <c r="A962" s="97" t="s">
        <v>1550</v>
      </c>
      <c r="B962" s="118" t="s">
        <v>443</v>
      </c>
      <c r="C962" s="99" t="str">
        <f>IFERROR(IF(B962="No CAS","",INDEX('DEQ Pollutant List'!$C$7:$C$611,MATCH('3. Pollutant Emissions - EF'!B962,'DEQ Pollutant List'!$B$7:$B$611,0))),"")</f>
        <v>Formaldehyde</v>
      </c>
      <c r="D962" s="133"/>
      <c r="E962" s="119"/>
      <c r="F962" s="241">
        <v>1.7000000000000001E-2</v>
      </c>
      <c r="G962" s="121"/>
      <c r="H962" s="101" t="s">
        <v>1674</v>
      </c>
      <c r="I962" s="122" t="s">
        <v>1680</v>
      </c>
      <c r="J962" s="120">
        <f>$F962*'2. Emissions Units &amp; Activities'!$H$105*(1-$E962)</f>
        <v>9.7275204359673059E-2</v>
      </c>
      <c r="K962" s="123">
        <f>$F962*'2. Emissions Units &amp; Activities'!$I$105*(1-$E962)</f>
        <v>0.87600000000000011</v>
      </c>
      <c r="L962" s="101">
        <f>$F962*'2. Emissions Units &amp; Activities'!$J$105*(1-$E962)</f>
        <v>0.87600000000000011</v>
      </c>
      <c r="M962" s="120">
        <f>$F962*'2. Emissions Units &amp; Activities'!$K$105*(1-$E962)</f>
        <v>3.7413540138335792E-4</v>
      </c>
      <c r="N962" s="123">
        <f>$F962*'2. Emissions Units &amp; Activities'!$L$105*(1-$E962)</f>
        <v>3.3692307692307698E-3</v>
      </c>
      <c r="O962" s="101">
        <f>$F962*'2. Emissions Units &amp; Activities'!$M$105*(1-$E962)</f>
        <v>3.3692307692307698E-3</v>
      </c>
    </row>
    <row r="963" spans="1:15" x14ac:dyDescent="0.25">
      <c r="A963" s="97" t="s">
        <v>1550</v>
      </c>
      <c r="B963" s="118">
        <v>401</v>
      </c>
      <c r="C963" s="99" t="str">
        <f>IFERROR(IF(B963="No CAS","",INDEX('DEQ Pollutant List'!$C$7:$C$611,MATCH('3. Pollutant Emissions - EF'!B963,'DEQ Pollutant List'!$B$7:$B$611,0))),"")</f>
        <v>Polycyclic aromatic hydrocarbons (PAHs)</v>
      </c>
      <c r="D963" s="133"/>
      <c r="E963" s="119"/>
      <c r="F963" s="241">
        <v>1E-4</v>
      </c>
      <c r="G963" s="121"/>
      <c r="H963" s="101" t="s">
        <v>1674</v>
      </c>
      <c r="I963" s="122" t="s">
        <v>1680</v>
      </c>
      <c r="J963" s="120">
        <f>$F963*'2. Emissions Units &amp; Activities'!$H$105*(1-$E963)</f>
        <v>5.7220708446866506E-4</v>
      </c>
      <c r="K963" s="123">
        <f>$F963*'2. Emissions Units &amp; Activities'!$I$105*(1-$E963)</f>
        <v>5.1529411764705884E-3</v>
      </c>
      <c r="L963" s="101">
        <f>$F963*'2. Emissions Units &amp; Activities'!$J$105*(1-$E963)</f>
        <v>5.1529411764705884E-3</v>
      </c>
      <c r="M963" s="120">
        <f>$F963*'2. Emissions Units &amp; Activities'!$K$105*(1-$E963)</f>
        <v>2.2007964787256344E-6</v>
      </c>
      <c r="N963" s="123">
        <f>$F963*'2. Emissions Units &amp; Activities'!$L$105*(1-$E963)</f>
        <v>1.9819004524886882E-5</v>
      </c>
      <c r="O963" s="101">
        <f>$F963*'2. Emissions Units &amp; Activities'!$M$105*(1-$E963)</f>
        <v>1.9819004524886882E-5</v>
      </c>
    </row>
    <row r="964" spans="1:15" x14ac:dyDescent="0.25">
      <c r="A964" s="97" t="s">
        <v>1550</v>
      </c>
      <c r="B964" s="118" t="s">
        <v>823</v>
      </c>
      <c r="C964" s="99" t="str">
        <f>IFERROR(IF(B964="No CAS","",INDEX('DEQ Pollutant List'!$C$7:$C$611,MATCH('3. Pollutant Emissions - EF'!B964,'DEQ Pollutant List'!$B$7:$B$611,0))),"")</f>
        <v>Benzo[a]pyrene</v>
      </c>
      <c r="D964" s="133"/>
      <c r="E964" s="119"/>
      <c r="F964" s="241">
        <v>1.1999999999999999E-6</v>
      </c>
      <c r="G964" s="121"/>
      <c r="H964" s="101" t="s">
        <v>1674</v>
      </c>
      <c r="I964" s="122" t="s">
        <v>1680</v>
      </c>
      <c r="J964" s="120">
        <f>$F964*'2. Emissions Units &amp; Activities'!$H$105*(1-$E964)</f>
        <v>6.8664850136239795E-6</v>
      </c>
      <c r="K964" s="123">
        <f>$F964*'2. Emissions Units &amp; Activities'!$I$105*(1-$E964)</f>
        <v>6.183529411764706E-5</v>
      </c>
      <c r="L964" s="101">
        <f>$F964*'2. Emissions Units &amp; Activities'!$J$105*(1-$E964)</f>
        <v>6.183529411764706E-5</v>
      </c>
      <c r="M964" s="120">
        <f>$F964*'2. Emissions Units &amp; Activities'!$K$105*(1-$E964)</f>
        <v>2.6409557744707612E-8</v>
      </c>
      <c r="N964" s="123">
        <f>$F964*'2. Emissions Units &amp; Activities'!$L$105*(1-$E964)</f>
        <v>2.3782805429864255E-7</v>
      </c>
      <c r="O964" s="101">
        <f>$F964*'2. Emissions Units &amp; Activities'!$M$105*(1-$E964)</f>
        <v>2.3782805429864255E-7</v>
      </c>
    </row>
    <row r="965" spans="1:15" x14ac:dyDescent="0.25">
      <c r="A965" s="97" t="s">
        <v>1550</v>
      </c>
      <c r="B965" s="118" t="s">
        <v>581</v>
      </c>
      <c r="C965" s="99" t="str">
        <f>IFERROR(IF(B965="No CAS","",INDEX('DEQ Pollutant List'!$C$7:$C$611,MATCH('3. Pollutant Emissions - EF'!B965,'DEQ Pollutant List'!$B$7:$B$611,0))),"")</f>
        <v>Naphthalene</v>
      </c>
      <c r="D965" s="133"/>
      <c r="E965" s="119"/>
      <c r="F965" s="241">
        <v>2.9999999999999997E-4</v>
      </c>
      <c r="G965" s="121"/>
      <c r="H965" s="101" t="s">
        <v>1674</v>
      </c>
      <c r="I965" s="122" t="s">
        <v>1680</v>
      </c>
      <c r="J965" s="120">
        <f>$F965*'2. Emissions Units &amp; Activities'!$H$105*(1-$E965)</f>
        <v>1.7166212534059947E-3</v>
      </c>
      <c r="K965" s="123">
        <f>$F965*'2. Emissions Units &amp; Activities'!$I$105*(1-$E965)</f>
        <v>1.5458823529411764E-2</v>
      </c>
      <c r="L965" s="101">
        <f>$F965*'2. Emissions Units &amp; Activities'!$J$105*(1-$E965)</f>
        <v>1.5458823529411764E-2</v>
      </c>
      <c r="M965" s="120">
        <f>$F965*'2. Emissions Units &amp; Activities'!$K$105*(1-$E965)</f>
        <v>6.6023894361769027E-6</v>
      </c>
      <c r="N965" s="123">
        <f>$F965*'2. Emissions Units &amp; Activities'!$L$105*(1-$E965)</f>
        <v>5.9457013574660632E-5</v>
      </c>
      <c r="O965" s="101">
        <f>$F965*'2. Emissions Units &amp; Activities'!$M$105*(1-$E965)</f>
        <v>5.9457013574660632E-5</v>
      </c>
    </row>
    <row r="966" spans="1:15" x14ac:dyDescent="0.25">
      <c r="A966" s="97" t="s">
        <v>1550</v>
      </c>
      <c r="B966" s="118" t="s">
        <v>14</v>
      </c>
      <c r="C966" s="99" t="str">
        <f>IFERROR(IF(B966="No CAS","",INDEX('DEQ Pollutant List'!$C$7:$C$611,MATCH('3. Pollutant Emissions - EF'!B966,'DEQ Pollutant List'!$B$7:$B$611,0))),"")</f>
        <v>Acetaldehyde</v>
      </c>
      <c r="D966" s="133"/>
      <c r="E966" s="119"/>
      <c r="F966" s="241">
        <v>4.3E-3</v>
      </c>
      <c r="G966" s="121"/>
      <c r="H966" s="101" t="s">
        <v>1674</v>
      </c>
      <c r="I966" s="122" t="s">
        <v>1680</v>
      </c>
      <c r="J966" s="120">
        <f>$F966*'2. Emissions Units &amp; Activities'!$H$105*(1-$E966)</f>
        <v>2.4604904632152595E-2</v>
      </c>
      <c r="K966" s="123">
        <f>$F966*'2. Emissions Units &amp; Activities'!$I$105*(1-$E966)</f>
        <v>0.22157647058823529</v>
      </c>
      <c r="L966" s="101">
        <f>$F966*'2. Emissions Units &amp; Activities'!$J$105*(1-$E966)</f>
        <v>0.22157647058823529</v>
      </c>
      <c r="M966" s="120">
        <f>$F966*'2. Emissions Units &amp; Activities'!$K$105*(1-$E966)</f>
        <v>9.4634248585202284E-5</v>
      </c>
      <c r="N966" s="123">
        <f>$F966*'2. Emissions Units &amp; Activities'!$L$105*(1-$E966)</f>
        <v>8.5221719457013578E-4</v>
      </c>
      <c r="O966" s="101">
        <f>$F966*'2. Emissions Units &amp; Activities'!$M$105*(1-$E966)</f>
        <v>8.5221719457013578E-4</v>
      </c>
    </row>
    <row r="967" spans="1:15" x14ac:dyDescent="0.25">
      <c r="A967" s="97" t="s">
        <v>1550</v>
      </c>
      <c r="B967" s="118" t="s">
        <v>24</v>
      </c>
      <c r="C967" s="99" t="str">
        <f>IFERROR(IF(B967="No CAS","",INDEX('DEQ Pollutant List'!$C$7:$C$611,MATCH('3. Pollutant Emissions - EF'!B967,'DEQ Pollutant List'!$B$7:$B$611,0))),"")</f>
        <v>Acrolein</v>
      </c>
      <c r="D967" s="133"/>
      <c r="E967" s="119"/>
      <c r="F967" s="241">
        <v>2.7000000000000001E-3</v>
      </c>
      <c r="G967" s="121"/>
      <c r="H967" s="101" t="s">
        <v>1674</v>
      </c>
      <c r="I967" s="122" t="s">
        <v>1680</v>
      </c>
      <c r="J967" s="120">
        <f>$F967*'2. Emissions Units &amp; Activities'!$H$105*(1-$E967)</f>
        <v>1.5449591280653955E-2</v>
      </c>
      <c r="K967" s="123">
        <f>$F967*'2. Emissions Units &amp; Activities'!$I$105*(1-$E967)</f>
        <v>0.13912941176470589</v>
      </c>
      <c r="L967" s="101">
        <f>$F967*'2. Emissions Units &amp; Activities'!$J$105*(1-$E967)</f>
        <v>0.13912941176470589</v>
      </c>
      <c r="M967" s="120">
        <f>$F967*'2. Emissions Units &amp; Activities'!$K$105*(1-$E967)</f>
        <v>5.9421504925592134E-5</v>
      </c>
      <c r="N967" s="123">
        <f>$F967*'2. Emissions Units &amp; Activities'!$L$105*(1-$E967)</f>
        <v>5.3511312217194578E-4</v>
      </c>
      <c r="O967" s="101">
        <f>$F967*'2. Emissions Units &amp; Activities'!$M$105*(1-$E967)</f>
        <v>5.3511312217194578E-4</v>
      </c>
    </row>
    <row r="968" spans="1:15" x14ac:dyDescent="0.25">
      <c r="A968" s="97" t="s">
        <v>1550</v>
      </c>
      <c r="B968" s="118" t="s">
        <v>61</v>
      </c>
      <c r="C968" s="99" t="str">
        <f>IFERROR(IF(B968="No CAS","",INDEX('DEQ Pollutant List'!$C$7:$C$611,MATCH('3. Pollutant Emissions - EF'!B968,'DEQ Pollutant List'!$B$7:$B$611,0))),"")</f>
        <v>Ammonia</v>
      </c>
      <c r="D968" s="133"/>
      <c r="E968" s="119"/>
      <c r="F968" s="241">
        <v>18</v>
      </c>
      <c r="G968" s="121"/>
      <c r="H968" s="101" t="s">
        <v>1674</v>
      </c>
      <c r="I968" s="122" t="s">
        <v>1680</v>
      </c>
      <c r="J968" s="120">
        <f>$F968*'2. Emissions Units &amp; Activities'!$H$105*(1-$E968)</f>
        <v>102.9972752043597</v>
      </c>
      <c r="K968" s="123">
        <f>$F968*'2. Emissions Units &amp; Activities'!$I$105*(1-$E968)</f>
        <v>927.52941176470586</v>
      </c>
      <c r="L968" s="101">
        <f>$F968*'2. Emissions Units &amp; Activities'!$J$105*(1-$E968)</f>
        <v>927.52941176470586</v>
      </c>
      <c r="M968" s="120">
        <f>$F968*'2. Emissions Units &amp; Activities'!$K$105*(1-$E968)</f>
        <v>0.39614336617061419</v>
      </c>
      <c r="N968" s="123">
        <f>$F968*'2. Emissions Units &amp; Activities'!$L$105*(1-$E968)</f>
        <v>3.5674208144796382</v>
      </c>
      <c r="O968" s="101">
        <f>$F968*'2. Emissions Units &amp; Activities'!$M$105*(1-$E968)</f>
        <v>3.5674208144796382</v>
      </c>
    </row>
    <row r="969" spans="1:15" x14ac:dyDescent="0.25">
      <c r="A969" s="97" t="s">
        <v>1550</v>
      </c>
      <c r="B969" s="118" t="s">
        <v>81</v>
      </c>
      <c r="C969" s="99" t="str">
        <f>IFERROR(IF(B969="No CAS","",INDEX('DEQ Pollutant List'!$C$7:$C$611,MATCH('3. Pollutant Emissions - EF'!B969,'DEQ Pollutant List'!$B$7:$B$611,0))),"")</f>
        <v>Arsenic and compounds</v>
      </c>
      <c r="D969" s="133"/>
      <c r="E969" s="119"/>
      <c r="F969" s="241">
        <v>2.0000000000000001E-4</v>
      </c>
      <c r="G969" s="121"/>
      <c r="H969" s="101" t="s">
        <v>1674</v>
      </c>
      <c r="I969" s="122" t="s">
        <v>1680</v>
      </c>
      <c r="J969" s="120">
        <f>$F969*'2. Emissions Units &amp; Activities'!$H$105*(1-$E969)</f>
        <v>1.1444141689373301E-3</v>
      </c>
      <c r="K969" s="123">
        <f>$F969*'2. Emissions Units &amp; Activities'!$I$105*(1-$E969)</f>
        <v>1.0305882352941177E-2</v>
      </c>
      <c r="L969" s="101">
        <f>$F969*'2. Emissions Units &amp; Activities'!$J$105*(1-$E969)</f>
        <v>1.0305882352941177E-2</v>
      </c>
      <c r="M969" s="120">
        <f>$F969*'2. Emissions Units &amp; Activities'!$K$105*(1-$E969)</f>
        <v>4.4015929574512688E-6</v>
      </c>
      <c r="N969" s="123">
        <f>$F969*'2. Emissions Units &amp; Activities'!$L$105*(1-$E969)</f>
        <v>3.9638009049773764E-5</v>
      </c>
      <c r="O969" s="101">
        <f>$F969*'2. Emissions Units &amp; Activities'!$M$105*(1-$E969)</f>
        <v>3.9638009049773764E-5</v>
      </c>
    </row>
    <row r="970" spans="1:15" x14ac:dyDescent="0.25">
      <c r="A970" s="97" t="s">
        <v>1550</v>
      </c>
      <c r="B970" s="118" t="s">
        <v>96</v>
      </c>
      <c r="C970" s="99" t="str">
        <f>IFERROR(IF(B970="No CAS","",INDEX('DEQ Pollutant List'!$C$7:$C$611,MATCH('3. Pollutant Emissions - EF'!B970,'DEQ Pollutant List'!$B$7:$B$611,0))),"")</f>
        <v>Barium and compounds</v>
      </c>
      <c r="D970" s="133"/>
      <c r="E970" s="119"/>
      <c r="F970" s="241">
        <v>4.4000000000000003E-3</v>
      </c>
      <c r="G970" s="121"/>
      <c r="H970" s="101" t="s">
        <v>1674</v>
      </c>
      <c r="I970" s="122" t="s">
        <v>1680</v>
      </c>
      <c r="J970" s="120">
        <f>$F970*'2. Emissions Units &amp; Activities'!$H$105*(1-$E970)</f>
        <v>2.5177111716621261E-2</v>
      </c>
      <c r="K970" s="123">
        <f>$F970*'2. Emissions Units &amp; Activities'!$I$105*(1-$E970)</f>
        <v>0.2267294117647059</v>
      </c>
      <c r="L970" s="101">
        <f>$F970*'2. Emissions Units &amp; Activities'!$J$105*(1-$E970)</f>
        <v>0.2267294117647059</v>
      </c>
      <c r="M970" s="120">
        <f>$F970*'2. Emissions Units &amp; Activities'!$K$105*(1-$E970)</f>
        <v>9.6835045063927921E-5</v>
      </c>
      <c r="N970" s="123">
        <f>$F970*'2. Emissions Units &amp; Activities'!$L$105*(1-$E970)</f>
        <v>8.7203619909502277E-4</v>
      </c>
      <c r="O970" s="101">
        <f>$F970*'2. Emissions Units &amp; Activities'!$M$105*(1-$E970)</f>
        <v>8.7203619909502277E-4</v>
      </c>
    </row>
    <row r="971" spans="1:15" x14ac:dyDescent="0.25">
      <c r="A971" s="97" t="s">
        <v>1550</v>
      </c>
      <c r="B971" s="118" t="s">
        <v>113</v>
      </c>
      <c r="C971" s="99" t="str">
        <f>IFERROR(IF(B971="No CAS","",INDEX('DEQ Pollutant List'!$C$7:$C$611,MATCH('3. Pollutant Emissions - EF'!B971,'DEQ Pollutant List'!$B$7:$B$611,0))),"")</f>
        <v>Beryllium and compounds</v>
      </c>
      <c r="D971" s="133"/>
      <c r="E971" s="119"/>
      <c r="F971" s="241">
        <v>1.2E-5</v>
      </c>
      <c r="G971" s="121"/>
      <c r="H971" s="101" t="s">
        <v>1674</v>
      </c>
      <c r="I971" s="122" t="s">
        <v>1680</v>
      </c>
      <c r="J971" s="120">
        <f>$F971*'2. Emissions Units &amp; Activities'!$H$105*(1-$E971)</f>
        <v>6.8664850136239798E-5</v>
      </c>
      <c r="K971" s="123">
        <f>$F971*'2. Emissions Units &amp; Activities'!$I$105*(1-$E971)</f>
        <v>6.183529411764706E-4</v>
      </c>
      <c r="L971" s="101">
        <f>$F971*'2. Emissions Units &amp; Activities'!$J$105*(1-$E971)</f>
        <v>6.183529411764706E-4</v>
      </c>
      <c r="M971" s="120">
        <f>$F971*'2. Emissions Units &amp; Activities'!$K$105*(1-$E971)</f>
        <v>2.6409557744707615E-7</v>
      </c>
      <c r="N971" s="123">
        <f>$F971*'2. Emissions Units &amp; Activities'!$L$105*(1-$E971)</f>
        <v>2.3782805429864254E-6</v>
      </c>
      <c r="O971" s="101">
        <f>$F971*'2. Emissions Units &amp; Activities'!$M$105*(1-$E971)</f>
        <v>2.3782805429864254E-6</v>
      </c>
    </row>
    <row r="972" spans="1:15" x14ac:dyDescent="0.25">
      <c r="A972" s="97" t="s">
        <v>1550</v>
      </c>
      <c r="B972" s="118" t="s">
        <v>154</v>
      </c>
      <c r="C972" s="99" t="str">
        <f>IFERROR(IF(B972="No CAS","",INDEX('DEQ Pollutant List'!$C$7:$C$611,MATCH('3. Pollutant Emissions - EF'!B972,'DEQ Pollutant List'!$B$7:$B$611,0))),"")</f>
        <v>Cadmium and compounds</v>
      </c>
      <c r="D972" s="133"/>
      <c r="E972" s="119"/>
      <c r="F972" s="241">
        <v>1.1000000000000001E-3</v>
      </c>
      <c r="G972" s="121"/>
      <c r="H972" s="101" t="s">
        <v>1674</v>
      </c>
      <c r="I972" s="122" t="s">
        <v>1680</v>
      </c>
      <c r="J972" s="120">
        <f>$F972*'2. Emissions Units &amp; Activities'!$H$105*(1-$E972)</f>
        <v>6.2942779291553152E-3</v>
      </c>
      <c r="K972" s="123">
        <f>$F972*'2. Emissions Units &amp; Activities'!$I$105*(1-$E972)</f>
        <v>5.6682352941176475E-2</v>
      </c>
      <c r="L972" s="101">
        <f>$F972*'2. Emissions Units &amp; Activities'!$J$105*(1-$E972)</f>
        <v>5.6682352941176475E-2</v>
      </c>
      <c r="M972" s="120">
        <f>$F972*'2. Emissions Units &amp; Activities'!$K$105*(1-$E972)</f>
        <v>2.420876126598198E-5</v>
      </c>
      <c r="N972" s="123">
        <f>$F972*'2. Emissions Units &amp; Activities'!$L$105*(1-$E972)</f>
        <v>2.1800904977375569E-4</v>
      </c>
      <c r="O972" s="101">
        <f>$F972*'2. Emissions Units &amp; Activities'!$M$105*(1-$E972)</f>
        <v>2.1800904977375569E-4</v>
      </c>
    </row>
    <row r="973" spans="1:15" x14ac:dyDescent="0.25">
      <c r="A973" s="97" t="s">
        <v>1550</v>
      </c>
      <c r="B973" s="118" t="s">
        <v>230</v>
      </c>
      <c r="C973" s="99" t="str">
        <f>IFERROR(IF(B973="No CAS","",INDEX('DEQ Pollutant List'!$C$7:$C$611,MATCH('3. Pollutant Emissions - EF'!B973,'DEQ Pollutant List'!$B$7:$B$611,0))),"")</f>
        <v>Chromium VI, chromate and dichromate particulate</v>
      </c>
      <c r="D973" s="133"/>
      <c r="E973" s="119"/>
      <c r="F973" s="241">
        <v>1.4E-3</v>
      </c>
      <c r="G973" s="121"/>
      <c r="H973" s="101" t="s">
        <v>1674</v>
      </c>
      <c r="I973" s="122" t="s">
        <v>1680</v>
      </c>
      <c r="J973" s="120">
        <f>$F973*'2. Emissions Units &amp; Activities'!$H$105*(1-$E973)</f>
        <v>8.01089918256131E-3</v>
      </c>
      <c r="K973" s="123">
        <f>$F973*'2. Emissions Units &amp; Activities'!$I$105*(1-$E973)</f>
        <v>7.2141176470588236E-2</v>
      </c>
      <c r="L973" s="101">
        <f>$F973*'2. Emissions Units &amp; Activities'!$J$105*(1-$E973)</f>
        <v>7.2141176470588236E-2</v>
      </c>
      <c r="M973" s="120">
        <f>$F973*'2. Emissions Units &amp; Activities'!$K$105*(1-$E973)</f>
        <v>3.0811150702158882E-5</v>
      </c>
      <c r="N973" s="123">
        <f>$F973*'2. Emissions Units &amp; Activities'!$L$105*(1-$E973)</f>
        <v>2.7746606334841633E-4</v>
      </c>
      <c r="O973" s="101">
        <f>$F973*'2. Emissions Units &amp; Activities'!$M$105*(1-$E973)</f>
        <v>2.7746606334841633E-4</v>
      </c>
    </row>
    <row r="974" spans="1:15" x14ac:dyDescent="0.25">
      <c r="A974" s="97" t="s">
        <v>1550</v>
      </c>
      <c r="B974" s="118" t="s">
        <v>234</v>
      </c>
      <c r="C974" s="99" t="str">
        <f>IFERROR(IF(B974="No CAS","",INDEX('DEQ Pollutant List'!$C$7:$C$611,MATCH('3. Pollutant Emissions - EF'!B974,'DEQ Pollutant List'!$B$7:$B$611,0))),"")</f>
        <v>Cobalt and compounds</v>
      </c>
      <c r="D974" s="133"/>
      <c r="E974" s="119"/>
      <c r="F974" s="241">
        <v>8.3999999999999995E-5</v>
      </c>
      <c r="G974" s="121"/>
      <c r="H974" s="101" t="s">
        <v>1674</v>
      </c>
      <c r="I974" s="122" t="s">
        <v>1680</v>
      </c>
      <c r="J974" s="120">
        <f>$F974*'2. Emissions Units &amp; Activities'!$H$105*(1-$E974)</f>
        <v>4.8065395095367859E-4</v>
      </c>
      <c r="K974" s="123">
        <f>$F974*'2. Emissions Units &amp; Activities'!$I$105*(1-$E974)</f>
        <v>4.3284705882352939E-3</v>
      </c>
      <c r="L974" s="101">
        <f>$F974*'2. Emissions Units &amp; Activities'!$J$105*(1-$E974)</f>
        <v>4.3284705882352939E-3</v>
      </c>
      <c r="M974" s="120">
        <f>$F974*'2. Emissions Units &amp; Activities'!$K$105*(1-$E974)</f>
        <v>1.8486690421295328E-6</v>
      </c>
      <c r="N974" s="123">
        <f>$F974*'2. Emissions Units &amp; Activities'!$L$105*(1-$E974)</f>
        <v>1.6647963800904979E-5</v>
      </c>
      <c r="O974" s="101">
        <f>$F974*'2. Emissions Units &amp; Activities'!$M$105*(1-$E974)</f>
        <v>1.6647963800904979E-5</v>
      </c>
    </row>
    <row r="975" spans="1:15" x14ac:dyDescent="0.25">
      <c r="A975" s="97" t="s">
        <v>1550</v>
      </c>
      <c r="B975" s="118" t="s">
        <v>236</v>
      </c>
      <c r="C975" s="99" t="str">
        <f>IFERROR(IF(B975="No CAS","",INDEX('DEQ Pollutant List'!$C$7:$C$611,MATCH('3. Pollutant Emissions - EF'!B975,'DEQ Pollutant List'!$B$7:$B$611,0))),"")</f>
        <v>Copper and compounds</v>
      </c>
      <c r="D975" s="133"/>
      <c r="E975" s="119"/>
      <c r="F975" s="241">
        <v>8.4999999999999995E-4</v>
      </c>
      <c r="G975" s="121"/>
      <c r="H975" s="101" t="s">
        <v>1674</v>
      </c>
      <c r="I975" s="122" t="s">
        <v>1680</v>
      </c>
      <c r="J975" s="120">
        <f>$F975*'2. Emissions Units &amp; Activities'!$H$105*(1-$E975)</f>
        <v>4.8637602179836519E-3</v>
      </c>
      <c r="K975" s="123">
        <f>$F975*'2. Emissions Units &amp; Activities'!$I$105*(1-$E975)</f>
        <v>4.3799999999999999E-2</v>
      </c>
      <c r="L975" s="101">
        <f>$F975*'2. Emissions Units &amp; Activities'!$J$105*(1-$E975)</f>
        <v>4.3799999999999999E-2</v>
      </c>
      <c r="M975" s="120">
        <f>$F975*'2. Emissions Units &amp; Activities'!$K$105*(1-$E975)</f>
        <v>1.8706770069167894E-5</v>
      </c>
      <c r="N975" s="123">
        <f>$F975*'2. Emissions Units &amp; Activities'!$L$105*(1-$E975)</f>
        <v>1.6846153846153847E-4</v>
      </c>
      <c r="O975" s="101">
        <f>$F975*'2. Emissions Units &amp; Activities'!$M$105*(1-$E975)</f>
        <v>1.6846153846153847E-4</v>
      </c>
    </row>
    <row r="976" spans="1:15" x14ac:dyDescent="0.25">
      <c r="A976" s="97" t="s">
        <v>1550</v>
      </c>
      <c r="B976" s="118" t="s">
        <v>410</v>
      </c>
      <c r="C976" s="99" t="str">
        <f>IFERROR(IF(B976="No CAS","",INDEX('DEQ Pollutant List'!$C$7:$C$611,MATCH('3. Pollutant Emissions - EF'!B976,'DEQ Pollutant List'!$B$7:$B$611,0))),"")</f>
        <v>Ethyl benzene</v>
      </c>
      <c r="D976" s="133"/>
      <c r="E976" s="119"/>
      <c r="F976" s="241">
        <v>9.4999999999999998E-3</v>
      </c>
      <c r="G976" s="121"/>
      <c r="H976" s="101" t="s">
        <v>1674</v>
      </c>
      <c r="I976" s="122" t="s">
        <v>1680</v>
      </c>
      <c r="J976" s="120">
        <f>$F976*'2. Emissions Units &amp; Activities'!$H$105*(1-$E976)</f>
        <v>5.4359673024523172E-2</v>
      </c>
      <c r="K976" s="123">
        <f>$F976*'2. Emissions Units &amp; Activities'!$I$105*(1-$E976)</f>
        <v>0.48952941176470588</v>
      </c>
      <c r="L976" s="101">
        <f>$F976*'2. Emissions Units &amp; Activities'!$J$105*(1-$E976)</f>
        <v>0.48952941176470588</v>
      </c>
      <c r="M976" s="120">
        <f>$F976*'2. Emissions Units &amp; Activities'!$K$105*(1-$E976)</f>
        <v>2.0907566547893528E-4</v>
      </c>
      <c r="N976" s="123">
        <f>$F976*'2. Emissions Units &amp; Activities'!$L$105*(1-$E976)</f>
        <v>1.8828054298642535E-3</v>
      </c>
      <c r="O976" s="101">
        <f>$F976*'2. Emissions Units &amp; Activities'!$M$105*(1-$E976)</f>
        <v>1.8828054298642535E-3</v>
      </c>
    </row>
    <row r="977" spans="1:15" x14ac:dyDescent="0.25">
      <c r="A977" s="97" t="s">
        <v>1550</v>
      </c>
      <c r="B977" s="118" t="s">
        <v>483</v>
      </c>
      <c r="C977" s="99" t="str">
        <f>IFERROR(IF(B977="No CAS","",INDEX('DEQ Pollutant List'!$C$7:$C$611,MATCH('3. Pollutant Emissions - EF'!B977,'DEQ Pollutant List'!$B$7:$B$611,0))),"")</f>
        <v>Hexane</v>
      </c>
      <c r="D977" s="133"/>
      <c r="E977" s="119"/>
      <c r="F977" s="241">
        <v>6.3E-3</v>
      </c>
      <c r="G977" s="121"/>
      <c r="H977" s="101" t="s">
        <v>1674</v>
      </c>
      <c r="I977" s="122" t="s">
        <v>1680</v>
      </c>
      <c r="J977" s="120">
        <f>$F977*'2. Emissions Units &amp; Activities'!$H$105*(1-$E977)</f>
        <v>3.6049046321525897E-2</v>
      </c>
      <c r="K977" s="123">
        <f>$F977*'2. Emissions Units &amp; Activities'!$I$105*(1-$E977)</f>
        <v>0.32463529411764708</v>
      </c>
      <c r="L977" s="101">
        <f>$F977*'2. Emissions Units &amp; Activities'!$J$105*(1-$E977)</f>
        <v>0.32463529411764708</v>
      </c>
      <c r="M977" s="120">
        <f>$F977*'2. Emissions Units &amp; Activities'!$K$105*(1-$E977)</f>
        <v>1.3865017815971496E-4</v>
      </c>
      <c r="N977" s="123">
        <f>$F977*'2. Emissions Units &amp; Activities'!$L$105*(1-$E977)</f>
        <v>1.2485972850678733E-3</v>
      </c>
      <c r="O977" s="101">
        <f>$F977*'2. Emissions Units &amp; Activities'!$M$105*(1-$E977)</f>
        <v>1.2485972850678733E-3</v>
      </c>
    </row>
    <row r="978" spans="1:15" x14ac:dyDescent="0.25">
      <c r="A978" s="97" t="s">
        <v>1550</v>
      </c>
      <c r="B978" s="118" t="s">
        <v>512</v>
      </c>
      <c r="C978" s="99" t="str">
        <f>IFERROR(IF(B978="No CAS","",INDEX('DEQ Pollutant List'!$C$7:$C$611,MATCH('3. Pollutant Emissions - EF'!B978,'DEQ Pollutant List'!$B$7:$B$611,0))),"")</f>
        <v>Lead and compounds</v>
      </c>
      <c r="D978" s="133"/>
      <c r="E978" s="119"/>
      <c r="F978" s="241">
        <v>5.0000000000000001E-4</v>
      </c>
      <c r="G978" s="121"/>
      <c r="H978" s="101" t="s">
        <v>1674</v>
      </c>
      <c r="I978" s="122" t="s">
        <v>1680</v>
      </c>
      <c r="J978" s="120">
        <f>$F978*'2. Emissions Units &amp; Activities'!$H$105*(1-$E978)</f>
        <v>2.8610354223433249E-3</v>
      </c>
      <c r="K978" s="123">
        <f>$F978*'2. Emissions Units &amp; Activities'!$I$105*(1-$E978)</f>
        <v>2.5764705882352943E-2</v>
      </c>
      <c r="L978" s="101">
        <f>$F978*'2. Emissions Units &amp; Activities'!$J$105*(1-$E978)</f>
        <v>2.5764705882352943E-2</v>
      </c>
      <c r="M978" s="120">
        <f>$F978*'2. Emissions Units &amp; Activities'!$K$105*(1-$E978)</f>
        <v>1.1003982393628173E-5</v>
      </c>
      <c r="N978" s="123">
        <f>$F978*'2. Emissions Units &amp; Activities'!$L$105*(1-$E978)</f>
        <v>9.9095022624434402E-5</v>
      </c>
      <c r="O978" s="101">
        <f>$F978*'2. Emissions Units &amp; Activities'!$M$105*(1-$E978)</f>
        <v>9.9095022624434402E-5</v>
      </c>
    </row>
    <row r="979" spans="1:15" x14ac:dyDescent="0.25">
      <c r="A979" s="97" t="s">
        <v>1550</v>
      </c>
      <c r="B979" s="118" t="s">
        <v>518</v>
      </c>
      <c r="C979" s="99" t="str">
        <f>IFERROR(IF(B979="No CAS","",INDEX('DEQ Pollutant List'!$C$7:$C$611,MATCH('3. Pollutant Emissions - EF'!B979,'DEQ Pollutant List'!$B$7:$B$611,0))),"")</f>
        <v>Manganese and compounds</v>
      </c>
      <c r="D979" s="133"/>
      <c r="E979" s="119"/>
      <c r="F979" s="241">
        <v>3.8000000000000002E-4</v>
      </c>
      <c r="G979" s="121"/>
      <c r="H979" s="101" t="s">
        <v>1674</v>
      </c>
      <c r="I979" s="122" t="s">
        <v>1680</v>
      </c>
      <c r="J979" s="120">
        <f>$F979*'2. Emissions Units &amp; Activities'!$H$105*(1-$E979)</f>
        <v>2.1743869209809273E-3</v>
      </c>
      <c r="K979" s="123">
        <f>$F979*'2. Emissions Units &amp; Activities'!$I$105*(1-$E979)</f>
        <v>1.9581176470588237E-2</v>
      </c>
      <c r="L979" s="101">
        <f>$F979*'2. Emissions Units &amp; Activities'!$J$105*(1-$E979)</f>
        <v>1.9581176470588237E-2</v>
      </c>
      <c r="M979" s="120">
        <f>$F979*'2. Emissions Units &amp; Activities'!$K$105*(1-$E979)</f>
        <v>8.3630266191574121E-6</v>
      </c>
      <c r="N979" s="123">
        <f>$F979*'2. Emissions Units &amp; Activities'!$L$105*(1-$E979)</f>
        <v>7.531221719457015E-5</v>
      </c>
      <c r="O979" s="101">
        <f>$F979*'2. Emissions Units &amp; Activities'!$M$105*(1-$E979)</f>
        <v>7.531221719457015E-5</v>
      </c>
    </row>
    <row r="980" spans="1:15" x14ac:dyDescent="0.25">
      <c r="A980" s="97" t="s">
        <v>1550</v>
      </c>
      <c r="B980" s="118" t="s">
        <v>524</v>
      </c>
      <c r="C980" s="99" t="str">
        <f>IFERROR(IF(B980="No CAS","",INDEX('DEQ Pollutant List'!$C$7:$C$611,MATCH('3. Pollutant Emissions - EF'!B980,'DEQ Pollutant List'!$B$7:$B$611,0))),"")</f>
        <v>Mercury and compounds</v>
      </c>
      <c r="D980" s="133"/>
      <c r="E980" s="119"/>
      <c r="F980" s="241">
        <v>2.5999999999999998E-4</v>
      </c>
      <c r="G980" s="121"/>
      <c r="H980" s="101" t="s">
        <v>1674</v>
      </c>
      <c r="I980" s="122" t="s">
        <v>1680</v>
      </c>
      <c r="J980" s="120">
        <f>$F980*'2. Emissions Units &amp; Activities'!$H$105*(1-$E980)</f>
        <v>1.4877384196185289E-3</v>
      </c>
      <c r="K980" s="123">
        <f>$F980*'2. Emissions Units &amp; Activities'!$I$105*(1-$E980)</f>
        <v>1.3397647058823528E-2</v>
      </c>
      <c r="L980" s="101">
        <f>$F980*'2. Emissions Units &amp; Activities'!$J$105*(1-$E980)</f>
        <v>1.3397647058823528E-2</v>
      </c>
      <c r="M980" s="120">
        <f>$F980*'2. Emissions Units &amp; Activities'!$K$105*(1-$E980)</f>
        <v>5.7220708446866493E-6</v>
      </c>
      <c r="N980" s="123">
        <f>$F980*'2. Emissions Units &amp; Activities'!$L$105*(1-$E980)</f>
        <v>5.1529411764705883E-5</v>
      </c>
      <c r="O980" s="101">
        <f>$F980*'2. Emissions Units &amp; Activities'!$M$105*(1-$E980)</f>
        <v>5.1529411764705883E-5</v>
      </c>
    </row>
    <row r="981" spans="1:15" x14ac:dyDescent="0.25">
      <c r="A981" s="97" t="s">
        <v>1550</v>
      </c>
      <c r="B981" s="118" t="s">
        <v>575</v>
      </c>
      <c r="C981" s="99" t="str">
        <f>IFERROR(IF(B981="No CAS","",INDEX('DEQ Pollutant List'!$C$7:$C$611,MATCH('3. Pollutant Emissions - EF'!B981,'DEQ Pollutant List'!$B$7:$B$611,0))),"")</f>
        <v>Molybdenum trioxide</v>
      </c>
      <c r="D981" s="133"/>
      <c r="E981" s="119"/>
      <c r="F981" s="241">
        <v>1.65E-3</v>
      </c>
      <c r="G981" s="121"/>
      <c r="H981" s="101" t="s">
        <v>1674</v>
      </c>
      <c r="I981" s="122" t="s">
        <v>1680</v>
      </c>
      <c r="J981" s="120">
        <f>$F981*'2. Emissions Units &amp; Activities'!$H$105*(1-$E981)</f>
        <v>9.4414168937329724E-3</v>
      </c>
      <c r="K981" s="123">
        <f>$F981*'2. Emissions Units &amp; Activities'!$I$105*(1-$E981)</f>
        <v>8.5023529411764706E-2</v>
      </c>
      <c r="L981" s="101">
        <f>$F981*'2. Emissions Units &amp; Activities'!$J$105*(1-$E981)</f>
        <v>8.5023529411764706E-2</v>
      </c>
      <c r="M981" s="120">
        <f>$F981*'2. Emissions Units &amp; Activities'!$K$105*(1-$E981)</f>
        <v>3.6313141898972969E-5</v>
      </c>
      <c r="N981" s="123">
        <f>$F981*'2. Emissions Units &amp; Activities'!$L$105*(1-$E981)</f>
        <v>3.270135746606335E-4</v>
      </c>
      <c r="O981" s="101">
        <f>$F981*'2. Emissions Units &amp; Activities'!$M$105*(1-$E981)</f>
        <v>3.270135746606335E-4</v>
      </c>
    </row>
    <row r="982" spans="1:15" x14ac:dyDescent="0.25">
      <c r="A982" s="97" t="s">
        <v>1550</v>
      </c>
      <c r="B982" s="118">
        <v>365</v>
      </c>
      <c r="C982" s="99" t="str">
        <f>IFERROR(IF(B982="No CAS","",INDEX('DEQ Pollutant List'!$C$7:$C$611,MATCH('3. Pollutant Emissions - EF'!B982,'DEQ Pollutant List'!$B$7:$B$611,0))),"")</f>
        <v>Nickel compounds, insoluble</v>
      </c>
      <c r="D982" s="133"/>
      <c r="E982" s="119"/>
      <c r="F982" s="241">
        <v>2.0999999999999999E-3</v>
      </c>
      <c r="G982" s="121"/>
      <c r="H982" s="101" t="s">
        <v>1674</v>
      </c>
      <c r="I982" s="122" t="s">
        <v>1680</v>
      </c>
      <c r="J982" s="120">
        <f>$F982*'2. Emissions Units &amp; Activities'!$H$105*(1-$E982)</f>
        <v>1.2016348773841964E-2</v>
      </c>
      <c r="K982" s="123">
        <f>$F982*'2. Emissions Units &amp; Activities'!$I$105*(1-$E982)</f>
        <v>0.10821176470588235</v>
      </c>
      <c r="L982" s="101">
        <f>$F982*'2. Emissions Units &amp; Activities'!$J$105*(1-$E982)</f>
        <v>0.10821176470588235</v>
      </c>
      <c r="M982" s="120">
        <f>$F982*'2. Emissions Units &amp; Activities'!$K$105*(1-$E982)</f>
        <v>4.6216726053238323E-5</v>
      </c>
      <c r="N982" s="123">
        <f>$F982*'2. Emissions Units &amp; Activities'!$L$105*(1-$E982)</f>
        <v>4.1619909502262444E-4</v>
      </c>
      <c r="O982" s="101">
        <f>$F982*'2. Emissions Units &amp; Activities'!$M$105*(1-$E982)</f>
        <v>4.1619909502262444E-4</v>
      </c>
    </row>
    <row r="983" spans="1:15" x14ac:dyDescent="0.25">
      <c r="A983" s="97" t="s">
        <v>1550</v>
      </c>
      <c r="B983" s="118" t="s">
        <v>945</v>
      </c>
      <c r="C983" s="99" t="str">
        <f>IFERROR(IF(B983="No CAS","",INDEX('DEQ Pollutant List'!$C$7:$C$611,MATCH('3. Pollutant Emissions - EF'!B983,'DEQ Pollutant List'!$B$7:$B$611,0))),"")</f>
        <v>Selenium and compounds</v>
      </c>
      <c r="D983" s="133"/>
      <c r="E983" s="119"/>
      <c r="F983" s="241">
        <v>2.4000000000000001E-5</v>
      </c>
      <c r="G983" s="121"/>
      <c r="H983" s="101" t="s">
        <v>1674</v>
      </c>
      <c r="I983" s="122" t="s">
        <v>1680</v>
      </c>
      <c r="J983" s="120">
        <f>$F983*'2. Emissions Units &amp; Activities'!$H$105*(1-$E983)</f>
        <v>1.373297002724796E-4</v>
      </c>
      <c r="K983" s="123">
        <f>$F983*'2. Emissions Units &amp; Activities'!$I$105*(1-$E983)</f>
        <v>1.2367058823529412E-3</v>
      </c>
      <c r="L983" s="101">
        <f>$F983*'2. Emissions Units &amp; Activities'!$J$105*(1-$E983)</f>
        <v>1.2367058823529412E-3</v>
      </c>
      <c r="M983" s="120">
        <f>$F983*'2. Emissions Units &amp; Activities'!$K$105*(1-$E983)</f>
        <v>5.281911548941523E-7</v>
      </c>
      <c r="N983" s="123">
        <f>$F983*'2. Emissions Units &amp; Activities'!$L$105*(1-$E983)</f>
        <v>4.7565610859728509E-6</v>
      </c>
      <c r="O983" s="101">
        <f>$F983*'2. Emissions Units &amp; Activities'!$M$105*(1-$E983)</f>
        <v>4.7565610859728509E-6</v>
      </c>
    </row>
    <row r="984" spans="1:15" x14ac:dyDescent="0.25">
      <c r="A984" s="97" t="s">
        <v>1550</v>
      </c>
      <c r="B984" s="118" t="s">
        <v>994</v>
      </c>
      <c r="C984" s="99" t="str">
        <f>IFERROR(IF(B984="No CAS","",INDEX('DEQ Pollutant List'!$C$7:$C$611,MATCH('3. Pollutant Emissions - EF'!B984,'DEQ Pollutant List'!$B$7:$B$611,0))),"")</f>
        <v>Toluene</v>
      </c>
      <c r="D984" s="133"/>
      <c r="E984" s="119"/>
      <c r="F984" s="241">
        <v>3.6600000000000001E-2</v>
      </c>
      <c r="G984" s="121"/>
      <c r="H984" s="101" t="s">
        <v>1674</v>
      </c>
      <c r="I984" s="122" t="s">
        <v>1680</v>
      </c>
      <c r="J984" s="120">
        <f>$F984*'2. Emissions Units &amp; Activities'!$H$105*(1-$E984)</f>
        <v>0.2094277929155314</v>
      </c>
      <c r="K984" s="123">
        <f>$F984*'2. Emissions Units &amp; Activities'!$I$105*(1-$E984)</f>
        <v>1.8859764705882354</v>
      </c>
      <c r="L984" s="101">
        <f>$F984*'2. Emissions Units &amp; Activities'!$J$105*(1-$E984)</f>
        <v>1.8859764705882354</v>
      </c>
      <c r="M984" s="120">
        <f>$F984*'2. Emissions Units &amp; Activities'!$K$105*(1-$E984)</f>
        <v>8.0549151121358218E-4</v>
      </c>
      <c r="N984" s="123">
        <f>$F984*'2. Emissions Units &amp; Activities'!$L$105*(1-$E984)</f>
        <v>7.2537556561085978E-3</v>
      </c>
      <c r="O984" s="101">
        <f>$F984*'2. Emissions Units &amp; Activities'!$M$105*(1-$E984)</f>
        <v>7.2537556561085978E-3</v>
      </c>
    </row>
    <row r="985" spans="1:15" x14ac:dyDescent="0.25">
      <c r="A985" s="97" t="s">
        <v>1550</v>
      </c>
      <c r="B985" s="118" t="s">
        <v>1055</v>
      </c>
      <c r="C985" s="99" t="str">
        <f>IFERROR(IF(B985="No CAS","",INDEX('DEQ Pollutant List'!$C$7:$C$611,MATCH('3. Pollutant Emissions - EF'!B985,'DEQ Pollutant List'!$B$7:$B$611,0))),"")</f>
        <v>Vanadium (fume or dust)</v>
      </c>
      <c r="D985" s="133"/>
      <c r="E985" s="119"/>
      <c r="F985" s="241">
        <v>2.3E-3</v>
      </c>
      <c r="G985" s="121"/>
      <c r="H985" s="101" t="s">
        <v>1674</v>
      </c>
      <c r="I985" s="122" t="s">
        <v>1680</v>
      </c>
      <c r="J985" s="120">
        <f>$F985*'2. Emissions Units &amp; Activities'!$H$105*(1-$E985)</f>
        <v>1.3160762942779295E-2</v>
      </c>
      <c r="K985" s="123">
        <f>$F985*'2. Emissions Units &amp; Activities'!$I$105*(1-$E985)</f>
        <v>0.11851764705882353</v>
      </c>
      <c r="L985" s="101">
        <f>$F985*'2. Emissions Units &amp; Activities'!$J$105*(1-$E985)</f>
        <v>0.11851764705882353</v>
      </c>
      <c r="M985" s="120">
        <f>$F985*'2. Emissions Units &amp; Activities'!$K$105*(1-$E985)</f>
        <v>5.0618319010689591E-5</v>
      </c>
      <c r="N985" s="123">
        <f>$F985*'2. Emissions Units &amp; Activities'!$L$105*(1-$E985)</f>
        <v>4.5583710407239822E-4</v>
      </c>
      <c r="O985" s="101">
        <f>$F985*'2. Emissions Units &amp; Activities'!$M$105*(1-$E985)</f>
        <v>4.5583710407239822E-4</v>
      </c>
    </row>
    <row r="986" spans="1:15" x14ac:dyDescent="0.25">
      <c r="A986" s="97" t="s">
        <v>1550</v>
      </c>
      <c r="B986" s="118" t="s">
        <v>1071</v>
      </c>
      <c r="C986" s="99" t="str">
        <f>IFERROR(IF(B986="No CAS","",INDEX('DEQ Pollutant List'!$C$7:$C$611,MATCH('3. Pollutant Emissions - EF'!B986,'DEQ Pollutant List'!$B$7:$B$611,0))),"")</f>
        <v>Xylene (mixture), including m-xylene, o-xylene, p-xylene</v>
      </c>
      <c r="D986" s="133"/>
      <c r="E986" s="119"/>
      <c r="F986" s="241">
        <v>2.7199999999999998E-2</v>
      </c>
      <c r="G986" s="121"/>
      <c r="H986" s="101" t="s">
        <v>1674</v>
      </c>
      <c r="I986" s="122" t="s">
        <v>1680</v>
      </c>
      <c r="J986" s="120">
        <f>$F986*'2. Emissions Units &amp; Activities'!$H$105*(1-$E986)</f>
        <v>0.15564032697547686</v>
      </c>
      <c r="K986" s="123">
        <f>$F986*'2. Emissions Units &amp; Activities'!$I$105*(1-$E986)</f>
        <v>1.4016</v>
      </c>
      <c r="L986" s="101">
        <f>$F986*'2. Emissions Units &amp; Activities'!$J$105*(1-$E986)</f>
        <v>1.4016</v>
      </c>
      <c r="M986" s="120">
        <f>$F986*'2. Emissions Units &amp; Activities'!$K$105*(1-$E986)</f>
        <v>5.986166422133726E-4</v>
      </c>
      <c r="N986" s="123">
        <f>$F986*'2. Emissions Units &amp; Activities'!$L$105*(1-$E986)</f>
        <v>5.3907692307692311E-3</v>
      </c>
      <c r="O986" s="101">
        <f>$F986*'2. Emissions Units &amp; Activities'!$M$105*(1-$E986)</f>
        <v>5.3907692307692311E-3</v>
      </c>
    </row>
    <row r="987" spans="1:15" x14ac:dyDescent="0.25">
      <c r="A987" s="97" t="s">
        <v>1550</v>
      </c>
      <c r="B987" s="118" t="s">
        <v>1076</v>
      </c>
      <c r="C987" s="99" t="str">
        <f>IFERROR(IF(B987="No CAS","",INDEX('DEQ Pollutant List'!$C$7:$C$611,MATCH('3. Pollutant Emissions - EF'!B987,'DEQ Pollutant List'!$B$7:$B$611,0))),"")</f>
        <v>Zinc and compounds</v>
      </c>
      <c r="D987" s="133"/>
      <c r="E987" s="119"/>
      <c r="F987" s="241">
        <v>2.9000000000000001E-2</v>
      </c>
      <c r="G987" s="121"/>
      <c r="H987" s="101" t="s">
        <v>1674</v>
      </c>
      <c r="I987" s="122" t="s">
        <v>1680</v>
      </c>
      <c r="J987" s="120">
        <f>$F987*'2. Emissions Units &amp; Activities'!$H$105*(1-$E987)</f>
        <v>0.16594005449591287</v>
      </c>
      <c r="K987" s="123">
        <f>$F987*'2. Emissions Units &amp; Activities'!$I$105*(1-$E987)</f>
        <v>1.4943529411764707</v>
      </c>
      <c r="L987" s="101">
        <f>$F987*'2. Emissions Units &amp; Activities'!$J$105*(1-$E987)</f>
        <v>1.4943529411764707</v>
      </c>
      <c r="M987" s="120">
        <f>$F987*'2. Emissions Units &amp; Activities'!$K$105*(1-$E987)</f>
        <v>6.3823097883043407E-4</v>
      </c>
      <c r="N987" s="123">
        <f>$F987*'2. Emissions Units &amp; Activities'!$L$105*(1-$E987)</f>
        <v>5.7475113122171951E-3</v>
      </c>
      <c r="O987" s="101">
        <f>$F987*'2. Emissions Units &amp; Activities'!$M$105*(1-$E987)</f>
        <v>5.7475113122171951E-3</v>
      </c>
    </row>
    <row r="988" spans="1:15" x14ac:dyDescent="0.25">
      <c r="A988" s="97" t="s">
        <v>1553</v>
      </c>
      <c r="B988" s="118" t="s">
        <v>98</v>
      </c>
      <c r="C988" s="99" t="str">
        <f>IFERROR(IF(B988="No CAS","",INDEX('DEQ Pollutant List'!$C$7:$C$611,MATCH('3. Pollutant Emissions - EF'!B988,'DEQ Pollutant List'!$B$7:$B$611,0))),"")</f>
        <v>Benzene</v>
      </c>
      <c r="D988" s="133"/>
      <c r="E988" s="119"/>
      <c r="F988" s="241">
        <v>8.0000000000000002E-3</v>
      </c>
      <c r="G988" s="121"/>
      <c r="H988" s="101" t="s">
        <v>1674</v>
      </c>
      <c r="I988" s="122" t="s">
        <v>1680</v>
      </c>
      <c r="J988" s="120">
        <f>$F988*'2. Emissions Units &amp; Activities'!$H$106*(1-$E988)</f>
        <v>4.5776566757493198E-2</v>
      </c>
      <c r="K988" s="123">
        <f>$F988*'2. Emissions Units &amp; Activities'!$I$106*(1-$E988)</f>
        <v>0.41223529411764709</v>
      </c>
      <c r="L988" s="101">
        <f>$F988*'2. Emissions Units &amp; Activities'!$J$106*(1-$E988)</f>
        <v>0.41223529411764709</v>
      </c>
      <c r="M988" s="120">
        <f>$F988*'2. Emissions Units &amp; Activities'!$K$106*(1-$E988)</f>
        <v>1.7606371829805077E-4</v>
      </c>
      <c r="N988" s="123">
        <f>$F988*'2. Emissions Units &amp; Activities'!$L$106*(1-$E988)</f>
        <v>1.5855203619909504E-3</v>
      </c>
      <c r="O988" s="101">
        <f>$F988*'2. Emissions Units &amp; Activities'!$M$106*(1-$E988)</f>
        <v>1.5855203619909504E-3</v>
      </c>
    </row>
    <row r="989" spans="1:15" x14ac:dyDescent="0.25">
      <c r="A989" s="97" t="s">
        <v>1553</v>
      </c>
      <c r="B989" s="118" t="s">
        <v>443</v>
      </c>
      <c r="C989" s="99" t="str">
        <f>IFERROR(IF(B989="No CAS","",INDEX('DEQ Pollutant List'!$C$7:$C$611,MATCH('3. Pollutant Emissions - EF'!B989,'DEQ Pollutant List'!$B$7:$B$611,0))),"")</f>
        <v>Formaldehyde</v>
      </c>
      <c r="D989" s="133"/>
      <c r="E989" s="119"/>
      <c r="F989" s="241">
        <v>1.7000000000000001E-2</v>
      </c>
      <c r="G989" s="121"/>
      <c r="H989" s="101" t="s">
        <v>1674</v>
      </c>
      <c r="I989" s="122" t="s">
        <v>1680</v>
      </c>
      <c r="J989" s="120">
        <f>$F989*'2. Emissions Units &amp; Activities'!$H$106*(1-$E989)</f>
        <v>9.7275204359673059E-2</v>
      </c>
      <c r="K989" s="123">
        <f>$F989*'2. Emissions Units &amp; Activities'!$I$106*(1-$E989)</f>
        <v>0.87600000000000011</v>
      </c>
      <c r="L989" s="101">
        <f>$F989*'2. Emissions Units &amp; Activities'!$J$106*(1-$E989)</f>
        <v>0.87600000000000011</v>
      </c>
      <c r="M989" s="120">
        <f>$F989*'2. Emissions Units &amp; Activities'!$K$106*(1-$E989)</f>
        <v>3.7413540138335792E-4</v>
      </c>
      <c r="N989" s="123">
        <f>$F989*'2. Emissions Units &amp; Activities'!$L$106*(1-$E989)</f>
        <v>3.3692307692307698E-3</v>
      </c>
      <c r="O989" s="101">
        <f>$F989*'2. Emissions Units &amp; Activities'!$M$106*(1-$E989)</f>
        <v>3.3692307692307698E-3</v>
      </c>
    </row>
    <row r="990" spans="1:15" x14ac:dyDescent="0.25">
      <c r="A990" s="97" t="s">
        <v>1553</v>
      </c>
      <c r="B990" s="118">
        <v>401</v>
      </c>
      <c r="C990" s="99" t="str">
        <f>IFERROR(IF(B990="No CAS","",INDEX('DEQ Pollutant List'!$C$7:$C$611,MATCH('3. Pollutant Emissions - EF'!B990,'DEQ Pollutant List'!$B$7:$B$611,0))),"")</f>
        <v>Polycyclic aromatic hydrocarbons (PAHs)</v>
      </c>
      <c r="D990" s="133"/>
      <c r="E990" s="119"/>
      <c r="F990" s="241">
        <v>1E-4</v>
      </c>
      <c r="G990" s="121"/>
      <c r="H990" s="101" t="s">
        <v>1674</v>
      </c>
      <c r="I990" s="122" t="s">
        <v>1680</v>
      </c>
      <c r="J990" s="120">
        <f>$F990*'2. Emissions Units &amp; Activities'!$H$106*(1-$E990)</f>
        <v>5.7220708446866506E-4</v>
      </c>
      <c r="K990" s="123">
        <f>$F990*'2. Emissions Units &amp; Activities'!$I$106*(1-$E990)</f>
        <v>5.1529411764705884E-3</v>
      </c>
      <c r="L990" s="101">
        <f>$F990*'2. Emissions Units &amp; Activities'!$J$106*(1-$E990)</f>
        <v>5.1529411764705884E-3</v>
      </c>
      <c r="M990" s="120">
        <f>$F990*'2. Emissions Units &amp; Activities'!$K$106*(1-$E990)</f>
        <v>2.2007964787256344E-6</v>
      </c>
      <c r="N990" s="123">
        <f>$F990*'2. Emissions Units &amp; Activities'!$L$106*(1-$E990)</f>
        <v>1.9819004524886882E-5</v>
      </c>
      <c r="O990" s="101">
        <f>$F990*'2. Emissions Units &amp; Activities'!$M$106*(1-$E990)</f>
        <v>1.9819004524886882E-5</v>
      </c>
    </row>
    <row r="991" spans="1:15" x14ac:dyDescent="0.25">
      <c r="A991" s="97" t="s">
        <v>1553</v>
      </c>
      <c r="B991" s="118" t="s">
        <v>823</v>
      </c>
      <c r="C991" s="99" t="str">
        <f>IFERROR(IF(B991="No CAS","",INDEX('DEQ Pollutant List'!$C$7:$C$611,MATCH('3. Pollutant Emissions - EF'!B991,'DEQ Pollutant List'!$B$7:$B$611,0))),"")</f>
        <v>Benzo[a]pyrene</v>
      </c>
      <c r="D991" s="133"/>
      <c r="E991" s="119"/>
      <c r="F991" s="241">
        <v>1.1999999999999999E-6</v>
      </c>
      <c r="G991" s="121"/>
      <c r="H991" s="101" t="s">
        <v>1674</v>
      </c>
      <c r="I991" s="122" t="s">
        <v>1680</v>
      </c>
      <c r="J991" s="120">
        <f>$F991*'2. Emissions Units &amp; Activities'!$H$106*(1-$E991)</f>
        <v>6.8664850136239795E-6</v>
      </c>
      <c r="K991" s="123">
        <f>$F991*'2. Emissions Units &amp; Activities'!$I$106*(1-$E991)</f>
        <v>6.183529411764706E-5</v>
      </c>
      <c r="L991" s="101">
        <f>$F991*'2. Emissions Units &amp; Activities'!$J$106*(1-$E991)</f>
        <v>6.183529411764706E-5</v>
      </c>
      <c r="M991" s="120">
        <f>$F991*'2. Emissions Units &amp; Activities'!$K$106*(1-$E991)</f>
        <v>2.6409557744707612E-8</v>
      </c>
      <c r="N991" s="123">
        <f>$F991*'2. Emissions Units &amp; Activities'!$L$106*(1-$E991)</f>
        <v>2.3782805429864255E-7</v>
      </c>
      <c r="O991" s="101">
        <f>$F991*'2. Emissions Units &amp; Activities'!$M$106*(1-$E991)</f>
        <v>2.3782805429864255E-7</v>
      </c>
    </row>
    <row r="992" spans="1:15" x14ac:dyDescent="0.25">
      <c r="A992" s="97" t="s">
        <v>1553</v>
      </c>
      <c r="B992" s="118" t="s">
        <v>581</v>
      </c>
      <c r="C992" s="99" t="str">
        <f>IFERROR(IF(B992="No CAS","",INDEX('DEQ Pollutant List'!$C$7:$C$611,MATCH('3. Pollutant Emissions - EF'!B992,'DEQ Pollutant List'!$B$7:$B$611,0))),"")</f>
        <v>Naphthalene</v>
      </c>
      <c r="D992" s="133"/>
      <c r="E992" s="119"/>
      <c r="F992" s="241">
        <v>2.9999999999999997E-4</v>
      </c>
      <c r="G992" s="121"/>
      <c r="H992" s="101" t="s">
        <v>1674</v>
      </c>
      <c r="I992" s="122" t="s">
        <v>1680</v>
      </c>
      <c r="J992" s="120">
        <f>$F992*'2. Emissions Units &amp; Activities'!$H$106*(1-$E992)</f>
        <v>1.7166212534059947E-3</v>
      </c>
      <c r="K992" s="123">
        <f>$F992*'2. Emissions Units &amp; Activities'!$I$106*(1-$E992)</f>
        <v>1.5458823529411764E-2</v>
      </c>
      <c r="L992" s="101">
        <f>$F992*'2. Emissions Units &amp; Activities'!$J$106*(1-$E992)</f>
        <v>1.5458823529411764E-2</v>
      </c>
      <c r="M992" s="120">
        <f>$F992*'2. Emissions Units &amp; Activities'!$K$106*(1-$E992)</f>
        <v>6.6023894361769027E-6</v>
      </c>
      <c r="N992" s="123">
        <f>$F992*'2. Emissions Units &amp; Activities'!$L$106*(1-$E992)</f>
        <v>5.9457013574660632E-5</v>
      </c>
      <c r="O992" s="101">
        <f>$F992*'2. Emissions Units &amp; Activities'!$M$106*(1-$E992)</f>
        <v>5.9457013574660632E-5</v>
      </c>
    </row>
    <row r="993" spans="1:15" x14ac:dyDescent="0.25">
      <c r="A993" s="97" t="s">
        <v>1553</v>
      </c>
      <c r="B993" s="118" t="s">
        <v>14</v>
      </c>
      <c r="C993" s="99" t="str">
        <f>IFERROR(IF(B993="No CAS","",INDEX('DEQ Pollutant List'!$C$7:$C$611,MATCH('3. Pollutant Emissions - EF'!B993,'DEQ Pollutant List'!$B$7:$B$611,0))),"")</f>
        <v>Acetaldehyde</v>
      </c>
      <c r="D993" s="133"/>
      <c r="E993" s="119"/>
      <c r="F993" s="241">
        <v>4.3E-3</v>
      </c>
      <c r="G993" s="121"/>
      <c r="H993" s="101" t="s">
        <v>1674</v>
      </c>
      <c r="I993" s="122" t="s">
        <v>1680</v>
      </c>
      <c r="J993" s="120">
        <f>$F993*'2. Emissions Units &amp; Activities'!$H$106*(1-$E993)</f>
        <v>2.4604904632152595E-2</v>
      </c>
      <c r="K993" s="123">
        <f>$F993*'2. Emissions Units &amp; Activities'!$I$106*(1-$E993)</f>
        <v>0.22157647058823529</v>
      </c>
      <c r="L993" s="101">
        <f>$F993*'2. Emissions Units &amp; Activities'!$J$106*(1-$E993)</f>
        <v>0.22157647058823529</v>
      </c>
      <c r="M993" s="120">
        <f>$F993*'2. Emissions Units &amp; Activities'!$K$106*(1-$E993)</f>
        <v>9.4634248585202284E-5</v>
      </c>
      <c r="N993" s="123">
        <f>$F993*'2. Emissions Units &amp; Activities'!$L$106*(1-$E993)</f>
        <v>8.5221719457013578E-4</v>
      </c>
      <c r="O993" s="101">
        <f>$F993*'2. Emissions Units &amp; Activities'!$M$106*(1-$E993)</f>
        <v>8.5221719457013578E-4</v>
      </c>
    </row>
    <row r="994" spans="1:15" x14ac:dyDescent="0.25">
      <c r="A994" s="97" t="s">
        <v>1553</v>
      </c>
      <c r="B994" s="118" t="s">
        <v>24</v>
      </c>
      <c r="C994" s="99" t="str">
        <f>IFERROR(IF(B994="No CAS","",INDEX('DEQ Pollutant List'!$C$7:$C$611,MATCH('3. Pollutant Emissions - EF'!B994,'DEQ Pollutant List'!$B$7:$B$611,0))),"")</f>
        <v>Acrolein</v>
      </c>
      <c r="D994" s="133"/>
      <c r="E994" s="119"/>
      <c r="F994" s="241">
        <v>2.7000000000000001E-3</v>
      </c>
      <c r="G994" s="121"/>
      <c r="H994" s="101" t="s">
        <v>1674</v>
      </c>
      <c r="I994" s="122" t="s">
        <v>1680</v>
      </c>
      <c r="J994" s="120">
        <f>$F994*'2. Emissions Units &amp; Activities'!$H$106*(1-$E994)</f>
        <v>1.5449591280653955E-2</v>
      </c>
      <c r="K994" s="123">
        <f>$F994*'2. Emissions Units &amp; Activities'!$I$106*(1-$E994)</f>
        <v>0.13912941176470589</v>
      </c>
      <c r="L994" s="101">
        <f>$F994*'2. Emissions Units &amp; Activities'!$J$106*(1-$E994)</f>
        <v>0.13912941176470589</v>
      </c>
      <c r="M994" s="120">
        <f>$F994*'2. Emissions Units &amp; Activities'!$K$106*(1-$E994)</f>
        <v>5.9421504925592134E-5</v>
      </c>
      <c r="N994" s="123">
        <f>$F994*'2. Emissions Units &amp; Activities'!$L$106*(1-$E994)</f>
        <v>5.3511312217194578E-4</v>
      </c>
      <c r="O994" s="101">
        <f>$F994*'2. Emissions Units &amp; Activities'!$M$106*(1-$E994)</f>
        <v>5.3511312217194578E-4</v>
      </c>
    </row>
    <row r="995" spans="1:15" x14ac:dyDescent="0.25">
      <c r="A995" s="97" t="s">
        <v>1553</v>
      </c>
      <c r="B995" s="118" t="s">
        <v>61</v>
      </c>
      <c r="C995" s="99" t="str">
        <f>IFERROR(IF(B995="No CAS","",INDEX('DEQ Pollutant List'!$C$7:$C$611,MATCH('3. Pollutant Emissions - EF'!B995,'DEQ Pollutant List'!$B$7:$B$611,0))),"")</f>
        <v>Ammonia</v>
      </c>
      <c r="D995" s="133"/>
      <c r="E995" s="119"/>
      <c r="F995" s="241">
        <v>18</v>
      </c>
      <c r="G995" s="121"/>
      <c r="H995" s="101" t="s">
        <v>1674</v>
      </c>
      <c r="I995" s="122" t="s">
        <v>1680</v>
      </c>
      <c r="J995" s="120">
        <f>$F995*'2. Emissions Units &amp; Activities'!$H$106*(1-$E995)</f>
        <v>102.9972752043597</v>
      </c>
      <c r="K995" s="123">
        <f>$F995*'2. Emissions Units &amp; Activities'!$I$106*(1-$E995)</f>
        <v>927.52941176470586</v>
      </c>
      <c r="L995" s="101">
        <f>$F995*'2. Emissions Units &amp; Activities'!$J$106*(1-$E995)</f>
        <v>927.52941176470586</v>
      </c>
      <c r="M995" s="120">
        <f>$F995*'2. Emissions Units &amp; Activities'!$K$106*(1-$E995)</f>
        <v>0.39614336617061419</v>
      </c>
      <c r="N995" s="123">
        <f>$F995*'2. Emissions Units &amp; Activities'!$L$106*(1-$E995)</f>
        <v>3.5674208144796382</v>
      </c>
      <c r="O995" s="101">
        <f>$F995*'2. Emissions Units &amp; Activities'!$M$106*(1-$E995)</f>
        <v>3.5674208144796382</v>
      </c>
    </row>
    <row r="996" spans="1:15" x14ac:dyDescent="0.25">
      <c r="A996" s="97" t="s">
        <v>1553</v>
      </c>
      <c r="B996" s="118" t="s">
        <v>81</v>
      </c>
      <c r="C996" s="99" t="str">
        <f>IFERROR(IF(B996="No CAS","",INDEX('DEQ Pollutant List'!$C$7:$C$611,MATCH('3. Pollutant Emissions - EF'!B996,'DEQ Pollutant List'!$B$7:$B$611,0))),"")</f>
        <v>Arsenic and compounds</v>
      </c>
      <c r="D996" s="133"/>
      <c r="E996" s="119"/>
      <c r="F996" s="241">
        <v>2.0000000000000001E-4</v>
      </c>
      <c r="G996" s="121"/>
      <c r="H996" s="101" t="s">
        <v>1674</v>
      </c>
      <c r="I996" s="122" t="s">
        <v>1680</v>
      </c>
      <c r="J996" s="120">
        <f>$F996*'2. Emissions Units &amp; Activities'!$H$106*(1-$E996)</f>
        <v>1.1444141689373301E-3</v>
      </c>
      <c r="K996" s="123">
        <f>$F996*'2. Emissions Units &amp; Activities'!$I$106*(1-$E996)</f>
        <v>1.0305882352941177E-2</v>
      </c>
      <c r="L996" s="101">
        <f>$F996*'2. Emissions Units &amp; Activities'!$J$106*(1-$E996)</f>
        <v>1.0305882352941177E-2</v>
      </c>
      <c r="M996" s="120">
        <f>$F996*'2. Emissions Units &amp; Activities'!$K$106*(1-$E996)</f>
        <v>4.4015929574512688E-6</v>
      </c>
      <c r="N996" s="123">
        <f>$F996*'2. Emissions Units &amp; Activities'!$L$106*(1-$E996)</f>
        <v>3.9638009049773764E-5</v>
      </c>
      <c r="O996" s="101">
        <f>$F996*'2. Emissions Units &amp; Activities'!$M$106*(1-$E996)</f>
        <v>3.9638009049773764E-5</v>
      </c>
    </row>
    <row r="997" spans="1:15" x14ac:dyDescent="0.25">
      <c r="A997" s="97" t="s">
        <v>1553</v>
      </c>
      <c r="B997" s="118" t="s">
        <v>96</v>
      </c>
      <c r="C997" s="99" t="str">
        <f>IFERROR(IF(B997="No CAS","",INDEX('DEQ Pollutant List'!$C$7:$C$611,MATCH('3. Pollutant Emissions - EF'!B997,'DEQ Pollutant List'!$B$7:$B$611,0))),"")</f>
        <v>Barium and compounds</v>
      </c>
      <c r="D997" s="133"/>
      <c r="E997" s="119"/>
      <c r="F997" s="241">
        <v>4.4000000000000003E-3</v>
      </c>
      <c r="G997" s="121"/>
      <c r="H997" s="101" t="s">
        <v>1674</v>
      </c>
      <c r="I997" s="122" t="s">
        <v>1680</v>
      </c>
      <c r="J997" s="120">
        <f>$F997*'2. Emissions Units &amp; Activities'!$H$106*(1-$E997)</f>
        <v>2.5177111716621261E-2</v>
      </c>
      <c r="K997" s="123">
        <f>$F997*'2. Emissions Units &amp; Activities'!$I$106*(1-$E997)</f>
        <v>0.2267294117647059</v>
      </c>
      <c r="L997" s="101">
        <f>$F997*'2. Emissions Units &amp; Activities'!$J$106*(1-$E997)</f>
        <v>0.2267294117647059</v>
      </c>
      <c r="M997" s="120">
        <f>$F997*'2. Emissions Units &amp; Activities'!$K$106*(1-$E997)</f>
        <v>9.6835045063927921E-5</v>
      </c>
      <c r="N997" s="123">
        <f>$F997*'2. Emissions Units &amp; Activities'!$L$106*(1-$E997)</f>
        <v>8.7203619909502277E-4</v>
      </c>
      <c r="O997" s="101">
        <f>$F997*'2. Emissions Units &amp; Activities'!$M$106*(1-$E997)</f>
        <v>8.7203619909502277E-4</v>
      </c>
    </row>
    <row r="998" spans="1:15" x14ac:dyDescent="0.25">
      <c r="A998" s="97" t="s">
        <v>1553</v>
      </c>
      <c r="B998" s="118" t="s">
        <v>113</v>
      </c>
      <c r="C998" s="99" t="str">
        <f>IFERROR(IF(B998="No CAS","",INDEX('DEQ Pollutant List'!$C$7:$C$611,MATCH('3. Pollutant Emissions - EF'!B998,'DEQ Pollutant List'!$B$7:$B$611,0))),"")</f>
        <v>Beryllium and compounds</v>
      </c>
      <c r="D998" s="133"/>
      <c r="E998" s="119"/>
      <c r="F998" s="241">
        <v>1.2E-5</v>
      </c>
      <c r="G998" s="121"/>
      <c r="H998" s="101" t="s">
        <v>1674</v>
      </c>
      <c r="I998" s="122" t="s">
        <v>1680</v>
      </c>
      <c r="J998" s="120">
        <f>$F998*'2. Emissions Units &amp; Activities'!$H$106*(1-$E998)</f>
        <v>6.8664850136239798E-5</v>
      </c>
      <c r="K998" s="123">
        <f>$F998*'2. Emissions Units &amp; Activities'!$I$106*(1-$E998)</f>
        <v>6.183529411764706E-4</v>
      </c>
      <c r="L998" s="101">
        <f>$F998*'2. Emissions Units &amp; Activities'!$J$106*(1-$E998)</f>
        <v>6.183529411764706E-4</v>
      </c>
      <c r="M998" s="120">
        <f>$F998*'2. Emissions Units &amp; Activities'!$K$106*(1-$E998)</f>
        <v>2.6409557744707615E-7</v>
      </c>
      <c r="N998" s="123">
        <f>$F998*'2. Emissions Units &amp; Activities'!$L$106*(1-$E998)</f>
        <v>2.3782805429864254E-6</v>
      </c>
      <c r="O998" s="101">
        <f>$F998*'2. Emissions Units &amp; Activities'!$M$106*(1-$E998)</f>
        <v>2.3782805429864254E-6</v>
      </c>
    </row>
    <row r="999" spans="1:15" x14ac:dyDescent="0.25">
      <c r="A999" s="97" t="s">
        <v>1553</v>
      </c>
      <c r="B999" s="118" t="s">
        <v>154</v>
      </c>
      <c r="C999" s="99" t="str">
        <f>IFERROR(IF(B999="No CAS","",INDEX('DEQ Pollutant List'!$C$7:$C$611,MATCH('3. Pollutant Emissions - EF'!B999,'DEQ Pollutant List'!$B$7:$B$611,0))),"")</f>
        <v>Cadmium and compounds</v>
      </c>
      <c r="D999" s="133"/>
      <c r="E999" s="119"/>
      <c r="F999" s="241">
        <v>1.1000000000000001E-3</v>
      </c>
      <c r="G999" s="121"/>
      <c r="H999" s="101" t="s">
        <v>1674</v>
      </c>
      <c r="I999" s="122" t="s">
        <v>1680</v>
      </c>
      <c r="J999" s="120">
        <f>$F999*'2. Emissions Units &amp; Activities'!$H$106*(1-$E999)</f>
        <v>6.2942779291553152E-3</v>
      </c>
      <c r="K999" s="123">
        <f>$F999*'2. Emissions Units &amp; Activities'!$I$106*(1-$E999)</f>
        <v>5.6682352941176475E-2</v>
      </c>
      <c r="L999" s="101">
        <f>$F999*'2. Emissions Units &amp; Activities'!$J$106*(1-$E999)</f>
        <v>5.6682352941176475E-2</v>
      </c>
      <c r="M999" s="120">
        <f>$F999*'2. Emissions Units &amp; Activities'!$K$106*(1-$E999)</f>
        <v>2.420876126598198E-5</v>
      </c>
      <c r="N999" s="123">
        <f>$F999*'2. Emissions Units &amp; Activities'!$L$106*(1-$E999)</f>
        <v>2.1800904977375569E-4</v>
      </c>
      <c r="O999" s="101">
        <f>$F999*'2. Emissions Units &amp; Activities'!$M$106*(1-$E999)</f>
        <v>2.1800904977375569E-4</v>
      </c>
    </row>
    <row r="1000" spans="1:15" x14ac:dyDescent="0.25">
      <c r="A1000" s="97" t="s">
        <v>1553</v>
      </c>
      <c r="B1000" s="118" t="s">
        <v>230</v>
      </c>
      <c r="C1000" s="99" t="str">
        <f>IFERROR(IF(B1000="No CAS","",INDEX('DEQ Pollutant List'!$C$7:$C$611,MATCH('3. Pollutant Emissions - EF'!B1000,'DEQ Pollutant List'!$B$7:$B$611,0))),"")</f>
        <v>Chromium VI, chromate and dichromate particulate</v>
      </c>
      <c r="D1000" s="133"/>
      <c r="E1000" s="119"/>
      <c r="F1000" s="241">
        <v>1.4E-3</v>
      </c>
      <c r="G1000" s="121"/>
      <c r="H1000" s="101" t="s">
        <v>1674</v>
      </c>
      <c r="I1000" s="122" t="s">
        <v>1680</v>
      </c>
      <c r="J1000" s="120">
        <f>$F1000*'2. Emissions Units &amp; Activities'!$H$106*(1-$E1000)</f>
        <v>8.01089918256131E-3</v>
      </c>
      <c r="K1000" s="123">
        <f>$F1000*'2. Emissions Units &amp; Activities'!$I$106*(1-$E1000)</f>
        <v>7.2141176470588236E-2</v>
      </c>
      <c r="L1000" s="101">
        <f>$F1000*'2. Emissions Units &amp; Activities'!$J$106*(1-$E1000)</f>
        <v>7.2141176470588236E-2</v>
      </c>
      <c r="M1000" s="120">
        <f>$F1000*'2. Emissions Units &amp; Activities'!$K$106*(1-$E1000)</f>
        <v>3.0811150702158882E-5</v>
      </c>
      <c r="N1000" s="123">
        <f>$F1000*'2. Emissions Units &amp; Activities'!$L$106*(1-$E1000)</f>
        <v>2.7746606334841633E-4</v>
      </c>
      <c r="O1000" s="101">
        <f>$F1000*'2. Emissions Units &amp; Activities'!$M$106*(1-$E1000)</f>
        <v>2.7746606334841633E-4</v>
      </c>
    </row>
    <row r="1001" spans="1:15" x14ac:dyDescent="0.25">
      <c r="A1001" s="97" t="s">
        <v>1553</v>
      </c>
      <c r="B1001" s="118" t="s">
        <v>234</v>
      </c>
      <c r="C1001" s="99" t="str">
        <f>IFERROR(IF(B1001="No CAS","",INDEX('DEQ Pollutant List'!$C$7:$C$611,MATCH('3. Pollutant Emissions - EF'!B1001,'DEQ Pollutant List'!$B$7:$B$611,0))),"")</f>
        <v>Cobalt and compounds</v>
      </c>
      <c r="D1001" s="133"/>
      <c r="E1001" s="119"/>
      <c r="F1001" s="241">
        <v>8.3999999999999995E-5</v>
      </c>
      <c r="G1001" s="121"/>
      <c r="H1001" s="101" t="s">
        <v>1674</v>
      </c>
      <c r="I1001" s="122" t="s">
        <v>1680</v>
      </c>
      <c r="J1001" s="120">
        <f>$F1001*'2. Emissions Units &amp; Activities'!$H$106*(1-$E1001)</f>
        <v>4.8065395095367859E-4</v>
      </c>
      <c r="K1001" s="123">
        <f>$F1001*'2. Emissions Units &amp; Activities'!$I$106*(1-$E1001)</f>
        <v>4.3284705882352939E-3</v>
      </c>
      <c r="L1001" s="101">
        <f>$F1001*'2. Emissions Units &amp; Activities'!$J$106*(1-$E1001)</f>
        <v>4.3284705882352939E-3</v>
      </c>
      <c r="M1001" s="120">
        <f>$F1001*'2. Emissions Units &amp; Activities'!$K$106*(1-$E1001)</f>
        <v>1.8486690421295328E-6</v>
      </c>
      <c r="N1001" s="123">
        <f>$F1001*'2. Emissions Units &amp; Activities'!$L$106*(1-$E1001)</f>
        <v>1.6647963800904979E-5</v>
      </c>
      <c r="O1001" s="101">
        <f>$F1001*'2. Emissions Units &amp; Activities'!$M$106*(1-$E1001)</f>
        <v>1.6647963800904979E-5</v>
      </c>
    </row>
    <row r="1002" spans="1:15" x14ac:dyDescent="0.25">
      <c r="A1002" s="97" t="s">
        <v>1553</v>
      </c>
      <c r="B1002" s="118" t="s">
        <v>236</v>
      </c>
      <c r="C1002" s="99" t="str">
        <f>IFERROR(IF(B1002="No CAS","",INDEX('DEQ Pollutant List'!$C$7:$C$611,MATCH('3. Pollutant Emissions - EF'!B1002,'DEQ Pollutant List'!$B$7:$B$611,0))),"")</f>
        <v>Copper and compounds</v>
      </c>
      <c r="D1002" s="133"/>
      <c r="E1002" s="119"/>
      <c r="F1002" s="241">
        <v>8.4999999999999995E-4</v>
      </c>
      <c r="G1002" s="121"/>
      <c r="H1002" s="101" t="s">
        <v>1674</v>
      </c>
      <c r="I1002" s="122" t="s">
        <v>1680</v>
      </c>
      <c r="J1002" s="120">
        <f>$F1002*'2. Emissions Units &amp; Activities'!$H$106*(1-$E1002)</f>
        <v>4.8637602179836519E-3</v>
      </c>
      <c r="K1002" s="123">
        <f>$F1002*'2. Emissions Units &amp; Activities'!$I$106*(1-$E1002)</f>
        <v>4.3799999999999999E-2</v>
      </c>
      <c r="L1002" s="101">
        <f>$F1002*'2. Emissions Units &amp; Activities'!$J$106*(1-$E1002)</f>
        <v>4.3799999999999999E-2</v>
      </c>
      <c r="M1002" s="120">
        <f>$F1002*'2. Emissions Units &amp; Activities'!$K$106*(1-$E1002)</f>
        <v>1.8706770069167894E-5</v>
      </c>
      <c r="N1002" s="123">
        <f>$F1002*'2. Emissions Units &amp; Activities'!$L$106*(1-$E1002)</f>
        <v>1.6846153846153847E-4</v>
      </c>
      <c r="O1002" s="101">
        <f>$F1002*'2. Emissions Units &amp; Activities'!$M$106*(1-$E1002)</f>
        <v>1.6846153846153847E-4</v>
      </c>
    </row>
    <row r="1003" spans="1:15" x14ac:dyDescent="0.25">
      <c r="A1003" s="97" t="s">
        <v>1553</v>
      </c>
      <c r="B1003" s="118" t="s">
        <v>410</v>
      </c>
      <c r="C1003" s="99" t="str">
        <f>IFERROR(IF(B1003="No CAS","",INDEX('DEQ Pollutant List'!$C$7:$C$611,MATCH('3. Pollutant Emissions - EF'!B1003,'DEQ Pollutant List'!$B$7:$B$611,0))),"")</f>
        <v>Ethyl benzene</v>
      </c>
      <c r="D1003" s="133"/>
      <c r="E1003" s="119"/>
      <c r="F1003" s="241">
        <v>9.4999999999999998E-3</v>
      </c>
      <c r="G1003" s="121"/>
      <c r="H1003" s="101" t="s">
        <v>1674</v>
      </c>
      <c r="I1003" s="122" t="s">
        <v>1680</v>
      </c>
      <c r="J1003" s="120">
        <f>$F1003*'2. Emissions Units &amp; Activities'!$H$106*(1-$E1003)</f>
        <v>5.4359673024523172E-2</v>
      </c>
      <c r="K1003" s="123">
        <f>$F1003*'2. Emissions Units &amp; Activities'!$I$106*(1-$E1003)</f>
        <v>0.48952941176470588</v>
      </c>
      <c r="L1003" s="101">
        <f>$F1003*'2. Emissions Units &amp; Activities'!$J$106*(1-$E1003)</f>
        <v>0.48952941176470588</v>
      </c>
      <c r="M1003" s="120">
        <f>$F1003*'2. Emissions Units &amp; Activities'!$K$106*(1-$E1003)</f>
        <v>2.0907566547893528E-4</v>
      </c>
      <c r="N1003" s="123">
        <f>$F1003*'2. Emissions Units &amp; Activities'!$L$106*(1-$E1003)</f>
        <v>1.8828054298642535E-3</v>
      </c>
      <c r="O1003" s="101">
        <f>$F1003*'2. Emissions Units &amp; Activities'!$M$106*(1-$E1003)</f>
        <v>1.8828054298642535E-3</v>
      </c>
    </row>
    <row r="1004" spans="1:15" x14ac:dyDescent="0.25">
      <c r="A1004" s="97" t="s">
        <v>1553</v>
      </c>
      <c r="B1004" s="118" t="s">
        <v>483</v>
      </c>
      <c r="C1004" s="99" t="str">
        <f>IFERROR(IF(B1004="No CAS","",INDEX('DEQ Pollutant List'!$C$7:$C$611,MATCH('3. Pollutant Emissions - EF'!B1004,'DEQ Pollutant List'!$B$7:$B$611,0))),"")</f>
        <v>Hexane</v>
      </c>
      <c r="D1004" s="133"/>
      <c r="E1004" s="119"/>
      <c r="F1004" s="241">
        <v>6.3E-3</v>
      </c>
      <c r="G1004" s="121"/>
      <c r="H1004" s="101" t="s">
        <v>1674</v>
      </c>
      <c r="I1004" s="122" t="s">
        <v>1680</v>
      </c>
      <c r="J1004" s="120">
        <f>$F1004*'2. Emissions Units &amp; Activities'!$H$106*(1-$E1004)</f>
        <v>3.6049046321525897E-2</v>
      </c>
      <c r="K1004" s="123">
        <f>$F1004*'2. Emissions Units &amp; Activities'!$I$106*(1-$E1004)</f>
        <v>0.32463529411764708</v>
      </c>
      <c r="L1004" s="101">
        <f>$F1004*'2. Emissions Units &amp; Activities'!$J$106*(1-$E1004)</f>
        <v>0.32463529411764708</v>
      </c>
      <c r="M1004" s="120">
        <f>$F1004*'2. Emissions Units &amp; Activities'!$K$106*(1-$E1004)</f>
        <v>1.3865017815971496E-4</v>
      </c>
      <c r="N1004" s="123">
        <f>$F1004*'2. Emissions Units &amp; Activities'!$L$106*(1-$E1004)</f>
        <v>1.2485972850678733E-3</v>
      </c>
      <c r="O1004" s="101">
        <f>$F1004*'2. Emissions Units &amp; Activities'!$M$106*(1-$E1004)</f>
        <v>1.2485972850678733E-3</v>
      </c>
    </row>
    <row r="1005" spans="1:15" x14ac:dyDescent="0.25">
      <c r="A1005" s="97" t="s">
        <v>1553</v>
      </c>
      <c r="B1005" s="118" t="s">
        <v>512</v>
      </c>
      <c r="C1005" s="99" t="str">
        <f>IFERROR(IF(B1005="No CAS","",INDEX('DEQ Pollutant List'!$C$7:$C$611,MATCH('3. Pollutant Emissions - EF'!B1005,'DEQ Pollutant List'!$B$7:$B$611,0))),"")</f>
        <v>Lead and compounds</v>
      </c>
      <c r="D1005" s="133"/>
      <c r="E1005" s="119"/>
      <c r="F1005" s="241">
        <v>5.0000000000000001E-4</v>
      </c>
      <c r="G1005" s="121"/>
      <c r="H1005" s="101" t="s">
        <v>1674</v>
      </c>
      <c r="I1005" s="122" t="s">
        <v>1680</v>
      </c>
      <c r="J1005" s="120">
        <f>$F1005*'2. Emissions Units &amp; Activities'!$H$106*(1-$E1005)</f>
        <v>2.8610354223433249E-3</v>
      </c>
      <c r="K1005" s="123">
        <f>$F1005*'2. Emissions Units &amp; Activities'!$I$106*(1-$E1005)</f>
        <v>2.5764705882352943E-2</v>
      </c>
      <c r="L1005" s="101">
        <f>$F1005*'2. Emissions Units &amp; Activities'!$J$106*(1-$E1005)</f>
        <v>2.5764705882352943E-2</v>
      </c>
      <c r="M1005" s="120">
        <f>$F1005*'2. Emissions Units &amp; Activities'!$K$106*(1-$E1005)</f>
        <v>1.1003982393628173E-5</v>
      </c>
      <c r="N1005" s="123">
        <f>$F1005*'2. Emissions Units &amp; Activities'!$L$106*(1-$E1005)</f>
        <v>9.9095022624434402E-5</v>
      </c>
      <c r="O1005" s="101">
        <f>$F1005*'2. Emissions Units &amp; Activities'!$M$106*(1-$E1005)</f>
        <v>9.9095022624434402E-5</v>
      </c>
    </row>
    <row r="1006" spans="1:15" x14ac:dyDescent="0.25">
      <c r="A1006" s="97" t="s">
        <v>1553</v>
      </c>
      <c r="B1006" s="118" t="s">
        <v>518</v>
      </c>
      <c r="C1006" s="99" t="str">
        <f>IFERROR(IF(B1006="No CAS","",INDEX('DEQ Pollutant List'!$C$7:$C$611,MATCH('3. Pollutant Emissions - EF'!B1006,'DEQ Pollutant List'!$B$7:$B$611,0))),"")</f>
        <v>Manganese and compounds</v>
      </c>
      <c r="D1006" s="133"/>
      <c r="E1006" s="119"/>
      <c r="F1006" s="241">
        <v>3.8000000000000002E-4</v>
      </c>
      <c r="G1006" s="121"/>
      <c r="H1006" s="101" t="s">
        <v>1674</v>
      </c>
      <c r="I1006" s="122" t="s">
        <v>1680</v>
      </c>
      <c r="J1006" s="120">
        <f>$F1006*'2. Emissions Units &amp; Activities'!$H$106*(1-$E1006)</f>
        <v>2.1743869209809273E-3</v>
      </c>
      <c r="K1006" s="123">
        <f>$F1006*'2. Emissions Units &amp; Activities'!$I$106*(1-$E1006)</f>
        <v>1.9581176470588237E-2</v>
      </c>
      <c r="L1006" s="101">
        <f>$F1006*'2. Emissions Units &amp; Activities'!$J$106*(1-$E1006)</f>
        <v>1.9581176470588237E-2</v>
      </c>
      <c r="M1006" s="120">
        <f>$F1006*'2. Emissions Units &amp; Activities'!$K$106*(1-$E1006)</f>
        <v>8.3630266191574121E-6</v>
      </c>
      <c r="N1006" s="123">
        <f>$F1006*'2. Emissions Units &amp; Activities'!$L$106*(1-$E1006)</f>
        <v>7.531221719457015E-5</v>
      </c>
      <c r="O1006" s="101">
        <f>$F1006*'2. Emissions Units &amp; Activities'!$M$106*(1-$E1006)</f>
        <v>7.531221719457015E-5</v>
      </c>
    </row>
    <row r="1007" spans="1:15" x14ac:dyDescent="0.25">
      <c r="A1007" s="97" t="s">
        <v>1553</v>
      </c>
      <c r="B1007" s="118" t="s">
        <v>524</v>
      </c>
      <c r="C1007" s="99" t="str">
        <f>IFERROR(IF(B1007="No CAS","",INDEX('DEQ Pollutant List'!$C$7:$C$611,MATCH('3. Pollutant Emissions - EF'!B1007,'DEQ Pollutant List'!$B$7:$B$611,0))),"")</f>
        <v>Mercury and compounds</v>
      </c>
      <c r="D1007" s="133"/>
      <c r="E1007" s="119"/>
      <c r="F1007" s="241">
        <v>2.5999999999999998E-4</v>
      </c>
      <c r="G1007" s="121"/>
      <c r="H1007" s="101" t="s">
        <v>1674</v>
      </c>
      <c r="I1007" s="122" t="s">
        <v>1680</v>
      </c>
      <c r="J1007" s="120">
        <f>$F1007*'2. Emissions Units &amp; Activities'!$H$106*(1-$E1007)</f>
        <v>1.4877384196185289E-3</v>
      </c>
      <c r="K1007" s="123">
        <f>$F1007*'2. Emissions Units &amp; Activities'!$I$106*(1-$E1007)</f>
        <v>1.3397647058823528E-2</v>
      </c>
      <c r="L1007" s="101">
        <f>$F1007*'2. Emissions Units &amp; Activities'!$J$106*(1-$E1007)</f>
        <v>1.3397647058823528E-2</v>
      </c>
      <c r="M1007" s="120">
        <f>$F1007*'2. Emissions Units &amp; Activities'!$K$106*(1-$E1007)</f>
        <v>5.7220708446866493E-6</v>
      </c>
      <c r="N1007" s="123">
        <f>$F1007*'2. Emissions Units &amp; Activities'!$L$106*(1-$E1007)</f>
        <v>5.1529411764705883E-5</v>
      </c>
      <c r="O1007" s="101">
        <f>$F1007*'2. Emissions Units &amp; Activities'!$M$106*(1-$E1007)</f>
        <v>5.1529411764705883E-5</v>
      </c>
    </row>
    <row r="1008" spans="1:15" x14ac:dyDescent="0.25">
      <c r="A1008" s="97" t="s">
        <v>1553</v>
      </c>
      <c r="B1008" s="118" t="s">
        <v>575</v>
      </c>
      <c r="C1008" s="99" t="str">
        <f>IFERROR(IF(B1008="No CAS","",INDEX('DEQ Pollutant List'!$C$7:$C$611,MATCH('3. Pollutant Emissions - EF'!B1008,'DEQ Pollutant List'!$B$7:$B$611,0))),"")</f>
        <v>Molybdenum trioxide</v>
      </c>
      <c r="D1008" s="133"/>
      <c r="E1008" s="119"/>
      <c r="F1008" s="241">
        <v>1.65E-3</v>
      </c>
      <c r="G1008" s="121"/>
      <c r="H1008" s="101" t="s">
        <v>1674</v>
      </c>
      <c r="I1008" s="122" t="s">
        <v>1680</v>
      </c>
      <c r="J1008" s="120">
        <f>$F1008*'2. Emissions Units &amp; Activities'!$H$106*(1-$E1008)</f>
        <v>9.4414168937329724E-3</v>
      </c>
      <c r="K1008" s="123">
        <f>$F1008*'2. Emissions Units &amp; Activities'!$I$106*(1-$E1008)</f>
        <v>8.5023529411764706E-2</v>
      </c>
      <c r="L1008" s="101">
        <f>$F1008*'2. Emissions Units &amp; Activities'!$J$106*(1-$E1008)</f>
        <v>8.5023529411764706E-2</v>
      </c>
      <c r="M1008" s="120">
        <f>$F1008*'2. Emissions Units &amp; Activities'!$K$106*(1-$E1008)</f>
        <v>3.6313141898972969E-5</v>
      </c>
      <c r="N1008" s="123">
        <f>$F1008*'2. Emissions Units &amp; Activities'!$L$106*(1-$E1008)</f>
        <v>3.270135746606335E-4</v>
      </c>
      <c r="O1008" s="101">
        <f>$F1008*'2. Emissions Units &amp; Activities'!$M$106*(1-$E1008)</f>
        <v>3.270135746606335E-4</v>
      </c>
    </row>
    <row r="1009" spans="1:15" x14ac:dyDescent="0.25">
      <c r="A1009" s="97" t="s">
        <v>1553</v>
      </c>
      <c r="B1009" s="118">
        <v>365</v>
      </c>
      <c r="C1009" s="99" t="str">
        <f>IFERROR(IF(B1009="No CAS","",INDEX('DEQ Pollutant List'!$C$7:$C$611,MATCH('3. Pollutant Emissions - EF'!B1009,'DEQ Pollutant List'!$B$7:$B$611,0))),"")</f>
        <v>Nickel compounds, insoluble</v>
      </c>
      <c r="D1009" s="133"/>
      <c r="E1009" s="119"/>
      <c r="F1009" s="241">
        <v>2.0999999999999999E-3</v>
      </c>
      <c r="G1009" s="121"/>
      <c r="H1009" s="101" t="s">
        <v>1674</v>
      </c>
      <c r="I1009" s="122" t="s">
        <v>1680</v>
      </c>
      <c r="J1009" s="120">
        <f>$F1009*'2. Emissions Units &amp; Activities'!$H$106*(1-$E1009)</f>
        <v>1.2016348773841964E-2</v>
      </c>
      <c r="K1009" s="123">
        <f>$F1009*'2. Emissions Units &amp; Activities'!$I$106*(1-$E1009)</f>
        <v>0.10821176470588235</v>
      </c>
      <c r="L1009" s="101">
        <f>$F1009*'2. Emissions Units &amp; Activities'!$J$106*(1-$E1009)</f>
        <v>0.10821176470588235</v>
      </c>
      <c r="M1009" s="120">
        <f>$F1009*'2. Emissions Units &amp; Activities'!$K$106*(1-$E1009)</f>
        <v>4.6216726053238323E-5</v>
      </c>
      <c r="N1009" s="123">
        <f>$F1009*'2. Emissions Units &amp; Activities'!$L$106*(1-$E1009)</f>
        <v>4.1619909502262444E-4</v>
      </c>
      <c r="O1009" s="101">
        <f>$F1009*'2. Emissions Units &amp; Activities'!$M$106*(1-$E1009)</f>
        <v>4.1619909502262444E-4</v>
      </c>
    </row>
    <row r="1010" spans="1:15" x14ac:dyDescent="0.25">
      <c r="A1010" s="97" t="s">
        <v>1553</v>
      </c>
      <c r="B1010" s="118" t="s">
        <v>945</v>
      </c>
      <c r="C1010" s="99" t="str">
        <f>IFERROR(IF(B1010="No CAS","",INDEX('DEQ Pollutant List'!$C$7:$C$611,MATCH('3. Pollutant Emissions - EF'!B1010,'DEQ Pollutant List'!$B$7:$B$611,0))),"")</f>
        <v>Selenium and compounds</v>
      </c>
      <c r="D1010" s="133"/>
      <c r="E1010" s="119"/>
      <c r="F1010" s="241">
        <v>2.4000000000000001E-5</v>
      </c>
      <c r="G1010" s="121"/>
      <c r="H1010" s="101" t="s">
        <v>1674</v>
      </c>
      <c r="I1010" s="122" t="s">
        <v>1680</v>
      </c>
      <c r="J1010" s="120">
        <f>$F1010*'2. Emissions Units &amp; Activities'!$H$106*(1-$E1010)</f>
        <v>1.373297002724796E-4</v>
      </c>
      <c r="K1010" s="123">
        <f>$F1010*'2. Emissions Units &amp; Activities'!$I$106*(1-$E1010)</f>
        <v>1.2367058823529412E-3</v>
      </c>
      <c r="L1010" s="101">
        <f>$F1010*'2. Emissions Units &amp; Activities'!$J$106*(1-$E1010)</f>
        <v>1.2367058823529412E-3</v>
      </c>
      <c r="M1010" s="120">
        <f>$F1010*'2. Emissions Units &amp; Activities'!$K$106*(1-$E1010)</f>
        <v>5.281911548941523E-7</v>
      </c>
      <c r="N1010" s="123">
        <f>$F1010*'2. Emissions Units &amp; Activities'!$L$106*(1-$E1010)</f>
        <v>4.7565610859728509E-6</v>
      </c>
      <c r="O1010" s="101">
        <f>$F1010*'2. Emissions Units &amp; Activities'!$M$106*(1-$E1010)</f>
        <v>4.7565610859728509E-6</v>
      </c>
    </row>
    <row r="1011" spans="1:15" x14ac:dyDescent="0.25">
      <c r="A1011" s="97" t="s">
        <v>1553</v>
      </c>
      <c r="B1011" s="118" t="s">
        <v>994</v>
      </c>
      <c r="C1011" s="99" t="str">
        <f>IFERROR(IF(B1011="No CAS","",INDEX('DEQ Pollutant List'!$C$7:$C$611,MATCH('3. Pollutant Emissions - EF'!B1011,'DEQ Pollutant List'!$B$7:$B$611,0))),"")</f>
        <v>Toluene</v>
      </c>
      <c r="D1011" s="133"/>
      <c r="E1011" s="119"/>
      <c r="F1011" s="241">
        <v>3.6600000000000001E-2</v>
      </c>
      <c r="G1011" s="121"/>
      <c r="H1011" s="101" t="s">
        <v>1674</v>
      </c>
      <c r="I1011" s="122" t="s">
        <v>1680</v>
      </c>
      <c r="J1011" s="120">
        <f>$F1011*'2. Emissions Units &amp; Activities'!$H$106*(1-$E1011)</f>
        <v>0.2094277929155314</v>
      </c>
      <c r="K1011" s="123">
        <f>$F1011*'2. Emissions Units &amp; Activities'!$I$106*(1-$E1011)</f>
        <v>1.8859764705882354</v>
      </c>
      <c r="L1011" s="101">
        <f>$F1011*'2. Emissions Units &amp; Activities'!$J$106*(1-$E1011)</f>
        <v>1.8859764705882354</v>
      </c>
      <c r="M1011" s="120">
        <f>$F1011*'2. Emissions Units &amp; Activities'!$K$106*(1-$E1011)</f>
        <v>8.0549151121358218E-4</v>
      </c>
      <c r="N1011" s="123">
        <f>$F1011*'2. Emissions Units &amp; Activities'!$L$106*(1-$E1011)</f>
        <v>7.2537556561085978E-3</v>
      </c>
      <c r="O1011" s="101">
        <f>$F1011*'2. Emissions Units &amp; Activities'!$M$106*(1-$E1011)</f>
        <v>7.2537556561085978E-3</v>
      </c>
    </row>
    <row r="1012" spans="1:15" x14ac:dyDescent="0.25">
      <c r="A1012" s="97" t="s">
        <v>1553</v>
      </c>
      <c r="B1012" s="118" t="s">
        <v>1055</v>
      </c>
      <c r="C1012" s="99" t="str">
        <f>IFERROR(IF(B1012="No CAS","",INDEX('DEQ Pollutant List'!$C$7:$C$611,MATCH('3. Pollutant Emissions - EF'!B1012,'DEQ Pollutant List'!$B$7:$B$611,0))),"")</f>
        <v>Vanadium (fume or dust)</v>
      </c>
      <c r="D1012" s="133"/>
      <c r="E1012" s="119"/>
      <c r="F1012" s="241">
        <v>2.3E-3</v>
      </c>
      <c r="G1012" s="121"/>
      <c r="H1012" s="101" t="s">
        <v>1674</v>
      </c>
      <c r="I1012" s="122" t="s">
        <v>1680</v>
      </c>
      <c r="J1012" s="120">
        <f>$F1012*'2. Emissions Units &amp; Activities'!$H$106*(1-$E1012)</f>
        <v>1.3160762942779295E-2</v>
      </c>
      <c r="K1012" s="123">
        <f>$F1012*'2. Emissions Units &amp; Activities'!$I$106*(1-$E1012)</f>
        <v>0.11851764705882353</v>
      </c>
      <c r="L1012" s="101">
        <f>$F1012*'2. Emissions Units &amp; Activities'!$J$106*(1-$E1012)</f>
        <v>0.11851764705882353</v>
      </c>
      <c r="M1012" s="120">
        <f>$F1012*'2. Emissions Units &amp; Activities'!$K$106*(1-$E1012)</f>
        <v>5.0618319010689591E-5</v>
      </c>
      <c r="N1012" s="123">
        <f>$F1012*'2. Emissions Units &amp; Activities'!$L$106*(1-$E1012)</f>
        <v>4.5583710407239822E-4</v>
      </c>
      <c r="O1012" s="101">
        <f>$F1012*'2. Emissions Units &amp; Activities'!$M$106*(1-$E1012)</f>
        <v>4.5583710407239822E-4</v>
      </c>
    </row>
    <row r="1013" spans="1:15" x14ac:dyDescent="0.25">
      <c r="A1013" s="97" t="s">
        <v>1553</v>
      </c>
      <c r="B1013" s="118" t="s">
        <v>1071</v>
      </c>
      <c r="C1013" s="99" t="str">
        <f>IFERROR(IF(B1013="No CAS","",INDEX('DEQ Pollutant List'!$C$7:$C$611,MATCH('3. Pollutant Emissions - EF'!B1013,'DEQ Pollutant List'!$B$7:$B$611,0))),"")</f>
        <v>Xylene (mixture), including m-xylene, o-xylene, p-xylene</v>
      </c>
      <c r="D1013" s="133"/>
      <c r="E1013" s="119"/>
      <c r="F1013" s="241">
        <v>2.7199999999999998E-2</v>
      </c>
      <c r="G1013" s="121"/>
      <c r="H1013" s="101" t="s">
        <v>1674</v>
      </c>
      <c r="I1013" s="122" t="s">
        <v>1680</v>
      </c>
      <c r="J1013" s="120">
        <f>$F1013*'2. Emissions Units &amp; Activities'!$H$106*(1-$E1013)</f>
        <v>0.15564032697547686</v>
      </c>
      <c r="K1013" s="123">
        <f>$F1013*'2. Emissions Units &amp; Activities'!$I$106*(1-$E1013)</f>
        <v>1.4016</v>
      </c>
      <c r="L1013" s="101">
        <f>$F1013*'2. Emissions Units &amp; Activities'!$J$106*(1-$E1013)</f>
        <v>1.4016</v>
      </c>
      <c r="M1013" s="120">
        <f>$F1013*'2. Emissions Units &amp; Activities'!$K$106*(1-$E1013)</f>
        <v>5.986166422133726E-4</v>
      </c>
      <c r="N1013" s="123">
        <f>$F1013*'2. Emissions Units &amp; Activities'!$L$106*(1-$E1013)</f>
        <v>5.3907692307692311E-3</v>
      </c>
      <c r="O1013" s="101">
        <f>$F1013*'2. Emissions Units &amp; Activities'!$M$106*(1-$E1013)</f>
        <v>5.3907692307692311E-3</v>
      </c>
    </row>
    <row r="1014" spans="1:15" x14ac:dyDescent="0.25">
      <c r="A1014" s="97" t="s">
        <v>1553</v>
      </c>
      <c r="B1014" s="118" t="s">
        <v>1076</v>
      </c>
      <c r="C1014" s="99" t="str">
        <f>IFERROR(IF(B1014="No CAS","",INDEX('DEQ Pollutant List'!$C$7:$C$611,MATCH('3. Pollutant Emissions - EF'!B1014,'DEQ Pollutant List'!$B$7:$B$611,0))),"")</f>
        <v>Zinc and compounds</v>
      </c>
      <c r="D1014" s="133"/>
      <c r="E1014" s="119"/>
      <c r="F1014" s="241">
        <v>2.9000000000000001E-2</v>
      </c>
      <c r="G1014" s="121"/>
      <c r="H1014" s="101" t="s">
        <v>1674</v>
      </c>
      <c r="I1014" s="122" t="s">
        <v>1680</v>
      </c>
      <c r="J1014" s="120">
        <f>$F1014*'2. Emissions Units &amp; Activities'!$H$106*(1-$E1014)</f>
        <v>0.16594005449591287</v>
      </c>
      <c r="K1014" s="123">
        <f>$F1014*'2. Emissions Units &amp; Activities'!$I$106*(1-$E1014)</f>
        <v>1.4943529411764707</v>
      </c>
      <c r="L1014" s="101">
        <f>$F1014*'2. Emissions Units &amp; Activities'!$J$106*(1-$E1014)</f>
        <v>1.4943529411764707</v>
      </c>
      <c r="M1014" s="120">
        <f>$F1014*'2. Emissions Units &amp; Activities'!$K$106*(1-$E1014)</f>
        <v>6.3823097883043407E-4</v>
      </c>
      <c r="N1014" s="123">
        <f>$F1014*'2. Emissions Units &amp; Activities'!$L$106*(1-$E1014)</f>
        <v>5.7475113122171951E-3</v>
      </c>
      <c r="O1014" s="101">
        <f>$F1014*'2. Emissions Units &amp; Activities'!$M$106*(1-$E1014)</f>
        <v>5.7475113122171951E-3</v>
      </c>
    </row>
    <row r="1015" spans="1:15" x14ac:dyDescent="0.25">
      <c r="A1015" s="97" t="s">
        <v>1556</v>
      </c>
      <c r="B1015" s="118" t="s">
        <v>98</v>
      </c>
      <c r="C1015" s="99" t="str">
        <f>IFERROR(IF(B1015="No CAS","",INDEX('DEQ Pollutant List'!$C$7:$C$611,MATCH('3. Pollutant Emissions - EF'!B1015,'DEQ Pollutant List'!$B$7:$B$611,0))),"")</f>
        <v>Benzene</v>
      </c>
      <c r="D1015" s="133"/>
      <c r="E1015" s="119"/>
      <c r="F1015" s="241">
        <v>8.0000000000000002E-3</v>
      </c>
      <c r="G1015" s="121"/>
      <c r="H1015" s="101" t="s">
        <v>1674</v>
      </c>
      <c r="I1015" s="122" t="s">
        <v>1680</v>
      </c>
      <c r="J1015" s="120">
        <f>$F1015*'2. Emissions Units &amp; Activities'!$H$107*(1-$E1015)</f>
        <v>3.4332425068119898E-2</v>
      </c>
      <c r="K1015" s="123">
        <f>$F1015*'2. Emissions Units &amp; Activities'!$I$107*(1-$E1015)</f>
        <v>0.30917647058823533</v>
      </c>
      <c r="L1015" s="101">
        <f>$F1015*'2. Emissions Units &amp; Activities'!$J$107*(1-$E1015)</f>
        <v>0.30917647058823533</v>
      </c>
      <c r="M1015" s="120">
        <f>$F1015*'2. Emissions Units &amp; Activities'!$K$107*(1-$E1015)</f>
        <v>1.3204778872353808E-4</v>
      </c>
      <c r="N1015" s="123">
        <f>$F1015*'2. Emissions Units &amp; Activities'!$L$107*(1-$E1015)</f>
        <v>1.1891402714932127E-3</v>
      </c>
      <c r="O1015" s="101">
        <f>$F1015*'2. Emissions Units &amp; Activities'!$M$107*(1-$E1015)</f>
        <v>1.1891402714932127E-3</v>
      </c>
    </row>
    <row r="1016" spans="1:15" x14ac:dyDescent="0.25">
      <c r="A1016" s="97" t="s">
        <v>1556</v>
      </c>
      <c r="B1016" s="118" t="s">
        <v>443</v>
      </c>
      <c r="C1016" s="99" t="str">
        <f>IFERROR(IF(B1016="No CAS","",INDEX('DEQ Pollutant List'!$C$7:$C$611,MATCH('3. Pollutant Emissions - EF'!B1016,'DEQ Pollutant List'!$B$7:$B$611,0))),"")</f>
        <v>Formaldehyde</v>
      </c>
      <c r="D1016" s="133"/>
      <c r="E1016" s="119"/>
      <c r="F1016" s="241">
        <v>1.7000000000000001E-2</v>
      </c>
      <c r="G1016" s="121"/>
      <c r="H1016" s="101" t="s">
        <v>1674</v>
      </c>
      <c r="I1016" s="122" t="s">
        <v>1680</v>
      </c>
      <c r="J1016" s="120">
        <f>$F1016*'2. Emissions Units &amp; Activities'!$H$107*(1-$E1016)</f>
        <v>7.2956403269754791E-2</v>
      </c>
      <c r="K1016" s="123">
        <f>$F1016*'2. Emissions Units &amp; Activities'!$I$107*(1-$E1016)</f>
        <v>0.65700000000000003</v>
      </c>
      <c r="L1016" s="101">
        <f>$F1016*'2. Emissions Units &amp; Activities'!$J$107*(1-$E1016)</f>
        <v>0.65700000000000003</v>
      </c>
      <c r="M1016" s="120">
        <f>$F1016*'2. Emissions Units &amp; Activities'!$K$107*(1-$E1016)</f>
        <v>2.8060155103751841E-4</v>
      </c>
      <c r="N1016" s="123">
        <f>$F1016*'2. Emissions Units &amp; Activities'!$L$107*(1-$E1016)</f>
        <v>2.5269230769230772E-3</v>
      </c>
      <c r="O1016" s="101">
        <f>$F1016*'2. Emissions Units &amp; Activities'!$M$107*(1-$E1016)</f>
        <v>2.5269230769230772E-3</v>
      </c>
    </row>
    <row r="1017" spans="1:15" x14ac:dyDescent="0.25">
      <c r="A1017" s="97" t="s">
        <v>1556</v>
      </c>
      <c r="B1017" s="118">
        <v>401</v>
      </c>
      <c r="C1017" s="99" t="str">
        <f>IFERROR(IF(B1017="No CAS","",INDEX('DEQ Pollutant List'!$C$7:$C$611,MATCH('3. Pollutant Emissions - EF'!B1017,'DEQ Pollutant List'!$B$7:$B$611,0))),"")</f>
        <v>Polycyclic aromatic hydrocarbons (PAHs)</v>
      </c>
      <c r="D1017" s="133"/>
      <c r="E1017" s="119"/>
      <c r="F1017" s="241">
        <v>1E-4</v>
      </c>
      <c r="G1017" s="121"/>
      <c r="H1017" s="101" t="s">
        <v>1674</v>
      </c>
      <c r="I1017" s="122" t="s">
        <v>1680</v>
      </c>
      <c r="J1017" s="120">
        <f>$F1017*'2. Emissions Units &amp; Activities'!$H$107*(1-$E1017)</f>
        <v>4.2915531335149874E-4</v>
      </c>
      <c r="K1017" s="123">
        <f>$F1017*'2. Emissions Units &amp; Activities'!$I$107*(1-$E1017)</f>
        <v>3.8647058823529415E-3</v>
      </c>
      <c r="L1017" s="101">
        <f>$F1017*'2. Emissions Units &amp; Activities'!$J$107*(1-$E1017)</f>
        <v>3.8647058823529415E-3</v>
      </c>
      <c r="M1017" s="120">
        <f>$F1017*'2. Emissions Units &amp; Activities'!$K$107*(1-$E1017)</f>
        <v>1.6505973590442259E-6</v>
      </c>
      <c r="N1017" s="123">
        <f>$F1017*'2. Emissions Units &amp; Activities'!$L$107*(1-$E1017)</f>
        <v>1.486425339366516E-5</v>
      </c>
      <c r="O1017" s="101">
        <f>$F1017*'2. Emissions Units &amp; Activities'!$M$107*(1-$E1017)</f>
        <v>1.486425339366516E-5</v>
      </c>
    </row>
    <row r="1018" spans="1:15" x14ac:dyDescent="0.25">
      <c r="A1018" s="97" t="s">
        <v>1556</v>
      </c>
      <c r="B1018" s="118" t="s">
        <v>823</v>
      </c>
      <c r="C1018" s="99" t="str">
        <f>IFERROR(IF(B1018="No CAS","",INDEX('DEQ Pollutant List'!$C$7:$C$611,MATCH('3. Pollutant Emissions - EF'!B1018,'DEQ Pollutant List'!$B$7:$B$611,0))),"")</f>
        <v>Benzo[a]pyrene</v>
      </c>
      <c r="D1018" s="133"/>
      <c r="E1018" s="119"/>
      <c r="F1018" s="241">
        <v>1.1999999999999999E-6</v>
      </c>
      <c r="G1018" s="121"/>
      <c r="H1018" s="101" t="s">
        <v>1674</v>
      </c>
      <c r="I1018" s="122" t="s">
        <v>1680</v>
      </c>
      <c r="J1018" s="120">
        <f>$F1018*'2. Emissions Units &amp; Activities'!$H$107*(1-$E1018)</f>
        <v>5.1498637602179842E-6</v>
      </c>
      <c r="K1018" s="123">
        <f>$F1018*'2. Emissions Units &amp; Activities'!$I$107*(1-$E1018)</f>
        <v>4.6376470588235295E-5</v>
      </c>
      <c r="L1018" s="101">
        <f>$F1018*'2. Emissions Units &amp; Activities'!$J$107*(1-$E1018)</f>
        <v>4.6376470588235295E-5</v>
      </c>
      <c r="M1018" s="120">
        <f>$F1018*'2. Emissions Units &amp; Activities'!$K$107*(1-$E1018)</f>
        <v>1.9807168308530709E-8</v>
      </c>
      <c r="N1018" s="123">
        <f>$F1018*'2. Emissions Units &amp; Activities'!$L$107*(1-$E1018)</f>
        <v>1.7837104072398189E-7</v>
      </c>
      <c r="O1018" s="101">
        <f>$F1018*'2. Emissions Units &amp; Activities'!$M$107*(1-$E1018)</f>
        <v>1.7837104072398189E-7</v>
      </c>
    </row>
    <row r="1019" spans="1:15" x14ac:dyDescent="0.25">
      <c r="A1019" s="97" t="s">
        <v>1556</v>
      </c>
      <c r="B1019" s="118" t="s">
        <v>581</v>
      </c>
      <c r="C1019" s="99" t="str">
        <f>IFERROR(IF(B1019="No CAS","",INDEX('DEQ Pollutant List'!$C$7:$C$611,MATCH('3. Pollutant Emissions - EF'!B1019,'DEQ Pollutant List'!$B$7:$B$611,0))),"")</f>
        <v>Naphthalene</v>
      </c>
      <c r="D1019" s="133"/>
      <c r="E1019" s="119"/>
      <c r="F1019" s="241">
        <v>2.9999999999999997E-4</v>
      </c>
      <c r="G1019" s="121"/>
      <c r="H1019" s="101" t="s">
        <v>1674</v>
      </c>
      <c r="I1019" s="122" t="s">
        <v>1680</v>
      </c>
      <c r="J1019" s="120">
        <f>$F1019*'2. Emissions Units &amp; Activities'!$H$107*(1-$E1019)</f>
        <v>1.2874659400544961E-3</v>
      </c>
      <c r="K1019" s="123">
        <f>$F1019*'2. Emissions Units &amp; Activities'!$I$107*(1-$E1019)</f>
        <v>1.1594117647058822E-2</v>
      </c>
      <c r="L1019" s="101">
        <f>$F1019*'2. Emissions Units &amp; Activities'!$J$107*(1-$E1019)</f>
        <v>1.1594117647058822E-2</v>
      </c>
      <c r="M1019" s="120">
        <f>$F1019*'2. Emissions Units &amp; Activities'!$K$107*(1-$E1019)</f>
        <v>4.9517920771326773E-6</v>
      </c>
      <c r="N1019" s="123">
        <f>$F1019*'2. Emissions Units &amp; Activities'!$L$107*(1-$E1019)</f>
        <v>4.4592760180995472E-5</v>
      </c>
      <c r="O1019" s="101">
        <f>$F1019*'2. Emissions Units &amp; Activities'!$M$107*(1-$E1019)</f>
        <v>4.4592760180995472E-5</v>
      </c>
    </row>
    <row r="1020" spans="1:15" x14ac:dyDescent="0.25">
      <c r="A1020" s="97" t="s">
        <v>1556</v>
      </c>
      <c r="B1020" s="118" t="s">
        <v>14</v>
      </c>
      <c r="C1020" s="99" t="str">
        <f>IFERROR(IF(B1020="No CAS","",INDEX('DEQ Pollutant List'!$C$7:$C$611,MATCH('3. Pollutant Emissions - EF'!B1020,'DEQ Pollutant List'!$B$7:$B$611,0))),"")</f>
        <v>Acetaldehyde</v>
      </c>
      <c r="D1020" s="133"/>
      <c r="E1020" s="119"/>
      <c r="F1020" s="241">
        <v>4.3E-3</v>
      </c>
      <c r="G1020" s="121"/>
      <c r="H1020" s="101" t="s">
        <v>1674</v>
      </c>
      <c r="I1020" s="122" t="s">
        <v>1680</v>
      </c>
      <c r="J1020" s="120">
        <f>$F1020*'2. Emissions Units &amp; Activities'!$H$107*(1-$E1020)</f>
        <v>1.8453678474114443E-2</v>
      </c>
      <c r="K1020" s="123">
        <f>$F1020*'2. Emissions Units &amp; Activities'!$I$107*(1-$E1020)</f>
        <v>0.16618235294117648</v>
      </c>
      <c r="L1020" s="101">
        <f>$F1020*'2. Emissions Units &amp; Activities'!$J$107*(1-$E1020)</f>
        <v>0.16618235294117648</v>
      </c>
      <c r="M1020" s="120">
        <f>$F1020*'2. Emissions Units &amp; Activities'!$K$107*(1-$E1020)</f>
        <v>7.097568643890171E-5</v>
      </c>
      <c r="N1020" s="123">
        <f>$F1020*'2. Emissions Units &amp; Activities'!$L$107*(1-$E1020)</f>
        <v>6.3916289592760183E-4</v>
      </c>
      <c r="O1020" s="101">
        <f>$F1020*'2. Emissions Units &amp; Activities'!$M$107*(1-$E1020)</f>
        <v>6.3916289592760183E-4</v>
      </c>
    </row>
    <row r="1021" spans="1:15" x14ac:dyDescent="0.25">
      <c r="A1021" s="97" t="s">
        <v>1556</v>
      </c>
      <c r="B1021" s="118" t="s">
        <v>24</v>
      </c>
      <c r="C1021" s="99" t="str">
        <f>IFERROR(IF(B1021="No CAS","",INDEX('DEQ Pollutant List'!$C$7:$C$611,MATCH('3. Pollutant Emissions - EF'!B1021,'DEQ Pollutant List'!$B$7:$B$611,0))),"")</f>
        <v>Acrolein</v>
      </c>
      <c r="D1021" s="133"/>
      <c r="E1021" s="119"/>
      <c r="F1021" s="241">
        <v>2.7000000000000001E-3</v>
      </c>
      <c r="G1021" s="121"/>
      <c r="H1021" s="101" t="s">
        <v>1674</v>
      </c>
      <c r="I1021" s="122" t="s">
        <v>1680</v>
      </c>
      <c r="J1021" s="120">
        <f>$F1021*'2. Emissions Units &amp; Activities'!$H$107*(1-$E1021)</f>
        <v>1.1587193460490466E-2</v>
      </c>
      <c r="K1021" s="123">
        <f>$F1021*'2. Emissions Units &amp; Activities'!$I$107*(1-$E1021)</f>
        <v>0.10434705882352942</v>
      </c>
      <c r="L1021" s="101">
        <f>$F1021*'2. Emissions Units &amp; Activities'!$J$107*(1-$E1021)</f>
        <v>0.10434705882352942</v>
      </c>
      <c r="M1021" s="120">
        <f>$F1021*'2. Emissions Units &amp; Activities'!$K$107*(1-$E1021)</f>
        <v>4.4566128694194095E-5</v>
      </c>
      <c r="N1021" s="123">
        <f>$F1021*'2. Emissions Units &amp; Activities'!$L$107*(1-$E1021)</f>
        <v>4.0133484162895928E-4</v>
      </c>
      <c r="O1021" s="101">
        <f>$F1021*'2. Emissions Units &amp; Activities'!$M$107*(1-$E1021)</f>
        <v>4.0133484162895928E-4</v>
      </c>
    </row>
    <row r="1022" spans="1:15" x14ac:dyDescent="0.25">
      <c r="A1022" s="97" t="s">
        <v>1556</v>
      </c>
      <c r="B1022" s="118" t="s">
        <v>61</v>
      </c>
      <c r="C1022" s="99" t="str">
        <f>IFERROR(IF(B1022="No CAS","",INDEX('DEQ Pollutant List'!$C$7:$C$611,MATCH('3. Pollutant Emissions - EF'!B1022,'DEQ Pollutant List'!$B$7:$B$611,0))),"")</f>
        <v>Ammonia</v>
      </c>
      <c r="D1022" s="133"/>
      <c r="E1022" s="119"/>
      <c r="F1022" s="241">
        <v>18</v>
      </c>
      <c r="G1022" s="121"/>
      <c r="H1022" s="101" t="s">
        <v>1674</v>
      </c>
      <c r="I1022" s="122" t="s">
        <v>1680</v>
      </c>
      <c r="J1022" s="120">
        <f>$F1022*'2. Emissions Units &amp; Activities'!$H$107*(1-$E1022)</f>
        <v>77.247956403269768</v>
      </c>
      <c r="K1022" s="123">
        <f>$F1022*'2. Emissions Units &amp; Activities'!$I$107*(1-$E1022)</f>
        <v>695.64705882352939</v>
      </c>
      <c r="L1022" s="101">
        <f>$F1022*'2. Emissions Units &amp; Activities'!$J$107*(1-$E1022)</f>
        <v>695.64705882352939</v>
      </c>
      <c r="M1022" s="120">
        <f>$F1022*'2. Emissions Units &amp; Activities'!$K$107*(1-$E1022)</f>
        <v>0.29710752462796064</v>
      </c>
      <c r="N1022" s="123">
        <f>$F1022*'2. Emissions Units &amp; Activities'!$L$107*(1-$E1022)</f>
        <v>2.6755656108597283</v>
      </c>
      <c r="O1022" s="101">
        <f>$F1022*'2. Emissions Units &amp; Activities'!$M$107*(1-$E1022)</f>
        <v>2.6755656108597283</v>
      </c>
    </row>
    <row r="1023" spans="1:15" x14ac:dyDescent="0.25">
      <c r="A1023" s="97" t="s">
        <v>1556</v>
      </c>
      <c r="B1023" s="118" t="s">
        <v>81</v>
      </c>
      <c r="C1023" s="99" t="str">
        <f>IFERROR(IF(B1023="No CAS","",INDEX('DEQ Pollutant List'!$C$7:$C$611,MATCH('3. Pollutant Emissions - EF'!B1023,'DEQ Pollutant List'!$B$7:$B$611,0))),"")</f>
        <v>Arsenic and compounds</v>
      </c>
      <c r="D1023" s="133"/>
      <c r="E1023" s="119"/>
      <c r="F1023" s="241">
        <v>2.0000000000000001E-4</v>
      </c>
      <c r="G1023" s="121"/>
      <c r="H1023" s="101" t="s">
        <v>1674</v>
      </c>
      <c r="I1023" s="122" t="s">
        <v>1680</v>
      </c>
      <c r="J1023" s="120">
        <f>$F1023*'2. Emissions Units &amp; Activities'!$H$107*(1-$E1023)</f>
        <v>8.5831062670299748E-4</v>
      </c>
      <c r="K1023" s="123">
        <f>$F1023*'2. Emissions Units &amp; Activities'!$I$107*(1-$E1023)</f>
        <v>7.7294117647058831E-3</v>
      </c>
      <c r="L1023" s="101">
        <f>$F1023*'2. Emissions Units &amp; Activities'!$J$107*(1-$E1023)</f>
        <v>7.7294117647058831E-3</v>
      </c>
      <c r="M1023" s="120">
        <f>$F1023*'2. Emissions Units &amp; Activities'!$K$107*(1-$E1023)</f>
        <v>3.3011947180884518E-6</v>
      </c>
      <c r="N1023" s="123">
        <f>$F1023*'2. Emissions Units &amp; Activities'!$L$107*(1-$E1023)</f>
        <v>2.9728506787330319E-5</v>
      </c>
      <c r="O1023" s="101">
        <f>$F1023*'2. Emissions Units &amp; Activities'!$M$107*(1-$E1023)</f>
        <v>2.9728506787330319E-5</v>
      </c>
    </row>
    <row r="1024" spans="1:15" x14ac:dyDescent="0.25">
      <c r="A1024" s="97" t="s">
        <v>1556</v>
      </c>
      <c r="B1024" s="118" t="s">
        <v>96</v>
      </c>
      <c r="C1024" s="99" t="str">
        <f>IFERROR(IF(B1024="No CAS","",INDEX('DEQ Pollutant List'!$C$7:$C$611,MATCH('3. Pollutant Emissions - EF'!B1024,'DEQ Pollutant List'!$B$7:$B$611,0))),"")</f>
        <v>Barium and compounds</v>
      </c>
      <c r="D1024" s="133"/>
      <c r="E1024" s="119"/>
      <c r="F1024" s="241">
        <v>4.4000000000000003E-3</v>
      </c>
      <c r="G1024" s="121"/>
      <c r="H1024" s="101" t="s">
        <v>1674</v>
      </c>
      <c r="I1024" s="122" t="s">
        <v>1680</v>
      </c>
      <c r="J1024" s="120">
        <f>$F1024*'2. Emissions Units &amp; Activities'!$H$107*(1-$E1024)</f>
        <v>1.8882833787465945E-2</v>
      </c>
      <c r="K1024" s="123">
        <f>$F1024*'2. Emissions Units &amp; Activities'!$I$107*(1-$E1024)</f>
        <v>0.17004705882352944</v>
      </c>
      <c r="L1024" s="101">
        <f>$F1024*'2. Emissions Units &amp; Activities'!$J$107*(1-$E1024)</f>
        <v>0.17004705882352944</v>
      </c>
      <c r="M1024" s="120">
        <f>$F1024*'2. Emissions Units &amp; Activities'!$K$107*(1-$E1024)</f>
        <v>7.2626283797945938E-5</v>
      </c>
      <c r="N1024" s="123">
        <f>$F1024*'2. Emissions Units &amp; Activities'!$L$107*(1-$E1024)</f>
        <v>6.54027149321267E-4</v>
      </c>
      <c r="O1024" s="101">
        <f>$F1024*'2. Emissions Units &amp; Activities'!$M$107*(1-$E1024)</f>
        <v>6.54027149321267E-4</v>
      </c>
    </row>
    <row r="1025" spans="1:15" x14ac:dyDescent="0.25">
      <c r="A1025" s="97" t="s">
        <v>1556</v>
      </c>
      <c r="B1025" s="118" t="s">
        <v>113</v>
      </c>
      <c r="C1025" s="99" t="str">
        <f>IFERROR(IF(B1025="No CAS","",INDEX('DEQ Pollutant List'!$C$7:$C$611,MATCH('3. Pollutant Emissions - EF'!B1025,'DEQ Pollutant List'!$B$7:$B$611,0))),"")</f>
        <v>Beryllium and compounds</v>
      </c>
      <c r="D1025" s="133"/>
      <c r="E1025" s="119"/>
      <c r="F1025" s="241">
        <v>1.2E-5</v>
      </c>
      <c r="G1025" s="121"/>
      <c r="H1025" s="101" t="s">
        <v>1674</v>
      </c>
      <c r="I1025" s="122" t="s">
        <v>1680</v>
      </c>
      <c r="J1025" s="120">
        <f>$F1025*'2. Emissions Units &amp; Activities'!$H$107*(1-$E1025)</f>
        <v>5.1498637602179849E-5</v>
      </c>
      <c r="K1025" s="123">
        <f>$F1025*'2. Emissions Units &amp; Activities'!$I$107*(1-$E1025)</f>
        <v>4.6376470588235298E-4</v>
      </c>
      <c r="L1025" s="101">
        <f>$F1025*'2. Emissions Units &amp; Activities'!$J$107*(1-$E1025)</f>
        <v>4.6376470588235298E-4</v>
      </c>
      <c r="M1025" s="120">
        <f>$F1025*'2. Emissions Units &amp; Activities'!$K$107*(1-$E1025)</f>
        <v>1.9807168308530709E-7</v>
      </c>
      <c r="N1025" s="123">
        <f>$F1025*'2. Emissions Units &amp; Activities'!$L$107*(1-$E1025)</f>
        <v>1.7837104072398191E-6</v>
      </c>
      <c r="O1025" s="101">
        <f>$F1025*'2. Emissions Units &amp; Activities'!$M$107*(1-$E1025)</f>
        <v>1.7837104072398191E-6</v>
      </c>
    </row>
    <row r="1026" spans="1:15" x14ac:dyDescent="0.25">
      <c r="A1026" s="97" t="s">
        <v>1556</v>
      </c>
      <c r="B1026" s="118" t="s">
        <v>154</v>
      </c>
      <c r="C1026" s="99" t="str">
        <f>IFERROR(IF(B1026="No CAS","",INDEX('DEQ Pollutant List'!$C$7:$C$611,MATCH('3. Pollutant Emissions - EF'!B1026,'DEQ Pollutant List'!$B$7:$B$611,0))),"")</f>
        <v>Cadmium and compounds</v>
      </c>
      <c r="D1026" s="133"/>
      <c r="E1026" s="119"/>
      <c r="F1026" s="241">
        <v>1.1000000000000001E-3</v>
      </c>
      <c r="G1026" s="121"/>
      <c r="H1026" s="101" t="s">
        <v>1674</v>
      </c>
      <c r="I1026" s="122" t="s">
        <v>1680</v>
      </c>
      <c r="J1026" s="120">
        <f>$F1026*'2. Emissions Units &amp; Activities'!$H$107*(1-$E1026)</f>
        <v>4.7207084468664862E-3</v>
      </c>
      <c r="K1026" s="123">
        <f>$F1026*'2. Emissions Units &amp; Activities'!$I$107*(1-$E1026)</f>
        <v>4.251176470588236E-2</v>
      </c>
      <c r="L1026" s="101">
        <f>$F1026*'2. Emissions Units &amp; Activities'!$J$107*(1-$E1026)</f>
        <v>4.251176470588236E-2</v>
      </c>
      <c r="M1026" s="120">
        <f>$F1026*'2. Emissions Units &amp; Activities'!$K$107*(1-$E1026)</f>
        <v>1.8156570949486484E-5</v>
      </c>
      <c r="N1026" s="123">
        <f>$F1026*'2. Emissions Units &amp; Activities'!$L$107*(1-$E1026)</f>
        <v>1.6350678733031675E-4</v>
      </c>
      <c r="O1026" s="101">
        <f>$F1026*'2. Emissions Units &amp; Activities'!$M$107*(1-$E1026)</f>
        <v>1.6350678733031675E-4</v>
      </c>
    </row>
    <row r="1027" spans="1:15" x14ac:dyDescent="0.25">
      <c r="A1027" s="97" t="s">
        <v>1556</v>
      </c>
      <c r="B1027" s="118" t="s">
        <v>230</v>
      </c>
      <c r="C1027" s="99" t="str">
        <f>IFERROR(IF(B1027="No CAS","",INDEX('DEQ Pollutant List'!$C$7:$C$611,MATCH('3. Pollutant Emissions - EF'!B1027,'DEQ Pollutant List'!$B$7:$B$611,0))),"")</f>
        <v>Chromium VI, chromate and dichromate particulate</v>
      </c>
      <c r="D1027" s="133"/>
      <c r="E1027" s="119"/>
      <c r="F1027" s="241">
        <v>1.4E-3</v>
      </c>
      <c r="G1027" s="121"/>
      <c r="H1027" s="101" t="s">
        <v>1674</v>
      </c>
      <c r="I1027" s="122" t="s">
        <v>1680</v>
      </c>
      <c r="J1027" s="120">
        <f>$F1027*'2. Emissions Units &amp; Activities'!$H$107*(1-$E1027)</f>
        <v>6.008174386920982E-3</v>
      </c>
      <c r="K1027" s="123">
        <f>$F1027*'2. Emissions Units &amp; Activities'!$I$107*(1-$E1027)</f>
        <v>5.4105882352941177E-2</v>
      </c>
      <c r="L1027" s="101">
        <f>$F1027*'2. Emissions Units &amp; Activities'!$J$107*(1-$E1027)</f>
        <v>5.4105882352941177E-2</v>
      </c>
      <c r="M1027" s="120">
        <f>$F1027*'2. Emissions Units &amp; Activities'!$K$107*(1-$E1027)</f>
        <v>2.3108363026619162E-5</v>
      </c>
      <c r="N1027" s="123">
        <f>$F1027*'2. Emissions Units &amp; Activities'!$L$107*(1-$E1027)</f>
        <v>2.0809954751131222E-4</v>
      </c>
      <c r="O1027" s="101">
        <f>$F1027*'2. Emissions Units &amp; Activities'!$M$107*(1-$E1027)</f>
        <v>2.0809954751131222E-4</v>
      </c>
    </row>
    <row r="1028" spans="1:15" x14ac:dyDescent="0.25">
      <c r="A1028" s="97" t="s">
        <v>1556</v>
      </c>
      <c r="B1028" s="118" t="s">
        <v>234</v>
      </c>
      <c r="C1028" s="99" t="str">
        <f>IFERROR(IF(B1028="No CAS","",INDEX('DEQ Pollutant List'!$C$7:$C$611,MATCH('3. Pollutant Emissions - EF'!B1028,'DEQ Pollutant List'!$B$7:$B$611,0))),"")</f>
        <v>Cobalt and compounds</v>
      </c>
      <c r="D1028" s="133"/>
      <c r="E1028" s="119"/>
      <c r="F1028" s="241">
        <v>8.3999999999999995E-5</v>
      </c>
      <c r="G1028" s="121"/>
      <c r="H1028" s="101" t="s">
        <v>1674</v>
      </c>
      <c r="I1028" s="122" t="s">
        <v>1680</v>
      </c>
      <c r="J1028" s="120">
        <f>$F1028*'2. Emissions Units &amp; Activities'!$H$107*(1-$E1028)</f>
        <v>3.6049046321525889E-4</v>
      </c>
      <c r="K1028" s="123">
        <f>$F1028*'2. Emissions Units &amp; Activities'!$I$107*(1-$E1028)</f>
        <v>3.2463529411764706E-3</v>
      </c>
      <c r="L1028" s="101">
        <f>$F1028*'2. Emissions Units &amp; Activities'!$J$107*(1-$E1028)</f>
        <v>3.2463529411764706E-3</v>
      </c>
      <c r="M1028" s="120">
        <f>$F1028*'2. Emissions Units &amp; Activities'!$K$107*(1-$E1028)</f>
        <v>1.3865017815971495E-6</v>
      </c>
      <c r="N1028" s="123">
        <f>$F1028*'2. Emissions Units &amp; Activities'!$L$107*(1-$E1028)</f>
        <v>1.2485972850678732E-5</v>
      </c>
      <c r="O1028" s="101">
        <f>$F1028*'2. Emissions Units &amp; Activities'!$M$107*(1-$E1028)</f>
        <v>1.2485972850678732E-5</v>
      </c>
    </row>
    <row r="1029" spans="1:15" x14ac:dyDescent="0.25">
      <c r="A1029" s="97" t="s">
        <v>1556</v>
      </c>
      <c r="B1029" s="118" t="s">
        <v>236</v>
      </c>
      <c r="C1029" s="99" t="str">
        <f>IFERROR(IF(B1029="No CAS","",INDEX('DEQ Pollutant List'!$C$7:$C$611,MATCH('3. Pollutant Emissions - EF'!B1029,'DEQ Pollutant List'!$B$7:$B$611,0))),"")</f>
        <v>Copper and compounds</v>
      </c>
      <c r="D1029" s="133"/>
      <c r="E1029" s="119"/>
      <c r="F1029" s="241">
        <v>8.4999999999999995E-4</v>
      </c>
      <c r="G1029" s="121"/>
      <c r="H1029" s="101" t="s">
        <v>1674</v>
      </c>
      <c r="I1029" s="122" t="s">
        <v>1680</v>
      </c>
      <c r="J1029" s="120">
        <f>$F1029*'2. Emissions Units &amp; Activities'!$H$107*(1-$E1029)</f>
        <v>3.6478201634877389E-3</v>
      </c>
      <c r="K1029" s="123">
        <f>$F1029*'2. Emissions Units &amp; Activities'!$I$107*(1-$E1029)</f>
        <v>3.2849999999999997E-2</v>
      </c>
      <c r="L1029" s="101">
        <f>$F1029*'2. Emissions Units &amp; Activities'!$J$107*(1-$E1029)</f>
        <v>3.2849999999999997E-2</v>
      </c>
      <c r="M1029" s="120">
        <f>$F1029*'2. Emissions Units &amp; Activities'!$K$107*(1-$E1029)</f>
        <v>1.4030077551875918E-5</v>
      </c>
      <c r="N1029" s="123">
        <f>$F1029*'2. Emissions Units &amp; Activities'!$L$107*(1-$E1029)</f>
        <v>1.2634615384615383E-4</v>
      </c>
      <c r="O1029" s="101">
        <f>$F1029*'2. Emissions Units &amp; Activities'!$M$107*(1-$E1029)</f>
        <v>1.2634615384615383E-4</v>
      </c>
    </row>
    <row r="1030" spans="1:15" x14ac:dyDescent="0.25">
      <c r="A1030" s="97" t="s">
        <v>1556</v>
      </c>
      <c r="B1030" s="118" t="s">
        <v>410</v>
      </c>
      <c r="C1030" s="99" t="str">
        <f>IFERROR(IF(B1030="No CAS","",INDEX('DEQ Pollutant List'!$C$7:$C$611,MATCH('3. Pollutant Emissions - EF'!B1030,'DEQ Pollutant List'!$B$7:$B$611,0))),"")</f>
        <v>Ethyl benzene</v>
      </c>
      <c r="D1030" s="133"/>
      <c r="E1030" s="119"/>
      <c r="F1030" s="241">
        <v>9.4999999999999998E-3</v>
      </c>
      <c r="G1030" s="121"/>
      <c r="H1030" s="101" t="s">
        <v>1674</v>
      </c>
      <c r="I1030" s="122" t="s">
        <v>1680</v>
      </c>
      <c r="J1030" s="120">
        <f>$F1030*'2. Emissions Units &amp; Activities'!$H$107*(1-$E1030)</f>
        <v>4.0769754768392376E-2</v>
      </c>
      <c r="K1030" s="123">
        <f>$F1030*'2. Emissions Units &amp; Activities'!$I$107*(1-$E1030)</f>
        <v>0.36714705882352944</v>
      </c>
      <c r="L1030" s="101">
        <f>$F1030*'2. Emissions Units &amp; Activities'!$J$107*(1-$E1030)</f>
        <v>0.36714705882352944</v>
      </c>
      <c r="M1030" s="120">
        <f>$F1030*'2. Emissions Units &amp; Activities'!$K$107*(1-$E1030)</f>
        <v>1.5680674910920146E-4</v>
      </c>
      <c r="N1030" s="123">
        <f>$F1030*'2. Emissions Units &amp; Activities'!$L$107*(1-$E1030)</f>
        <v>1.4121040723981901E-3</v>
      </c>
      <c r="O1030" s="101">
        <f>$F1030*'2. Emissions Units &amp; Activities'!$M$107*(1-$E1030)</f>
        <v>1.4121040723981901E-3</v>
      </c>
    </row>
    <row r="1031" spans="1:15" x14ac:dyDescent="0.25">
      <c r="A1031" s="97" t="s">
        <v>1556</v>
      </c>
      <c r="B1031" s="118" t="s">
        <v>483</v>
      </c>
      <c r="C1031" s="99" t="str">
        <f>IFERROR(IF(B1031="No CAS","",INDEX('DEQ Pollutant List'!$C$7:$C$611,MATCH('3. Pollutant Emissions - EF'!B1031,'DEQ Pollutant List'!$B$7:$B$611,0))),"")</f>
        <v>Hexane</v>
      </c>
      <c r="D1031" s="133"/>
      <c r="E1031" s="119"/>
      <c r="F1031" s="241">
        <v>6.3E-3</v>
      </c>
      <c r="G1031" s="121"/>
      <c r="H1031" s="101" t="s">
        <v>1674</v>
      </c>
      <c r="I1031" s="122" t="s">
        <v>1680</v>
      </c>
      <c r="J1031" s="120">
        <f>$F1031*'2. Emissions Units &amp; Activities'!$H$107*(1-$E1031)</f>
        <v>2.7036784741144418E-2</v>
      </c>
      <c r="K1031" s="123">
        <f>$F1031*'2. Emissions Units &amp; Activities'!$I$107*(1-$E1031)</f>
        <v>0.24347647058823529</v>
      </c>
      <c r="L1031" s="101">
        <f>$F1031*'2. Emissions Units &amp; Activities'!$J$107*(1-$E1031)</f>
        <v>0.24347647058823529</v>
      </c>
      <c r="M1031" s="120">
        <f>$F1031*'2. Emissions Units &amp; Activities'!$K$107*(1-$E1031)</f>
        <v>1.0398763361978623E-4</v>
      </c>
      <c r="N1031" s="123">
        <f>$F1031*'2. Emissions Units &amp; Activities'!$L$107*(1-$E1031)</f>
        <v>9.3644796380090494E-4</v>
      </c>
      <c r="O1031" s="101">
        <f>$F1031*'2. Emissions Units &amp; Activities'!$M$107*(1-$E1031)</f>
        <v>9.3644796380090494E-4</v>
      </c>
    </row>
    <row r="1032" spans="1:15" x14ac:dyDescent="0.25">
      <c r="A1032" s="97" t="s">
        <v>1556</v>
      </c>
      <c r="B1032" s="118" t="s">
        <v>512</v>
      </c>
      <c r="C1032" s="99" t="str">
        <f>IFERROR(IF(B1032="No CAS","",INDEX('DEQ Pollutant List'!$C$7:$C$611,MATCH('3. Pollutant Emissions - EF'!B1032,'DEQ Pollutant List'!$B$7:$B$611,0))),"")</f>
        <v>Lead and compounds</v>
      </c>
      <c r="D1032" s="133"/>
      <c r="E1032" s="119"/>
      <c r="F1032" s="241">
        <v>5.0000000000000001E-4</v>
      </c>
      <c r="G1032" s="121"/>
      <c r="H1032" s="101" t="s">
        <v>1674</v>
      </c>
      <c r="I1032" s="122" t="s">
        <v>1680</v>
      </c>
      <c r="J1032" s="120">
        <f>$F1032*'2. Emissions Units &amp; Activities'!$H$107*(1-$E1032)</f>
        <v>2.1457765667574936E-3</v>
      </c>
      <c r="K1032" s="123">
        <f>$F1032*'2. Emissions Units &amp; Activities'!$I$107*(1-$E1032)</f>
        <v>1.9323529411764708E-2</v>
      </c>
      <c r="L1032" s="101">
        <f>$F1032*'2. Emissions Units &amp; Activities'!$J$107*(1-$E1032)</f>
        <v>1.9323529411764708E-2</v>
      </c>
      <c r="M1032" s="120">
        <f>$F1032*'2. Emissions Units &amp; Activities'!$K$107*(1-$E1032)</f>
        <v>8.2529867952211299E-6</v>
      </c>
      <c r="N1032" s="123">
        <f>$F1032*'2. Emissions Units &amp; Activities'!$L$107*(1-$E1032)</f>
        <v>7.4321266968325792E-5</v>
      </c>
      <c r="O1032" s="101">
        <f>$F1032*'2. Emissions Units &amp; Activities'!$M$107*(1-$E1032)</f>
        <v>7.4321266968325792E-5</v>
      </c>
    </row>
    <row r="1033" spans="1:15" x14ac:dyDescent="0.25">
      <c r="A1033" s="97" t="s">
        <v>1556</v>
      </c>
      <c r="B1033" s="118" t="s">
        <v>518</v>
      </c>
      <c r="C1033" s="99" t="str">
        <f>IFERROR(IF(B1033="No CAS","",INDEX('DEQ Pollutant List'!$C$7:$C$611,MATCH('3. Pollutant Emissions - EF'!B1033,'DEQ Pollutant List'!$B$7:$B$611,0))),"")</f>
        <v>Manganese and compounds</v>
      </c>
      <c r="D1033" s="133"/>
      <c r="E1033" s="119"/>
      <c r="F1033" s="241">
        <v>3.8000000000000002E-4</v>
      </c>
      <c r="G1033" s="121"/>
      <c r="H1033" s="101" t="s">
        <v>1674</v>
      </c>
      <c r="I1033" s="122" t="s">
        <v>1680</v>
      </c>
      <c r="J1033" s="120">
        <f>$F1033*'2. Emissions Units &amp; Activities'!$H$107*(1-$E1033)</f>
        <v>1.6307901907356951E-3</v>
      </c>
      <c r="K1033" s="123">
        <f>$F1033*'2. Emissions Units &amp; Activities'!$I$107*(1-$E1033)</f>
        <v>1.4685882352941177E-2</v>
      </c>
      <c r="L1033" s="101">
        <f>$F1033*'2. Emissions Units &amp; Activities'!$J$107*(1-$E1033)</f>
        <v>1.4685882352941177E-2</v>
      </c>
      <c r="M1033" s="120">
        <f>$F1033*'2. Emissions Units &amp; Activities'!$K$107*(1-$E1033)</f>
        <v>6.2722699643680586E-6</v>
      </c>
      <c r="N1033" s="123">
        <f>$F1033*'2. Emissions Units &amp; Activities'!$L$107*(1-$E1033)</f>
        <v>5.6484162895927605E-5</v>
      </c>
      <c r="O1033" s="101">
        <f>$F1033*'2. Emissions Units &amp; Activities'!$M$107*(1-$E1033)</f>
        <v>5.6484162895927605E-5</v>
      </c>
    </row>
    <row r="1034" spans="1:15" x14ac:dyDescent="0.25">
      <c r="A1034" s="97" t="s">
        <v>1556</v>
      </c>
      <c r="B1034" s="118" t="s">
        <v>524</v>
      </c>
      <c r="C1034" s="99" t="str">
        <f>IFERROR(IF(B1034="No CAS","",INDEX('DEQ Pollutant List'!$C$7:$C$611,MATCH('3. Pollutant Emissions - EF'!B1034,'DEQ Pollutant List'!$B$7:$B$611,0))),"")</f>
        <v>Mercury and compounds</v>
      </c>
      <c r="D1034" s="133"/>
      <c r="E1034" s="119"/>
      <c r="F1034" s="241">
        <v>2.5999999999999998E-4</v>
      </c>
      <c r="G1034" s="121"/>
      <c r="H1034" s="101" t="s">
        <v>1674</v>
      </c>
      <c r="I1034" s="122" t="s">
        <v>1680</v>
      </c>
      <c r="J1034" s="120">
        <f>$F1034*'2. Emissions Units &amp; Activities'!$H$107*(1-$E1034)</f>
        <v>1.1158038147138965E-3</v>
      </c>
      <c r="K1034" s="123">
        <f>$F1034*'2. Emissions Units &amp; Activities'!$I$107*(1-$E1034)</f>
        <v>1.0048235294117646E-2</v>
      </c>
      <c r="L1034" s="101">
        <f>$F1034*'2. Emissions Units &amp; Activities'!$J$107*(1-$E1034)</f>
        <v>1.0048235294117646E-2</v>
      </c>
      <c r="M1034" s="120">
        <f>$F1034*'2. Emissions Units &amp; Activities'!$K$107*(1-$E1034)</f>
        <v>4.2915531335149866E-6</v>
      </c>
      <c r="N1034" s="123">
        <f>$F1034*'2. Emissions Units &amp; Activities'!$L$107*(1-$E1034)</f>
        <v>3.8647058823529406E-5</v>
      </c>
      <c r="O1034" s="101">
        <f>$F1034*'2. Emissions Units &amp; Activities'!$M$107*(1-$E1034)</f>
        <v>3.8647058823529406E-5</v>
      </c>
    </row>
    <row r="1035" spans="1:15" x14ac:dyDescent="0.25">
      <c r="A1035" s="97" t="s">
        <v>1556</v>
      </c>
      <c r="B1035" s="118" t="s">
        <v>575</v>
      </c>
      <c r="C1035" s="99" t="str">
        <f>IFERROR(IF(B1035="No CAS","",INDEX('DEQ Pollutant List'!$C$7:$C$611,MATCH('3. Pollutant Emissions - EF'!B1035,'DEQ Pollutant List'!$B$7:$B$611,0))),"")</f>
        <v>Molybdenum trioxide</v>
      </c>
      <c r="D1035" s="133"/>
      <c r="E1035" s="119"/>
      <c r="F1035" s="241">
        <v>1.65E-3</v>
      </c>
      <c r="G1035" s="121"/>
      <c r="H1035" s="101" t="s">
        <v>1674</v>
      </c>
      <c r="I1035" s="122" t="s">
        <v>1680</v>
      </c>
      <c r="J1035" s="120">
        <f>$F1035*'2. Emissions Units &amp; Activities'!$H$107*(1-$E1035)</f>
        <v>7.0810626702997289E-3</v>
      </c>
      <c r="K1035" s="123">
        <f>$F1035*'2. Emissions Units &amp; Activities'!$I$107*(1-$E1035)</f>
        <v>6.3767647058823526E-2</v>
      </c>
      <c r="L1035" s="101">
        <f>$F1035*'2. Emissions Units &amp; Activities'!$J$107*(1-$E1035)</f>
        <v>6.3767647058823526E-2</v>
      </c>
      <c r="M1035" s="120">
        <f>$F1035*'2. Emissions Units &amp; Activities'!$K$107*(1-$E1035)</f>
        <v>2.7234856424229725E-5</v>
      </c>
      <c r="N1035" s="123">
        <f>$F1035*'2. Emissions Units &amp; Activities'!$L$107*(1-$E1035)</f>
        <v>2.4526018099547508E-4</v>
      </c>
      <c r="O1035" s="101">
        <f>$F1035*'2. Emissions Units &amp; Activities'!$M$107*(1-$E1035)</f>
        <v>2.4526018099547508E-4</v>
      </c>
    </row>
    <row r="1036" spans="1:15" x14ac:dyDescent="0.25">
      <c r="A1036" s="97" t="s">
        <v>1556</v>
      </c>
      <c r="B1036" s="118">
        <v>365</v>
      </c>
      <c r="C1036" s="99" t="str">
        <f>IFERROR(IF(B1036="No CAS","",INDEX('DEQ Pollutant List'!$C$7:$C$611,MATCH('3. Pollutant Emissions - EF'!B1036,'DEQ Pollutant List'!$B$7:$B$611,0))),"")</f>
        <v>Nickel compounds, insoluble</v>
      </c>
      <c r="D1036" s="133"/>
      <c r="E1036" s="119"/>
      <c r="F1036" s="241">
        <v>2.0999999999999999E-3</v>
      </c>
      <c r="G1036" s="121"/>
      <c r="H1036" s="101" t="s">
        <v>1674</v>
      </c>
      <c r="I1036" s="122" t="s">
        <v>1680</v>
      </c>
      <c r="J1036" s="120">
        <f>$F1036*'2. Emissions Units &amp; Activities'!$H$107*(1-$E1036)</f>
        <v>9.0122615803814726E-3</v>
      </c>
      <c r="K1036" s="123">
        <f>$F1036*'2. Emissions Units &amp; Activities'!$I$107*(1-$E1036)</f>
        <v>8.1158823529411755E-2</v>
      </c>
      <c r="L1036" s="101">
        <f>$F1036*'2. Emissions Units &amp; Activities'!$J$107*(1-$E1036)</f>
        <v>8.1158823529411755E-2</v>
      </c>
      <c r="M1036" s="120">
        <f>$F1036*'2. Emissions Units &amp; Activities'!$K$107*(1-$E1036)</f>
        <v>3.4662544539928741E-5</v>
      </c>
      <c r="N1036" s="123">
        <f>$F1036*'2. Emissions Units &amp; Activities'!$L$107*(1-$E1036)</f>
        <v>3.1214932126696828E-4</v>
      </c>
      <c r="O1036" s="101">
        <f>$F1036*'2. Emissions Units &amp; Activities'!$M$107*(1-$E1036)</f>
        <v>3.1214932126696828E-4</v>
      </c>
    </row>
    <row r="1037" spans="1:15" x14ac:dyDescent="0.25">
      <c r="A1037" s="97" t="s">
        <v>1556</v>
      </c>
      <c r="B1037" s="118" t="s">
        <v>945</v>
      </c>
      <c r="C1037" s="99" t="str">
        <f>IFERROR(IF(B1037="No CAS","",INDEX('DEQ Pollutant List'!$C$7:$C$611,MATCH('3. Pollutant Emissions - EF'!B1037,'DEQ Pollutant List'!$B$7:$B$611,0))),"")</f>
        <v>Selenium and compounds</v>
      </c>
      <c r="D1037" s="133"/>
      <c r="E1037" s="119"/>
      <c r="F1037" s="241">
        <v>2.4000000000000001E-5</v>
      </c>
      <c r="G1037" s="121"/>
      <c r="H1037" s="101" t="s">
        <v>1674</v>
      </c>
      <c r="I1037" s="122" t="s">
        <v>1680</v>
      </c>
      <c r="J1037" s="120">
        <f>$F1037*'2. Emissions Units &amp; Activities'!$H$107*(1-$E1037)</f>
        <v>1.029972752043597E-4</v>
      </c>
      <c r="K1037" s="123">
        <f>$F1037*'2. Emissions Units &amp; Activities'!$I$107*(1-$E1037)</f>
        <v>9.2752941176470595E-4</v>
      </c>
      <c r="L1037" s="101">
        <f>$F1037*'2. Emissions Units &amp; Activities'!$J$107*(1-$E1037)</f>
        <v>9.2752941176470595E-4</v>
      </c>
      <c r="M1037" s="120">
        <f>$F1037*'2. Emissions Units &amp; Activities'!$K$107*(1-$E1037)</f>
        <v>3.9614336617061417E-7</v>
      </c>
      <c r="N1037" s="123">
        <f>$F1037*'2. Emissions Units &amp; Activities'!$L$107*(1-$E1037)</f>
        <v>3.5674208144796382E-6</v>
      </c>
      <c r="O1037" s="101">
        <f>$F1037*'2. Emissions Units &amp; Activities'!$M$107*(1-$E1037)</f>
        <v>3.5674208144796382E-6</v>
      </c>
    </row>
    <row r="1038" spans="1:15" x14ac:dyDescent="0.25">
      <c r="A1038" s="97" t="s">
        <v>1556</v>
      </c>
      <c r="B1038" s="118" t="s">
        <v>994</v>
      </c>
      <c r="C1038" s="99" t="str">
        <f>IFERROR(IF(B1038="No CAS","",INDEX('DEQ Pollutant List'!$C$7:$C$611,MATCH('3. Pollutant Emissions - EF'!B1038,'DEQ Pollutant List'!$B$7:$B$611,0))),"")</f>
        <v>Toluene</v>
      </c>
      <c r="D1038" s="133"/>
      <c r="E1038" s="119"/>
      <c r="F1038" s="241">
        <v>3.6600000000000001E-2</v>
      </c>
      <c r="G1038" s="121"/>
      <c r="H1038" s="101" t="s">
        <v>1674</v>
      </c>
      <c r="I1038" s="122" t="s">
        <v>1680</v>
      </c>
      <c r="J1038" s="120">
        <f>$F1038*'2. Emissions Units &amp; Activities'!$H$107*(1-$E1038)</f>
        <v>0.15707084468664853</v>
      </c>
      <c r="K1038" s="123">
        <f>$F1038*'2. Emissions Units &amp; Activities'!$I$107*(1-$E1038)</f>
        <v>1.4144823529411765</v>
      </c>
      <c r="L1038" s="101">
        <f>$F1038*'2. Emissions Units &amp; Activities'!$J$107*(1-$E1038)</f>
        <v>1.4144823529411765</v>
      </c>
      <c r="M1038" s="120">
        <f>$F1038*'2. Emissions Units &amp; Activities'!$K$107*(1-$E1038)</f>
        <v>6.0411863341018667E-4</v>
      </c>
      <c r="N1038" s="123">
        <f>$F1038*'2. Emissions Units &amp; Activities'!$L$107*(1-$E1038)</f>
        <v>5.4403167420814481E-3</v>
      </c>
      <c r="O1038" s="101">
        <f>$F1038*'2. Emissions Units &amp; Activities'!$M$107*(1-$E1038)</f>
        <v>5.4403167420814481E-3</v>
      </c>
    </row>
    <row r="1039" spans="1:15" x14ac:dyDescent="0.25">
      <c r="A1039" s="97" t="s">
        <v>1556</v>
      </c>
      <c r="B1039" s="118" t="s">
        <v>1055</v>
      </c>
      <c r="C1039" s="99" t="str">
        <f>IFERROR(IF(B1039="No CAS","",INDEX('DEQ Pollutant List'!$C$7:$C$611,MATCH('3. Pollutant Emissions - EF'!B1039,'DEQ Pollutant List'!$B$7:$B$611,0))),"")</f>
        <v>Vanadium (fume or dust)</v>
      </c>
      <c r="D1039" s="133"/>
      <c r="E1039" s="119"/>
      <c r="F1039" s="241">
        <v>2.3E-3</v>
      </c>
      <c r="G1039" s="121"/>
      <c r="H1039" s="101" t="s">
        <v>1674</v>
      </c>
      <c r="I1039" s="122" t="s">
        <v>1680</v>
      </c>
      <c r="J1039" s="120">
        <f>$F1039*'2. Emissions Units &amp; Activities'!$H$107*(1-$E1039)</f>
        <v>9.8705722070844704E-3</v>
      </c>
      <c r="K1039" s="123">
        <f>$F1039*'2. Emissions Units &amp; Activities'!$I$107*(1-$E1039)</f>
        <v>8.8888235294117643E-2</v>
      </c>
      <c r="L1039" s="101">
        <f>$F1039*'2. Emissions Units &amp; Activities'!$J$107*(1-$E1039)</f>
        <v>8.8888235294117643E-2</v>
      </c>
      <c r="M1039" s="120">
        <f>$F1039*'2. Emissions Units &amp; Activities'!$K$107*(1-$E1039)</f>
        <v>3.796373925801719E-5</v>
      </c>
      <c r="N1039" s="123">
        <f>$F1039*'2. Emissions Units &amp; Activities'!$L$107*(1-$E1039)</f>
        <v>3.4187782805429861E-4</v>
      </c>
      <c r="O1039" s="101">
        <f>$F1039*'2. Emissions Units &amp; Activities'!$M$107*(1-$E1039)</f>
        <v>3.4187782805429861E-4</v>
      </c>
    </row>
    <row r="1040" spans="1:15" x14ac:dyDescent="0.25">
      <c r="A1040" s="97" t="s">
        <v>1556</v>
      </c>
      <c r="B1040" s="118" t="s">
        <v>1071</v>
      </c>
      <c r="C1040" s="99" t="str">
        <f>IFERROR(IF(B1040="No CAS","",INDEX('DEQ Pollutant List'!$C$7:$C$611,MATCH('3. Pollutant Emissions - EF'!B1040,'DEQ Pollutant List'!$B$7:$B$611,0))),"")</f>
        <v>Xylene (mixture), including m-xylene, o-xylene, p-xylene</v>
      </c>
      <c r="D1040" s="133"/>
      <c r="E1040" s="119"/>
      <c r="F1040" s="241">
        <v>2.7199999999999998E-2</v>
      </c>
      <c r="G1040" s="121"/>
      <c r="H1040" s="101" t="s">
        <v>1674</v>
      </c>
      <c r="I1040" s="122" t="s">
        <v>1680</v>
      </c>
      <c r="J1040" s="120">
        <f>$F1040*'2. Emissions Units &amp; Activities'!$H$107*(1-$E1040)</f>
        <v>0.11673024523160765</v>
      </c>
      <c r="K1040" s="123">
        <f>$F1040*'2. Emissions Units &amp; Activities'!$I$107*(1-$E1040)</f>
        <v>1.0511999999999999</v>
      </c>
      <c r="L1040" s="101">
        <f>$F1040*'2. Emissions Units &amp; Activities'!$J$107*(1-$E1040)</f>
        <v>1.0511999999999999</v>
      </c>
      <c r="M1040" s="120">
        <f>$F1040*'2. Emissions Units &amp; Activities'!$K$107*(1-$E1040)</f>
        <v>4.4896248166002937E-4</v>
      </c>
      <c r="N1040" s="123">
        <f>$F1040*'2. Emissions Units &amp; Activities'!$L$107*(1-$E1040)</f>
        <v>4.0430769230769227E-3</v>
      </c>
      <c r="O1040" s="101">
        <f>$F1040*'2. Emissions Units &amp; Activities'!$M$107*(1-$E1040)</f>
        <v>4.0430769230769227E-3</v>
      </c>
    </row>
    <row r="1041" spans="1:15" x14ac:dyDescent="0.25">
      <c r="A1041" s="97" t="s">
        <v>1556</v>
      </c>
      <c r="B1041" s="118" t="s">
        <v>1076</v>
      </c>
      <c r="C1041" s="99" t="str">
        <f>IFERROR(IF(B1041="No CAS","",INDEX('DEQ Pollutant List'!$C$7:$C$611,MATCH('3. Pollutant Emissions - EF'!B1041,'DEQ Pollutant List'!$B$7:$B$611,0))),"")</f>
        <v>Zinc and compounds</v>
      </c>
      <c r="D1041" s="133"/>
      <c r="E1041" s="119"/>
      <c r="F1041" s="241">
        <v>2.9000000000000001E-2</v>
      </c>
      <c r="G1041" s="121"/>
      <c r="H1041" s="101" t="s">
        <v>1674</v>
      </c>
      <c r="I1041" s="122" t="s">
        <v>1680</v>
      </c>
      <c r="J1041" s="120">
        <f>$F1041*'2. Emissions Units &amp; Activities'!$H$107*(1-$E1041)</f>
        <v>0.12445504087193462</v>
      </c>
      <c r="K1041" s="123">
        <f>$F1041*'2. Emissions Units &amp; Activities'!$I$107*(1-$E1041)</f>
        <v>1.1207647058823531</v>
      </c>
      <c r="L1041" s="101">
        <f>$F1041*'2. Emissions Units &amp; Activities'!$J$107*(1-$E1041)</f>
        <v>1.1207647058823531</v>
      </c>
      <c r="M1041" s="120">
        <f>$F1041*'2. Emissions Units &amp; Activities'!$K$107*(1-$E1041)</f>
        <v>4.786732341228255E-4</v>
      </c>
      <c r="N1041" s="123">
        <f>$F1041*'2. Emissions Units &amp; Activities'!$L$107*(1-$E1041)</f>
        <v>4.3106334841628959E-3</v>
      </c>
      <c r="O1041" s="101">
        <f>$F1041*'2. Emissions Units &amp; Activities'!$M$107*(1-$E1041)</f>
        <v>4.3106334841628959E-3</v>
      </c>
    </row>
    <row r="1042" spans="1:15" x14ac:dyDescent="0.25">
      <c r="A1042" s="97" t="s">
        <v>1559</v>
      </c>
      <c r="B1042" s="118" t="s">
        <v>98</v>
      </c>
      <c r="C1042" s="99" t="str">
        <f>IFERROR(IF(B1042="No CAS","",INDEX('DEQ Pollutant List'!$C$7:$C$611,MATCH('3. Pollutant Emissions - EF'!B1042,'DEQ Pollutant List'!$B$7:$B$611,0))),"")</f>
        <v>Benzene</v>
      </c>
      <c r="D1042" s="133"/>
      <c r="E1042" s="119"/>
      <c r="F1042" s="241">
        <v>8.0000000000000002E-3</v>
      </c>
      <c r="G1042" s="121"/>
      <c r="H1042" s="101" t="s">
        <v>1674</v>
      </c>
      <c r="I1042" s="122" t="s">
        <v>1680</v>
      </c>
      <c r="J1042" s="120">
        <f>$F1042*'2. Emissions Units &amp; Activities'!$H$108*(1-$E1042)</f>
        <v>3.4332425068119898E-2</v>
      </c>
      <c r="K1042" s="123">
        <f>$F1042*'2. Emissions Units &amp; Activities'!$I$108*(1-$E1042)</f>
        <v>0.30917647058823533</v>
      </c>
      <c r="L1042" s="101">
        <f>$F1042*'2. Emissions Units &amp; Activities'!$J$108*(1-$E1042)</f>
        <v>0.30917647058823533</v>
      </c>
      <c r="M1042" s="120">
        <f>$F1042*'2. Emissions Units &amp; Activities'!$K$108*(1-$E1042)</f>
        <v>1.3204778872353808E-4</v>
      </c>
      <c r="N1042" s="123">
        <f>$F1042*'2. Emissions Units &amp; Activities'!$L$108*(1-$E1042)</f>
        <v>1.1891402714932127E-3</v>
      </c>
      <c r="O1042" s="101">
        <f>$F1042*'2. Emissions Units &amp; Activities'!$M$108*(1-$E1042)</f>
        <v>1.1891402714932127E-3</v>
      </c>
    </row>
    <row r="1043" spans="1:15" x14ac:dyDescent="0.25">
      <c r="A1043" s="97" t="s">
        <v>1559</v>
      </c>
      <c r="B1043" s="118" t="s">
        <v>443</v>
      </c>
      <c r="C1043" s="99" t="str">
        <f>IFERROR(IF(B1043="No CAS","",INDEX('DEQ Pollutant List'!$C$7:$C$611,MATCH('3. Pollutant Emissions - EF'!B1043,'DEQ Pollutant List'!$B$7:$B$611,0))),"")</f>
        <v>Formaldehyde</v>
      </c>
      <c r="D1043" s="133"/>
      <c r="E1043" s="119"/>
      <c r="F1043" s="241">
        <v>1.7000000000000001E-2</v>
      </c>
      <c r="G1043" s="121"/>
      <c r="H1043" s="101" t="s">
        <v>1674</v>
      </c>
      <c r="I1043" s="122" t="s">
        <v>1680</v>
      </c>
      <c r="J1043" s="120">
        <f>$F1043*'2. Emissions Units &amp; Activities'!$H$108*(1-$E1043)</f>
        <v>7.2956403269754791E-2</v>
      </c>
      <c r="K1043" s="123">
        <f>$F1043*'2. Emissions Units &amp; Activities'!$I$108*(1-$E1043)</f>
        <v>0.65700000000000003</v>
      </c>
      <c r="L1043" s="101">
        <f>$F1043*'2. Emissions Units &amp; Activities'!$J$108*(1-$E1043)</f>
        <v>0.65700000000000003</v>
      </c>
      <c r="M1043" s="120">
        <f>$F1043*'2. Emissions Units &amp; Activities'!$K$108*(1-$E1043)</f>
        <v>2.8060155103751841E-4</v>
      </c>
      <c r="N1043" s="123">
        <f>$F1043*'2. Emissions Units &amp; Activities'!$L$108*(1-$E1043)</f>
        <v>2.5269230769230772E-3</v>
      </c>
      <c r="O1043" s="101">
        <f>$F1043*'2. Emissions Units &amp; Activities'!$M$108*(1-$E1043)</f>
        <v>2.5269230769230772E-3</v>
      </c>
    </row>
    <row r="1044" spans="1:15" x14ac:dyDescent="0.25">
      <c r="A1044" s="97" t="s">
        <v>1559</v>
      </c>
      <c r="B1044" s="118">
        <v>401</v>
      </c>
      <c r="C1044" s="99" t="str">
        <f>IFERROR(IF(B1044="No CAS","",INDEX('DEQ Pollutant List'!$C$7:$C$611,MATCH('3. Pollutant Emissions - EF'!B1044,'DEQ Pollutant List'!$B$7:$B$611,0))),"")</f>
        <v>Polycyclic aromatic hydrocarbons (PAHs)</v>
      </c>
      <c r="D1044" s="133"/>
      <c r="E1044" s="119"/>
      <c r="F1044" s="241">
        <v>1E-4</v>
      </c>
      <c r="G1044" s="121"/>
      <c r="H1044" s="101" t="s">
        <v>1674</v>
      </c>
      <c r="I1044" s="122" t="s">
        <v>1680</v>
      </c>
      <c r="J1044" s="120">
        <f>$F1044*'2. Emissions Units &amp; Activities'!$H$108*(1-$E1044)</f>
        <v>4.2915531335149874E-4</v>
      </c>
      <c r="K1044" s="123">
        <f>$F1044*'2. Emissions Units &amp; Activities'!$I$108*(1-$E1044)</f>
        <v>3.8647058823529415E-3</v>
      </c>
      <c r="L1044" s="101">
        <f>$F1044*'2. Emissions Units &amp; Activities'!$J$108*(1-$E1044)</f>
        <v>3.8647058823529415E-3</v>
      </c>
      <c r="M1044" s="120">
        <f>$F1044*'2. Emissions Units &amp; Activities'!$K$108*(1-$E1044)</f>
        <v>1.6505973590442259E-6</v>
      </c>
      <c r="N1044" s="123">
        <f>$F1044*'2. Emissions Units &amp; Activities'!$L$108*(1-$E1044)</f>
        <v>1.486425339366516E-5</v>
      </c>
      <c r="O1044" s="101">
        <f>$F1044*'2. Emissions Units &amp; Activities'!$M$108*(1-$E1044)</f>
        <v>1.486425339366516E-5</v>
      </c>
    </row>
    <row r="1045" spans="1:15" x14ac:dyDescent="0.25">
      <c r="A1045" s="97" t="s">
        <v>1559</v>
      </c>
      <c r="B1045" s="118" t="s">
        <v>823</v>
      </c>
      <c r="C1045" s="99" t="str">
        <f>IFERROR(IF(B1045="No CAS","",INDEX('DEQ Pollutant List'!$C$7:$C$611,MATCH('3. Pollutant Emissions - EF'!B1045,'DEQ Pollutant List'!$B$7:$B$611,0))),"")</f>
        <v>Benzo[a]pyrene</v>
      </c>
      <c r="D1045" s="133"/>
      <c r="E1045" s="119"/>
      <c r="F1045" s="241">
        <v>1.1999999999999999E-6</v>
      </c>
      <c r="G1045" s="121"/>
      <c r="H1045" s="101" t="s">
        <v>1674</v>
      </c>
      <c r="I1045" s="122" t="s">
        <v>1680</v>
      </c>
      <c r="J1045" s="120">
        <f>$F1045*'2. Emissions Units &amp; Activities'!$H$108*(1-$E1045)</f>
        <v>5.1498637602179842E-6</v>
      </c>
      <c r="K1045" s="123">
        <f>$F1045*'2. Emissions Units &amp; Activities'!$I$108*(1-$E1045)</f>
        <v>4.6376470588235295E-5</v>
      </c>
      <c r="L1045" s="101">
        <f>$F1045*'2. Emissions Units &amp; Activities'!$J$108*(1-$E1045)</f>
        <v>4.6376470588235295E-5</v>
      </c>
      <c r="M1045" s="120">
        <f>$F1045*'2. Emissions Units &amp; Activities'!$K$108*(1-$E1045)</f>
        <v>1.9807168308530709E-8</v>
      </c>
      <c r="N1045" s="123">
        <f>$F1045*'2. Emissions Units &amp; Activities'!$L$108*(1-$E1045)</f>
        <v>1.7837104072398189E-7</v>
      </c>
      <c r="O1045" s="101">
        <f>$F1045*'2. Emissions Units &amp; Activities'!$M$108*(1-$E1045)</f>
        <v>1.7837104072398189E-7</v>
      </c>
    </row>
    <row r="1046" spans="1:15" x14ac:dyDescent="0.25">
      <c r="A1046" s="97" t="s">
        <v>1559</v>
      </c>
      <c r="B1046" s="118" t="s">
        <v>581</v>
      </c>
      <c r="C1046" s="99" t="str">
        <f>IFERROR(IF(B1046="No CAS","",INDEX('DEQ Pollutant List'!$C$7:$C$611,MATCH('3. Pollutant Emissions - EF'!B1046,'DEQ Pollutant List'!$B$7:$B$611,0))),"")</f>
        <v>Naphthalene</v>
      </c>
      <c r="D1046" s="133"/>
      <c r="E1046" s="119"/>
      <c r="F1046" s="241">
        <v>2.9999999999999997E-4</v>
      </c>
      <c r="G1046" s="121"/>
      <c r="H1046" s="101" t="s">
        <v>1674</v>
      </c>
      <c r="I1046" s="122" t="s">
        <v>1680</v>
      </c>
      <c r="J1046" s="120">
        <f>$F1046*'2. Emissions Units &amp; Activities'!$H$108*(1-$E1046)</f>
        <v>1.2874659400544961E-3</v>
      </c>
      <c r="K1046" s="123">
        <f>$F1046*'2. Emissions Units &amp; Activities'!$I$108*(1-$E1046)</f>
        <v>1.1594117647058822E-2</v>
      </c>
      <c r="L1046" s="101">
        <f>$F1046*'2. Emissions Units &amp; Activities'!$J$108*(1-$E1046)</f>
        <v>1.1594117647058822E-2</v>
      </c>
      <c r="M1046" s="120">
        <f>$F1046*'2. Emissions Units &amp; Activities'!$K$108*(1-$E1046)</f>
        <v>4.9517920771326773E-6</v>
      </c>
      <c r="N1046" s="123">
        <f>$F1046*'2. Emissions Units &amp; Activities'!$L$108*(1-$E1046)</f>
        <v>4.4592760180995472E-5</v>
      </c>
      <c r="O1046" s="101">
        <f>$F1046*'2. Emissions Units &amp; Activities'!$M$108*(1-$E1046)</f>
        <v>4.4592760180995472E-5</v>
      </c>
    </row>
    <row r="1047" spans="1:15" x14ac:dyDescent="0.25">
      <c r="A1047" s="97" t="s">
        <v>1559</v>
      </c>
      <c r="B1047" s="118" t="s">
        <v>14</v>
      </c>
      <c r="C1047" s="99" t="str">
        <f>IFERROR(IF(B1047="No CAS","",INDEX('DEQ Pollutant List'!$C$7:$C$611,MATCH('3. Pollutant Emissions - EF'!B1047,'DEQ Pollutant List'!$B$7:$B$611,0))),"")</f>
        <v>Acetaldehyde</v>
      </c>
      <c r="D1047" s="133"/>
      <c r="E1047" s="119"/>
      <c r="F1047" s="241">
        <v>4.3E-3</v>
      </c>
      <c r="G1047" s="121"/>
      <c r="H1047" s="101" t="s">
        <v>1674</v>
      </c>
      <c r="I1047" s="122" t="s">
        <v>1680</v>
      </c>
      <c r="J1047" s="120">
        <f>$F1047*'2. Emissions Units &amp; Activities'!$H$108*(1-$E1047)</f>
        <v>1.8453678474114443E-2</v>
      </c>
      <c r="K1047" s="123">
        <f>$F1047*'2. Emissions Units &amp; Activities'!$I$108*(1-$E1047)</f>
        <v>0.16618235294117648</v>
      </c>
      <c r="L1047" s="101">
        <f>$F1047*'2. Emissions Units &amp; Activities'!$J$108*(1-$E1047)</f>
        <v>0.16618235294117648</v>
      </c>
      <c r="M1047" s="120">
        <f>$F1047*'2. Emissions Units &amp; Activities'!$K$108*(1-$E1047)</f>
        <v>7.097568643890171E-5</v>
      </c>
      <c r="N1047" s="123">
        <f>$F1047*'2. Emissions Units &amp; Activities'!$L$108*(1-$E1047)</f>
        <v>6.3916289592760183E-4</v>
      </c>
      <c r="O1047" s="101">
        <f>$F1047*'2. Emissions Units &amp; Activities'!$M$108*(1-$E1047)</f>
        <v>6.3916289592760183E-4</v>
      </c>
    </row>
    <row r="1048" spans="1:15" x14ac:dyDescent="0.25">
      <c r="A1048" s="97" t="s">
        <v>1559</v>
      </c>
      <c r="B1048" s="118" t="s">
        <v>24</v>
      </c>
      <c r="C1048" s="99" t="str">
        <f>IFERROR(IF(B1048="No CAS","",INDEX('DEQ Pollutant List'!$C$7:$C$611,MATCH('3. Pollutant Emissions - EF'!B1048,'DEQ Pollutant List'!$B$7:$B$611,0))),"")</f>
        <v>Acrolein</v>
      </c>
      <c r="D1048" s="133"/>
      <c r="E1048" s="119"/>
      <c r="F1048" s="241">
        <v>2.7000000000000001E-3</v>
      </c>
      <c r="G1048" s="121"/>
      <c r="H1048" s="101" t="s">
        <v>1674</v>
      </c>
      <c r="I1048" s="122" t="s">
        <v>1680</v>
      </c>
      <c r="J1048" s="120">
        <f>$F1048*'2. Emissions Units &amp; Activities'!$H$108*(1-$E1048)</f>
        <v>1.1587193460490466E-2</v>
      </c>
      <c r="K1048" s="123">
        <f>$F1048*'2. Emissions Units &amp; Activities'!$I$108*(1-$E1048)</f>
        <v>0.10434705882352942</v>
      </c>
      <c r="L1048" s="101">
        <f>$F1048*'2. Emissions Units &amp; Activities'!$J$108*(1-$E1048)</f>
        <v>0.10434705882352942</v>
      </c>
      <c r="M1048" s="120">
        <f>$F1048*'2. Emissions Units &amp; Activities'!$K$108*(1-$E1048)</f>
        <v>4.4566128694194095E-5</v>
      </c>
      <c r="N1048" s="123">
        <f>$F1048*'2. Emissions Units &amp; Activities'!$L$108*(1-$E1048)</f>
        <v>4.0133484162895928E-4</v>
      </c>
      <c r="O1048" s="101">
        <f>$F1048*'2. Emissions Units &amp; Activities'!$M$108*(1-$E1048)</f>
        <v>4.0133484162895928E-4</v>
      </c>
    </row>
    <row r="1049" spans="1:15" x14ac:dyDescent="0.25">
      <c r="A1049" s="97" t="s">
        <v>1559</v>
      </c>
      <c r="B1049" s="118" t="s">
        <v>61</v>
      </c>
      <c r="C1049" s="99" t="str">
        <f>IFERROR(IF(B1049="No CAS","",INDEX('DEQ Pollutant List'!$C$7:$C$611,MATCH('3. Pollutant Emissions - EF'!B1049,'DEQ Pollutant List'!$B$7:$B$611,0))),"")</f>
        <v>Ammonia</v>
      </c>
      <c r="D1049" s="133"/>
      <c r="E1049" s="119"/>
      <c r="F1049" s="241">
        <v>18</v>
      </c>
      <c r="G1049" s="121"/>
      <c r="H1049" s="101" t="s">
        <v>1674</v>
      </c>
      <c r="I1049" s="122" t="s">
        <v>1680</v>
      </c>
      <c r="J1049" s="120">
        <f>$F1049*'2. Emissions Units &amp; Activities'!$H$108*(1-$E1049)</f>
        <v>77.247956403269768</v>
      </c>
      <c r="K1049" s="123">
        <f>$F1049*'2. Emissions Units &amp; Activities'!$I$108*(1-$E1049)</f>
        <v>695.64705882352939</v>
      </c>
      <c r="L1049" s="101">
        <f>$F1049*'2. Emissions Units &amp; Activities'!$J$108*(1-$E1049)</f>
        <v>695.64705882352939</v>
      </c>
      <c r="M1049" s="120">
        <f>$F1049*'2. Emissions Units &amp; Activities'!$K$108*(1-$E1049)</f>
        <v>0.29710752462796064</v>
      </c>
      <c r="N1049" s="123">
        <f>$F1049*'2. Emissions Units &amp; Activities'!$L$108*(1-$E1049)</f>
        <v>2.6755656108597283</v>
      </c>
      <c r="O1049" s="101">
        <f>$F1049*'2. Emissions Units &amp; Activities'!$M$108*(1-$E1049)</f>
        <v>2.6755656108597283</v>
      </c>
    </row>
    <row r="1050" spans="1:15" x14ac:dyDescent="0.25">
      <c r="A1050" s="97" t="s">
        <v>1559</v>
      </c>
      <c r="B1050" s="118" t="s">
        <v>81</v>
      </c>
      <c r="C1050" s="99" t="str">
        <f>IFERROR(IF(B1050="No CAS","",INDEX('DEQ Pollutant List'!$C$7:$C$611,MATCH('3. Pollutant Emissions - EF'!B1050,'DEQ Pollutant List'!$B$7:$B$611,0))),"")</f>
        <v>Arsenic and compounds</v>
      </c>
      <c r="D1050" s="133"/>
      <c r="E1050" s="119"/>
      <c r="F1050" s="241">
        <v>2.0000000000000001E-4</v>
      </c>
      <c r="G1050" s="121"/>
      <c r="H1050" s="101" t="s">
        <v>1674</v>
      </c>
      <c r="I1050" s="122" t="s">
        <v>1680</v>
      </c>
      <c r="J1050" s="120">
        <f>$F1050*'2. Emissions Units &amp; Activities'!$H$108*(1-$E1050)</f>
        <v>8.5831062670299748E-4</v>
      </c>
      <c r="K1050" s="123">
        <f>$F1050*'2. Emissions Units &amp; Activities'!$I$108*(1-$E1050)</f>
        <v>7.7294117647058831E-3</v>
      </c>
      <c r="L1050" s="101">
        <f>$F1050*'2. Emissions Units &amp; Activities'!$J$108*(1-$E1050)</f>
        <v>7.7294117647058831E-3</v>
      </c>
      <c r="M1050" s="120">
        <f>$F1050*'2. Emissions Units &amp; Activities'!$K$108*(1-$E1050)</f>
        <v>3.3011947180884518E-6</v>
      </c>
      <c r="N1050" s="123">
        <f>$F1050*'2. Emissions Units &amp; Activities'!$L$108*(1-$E1050)</f>
        <v>2.9728506787330319E-5</v>
      </c>
      <c r="O1050" s="101">
        <f>$F1050*'2. Emissions Units &amp; Activities'!$M$108*(1-$E1050)</f>
        <v>2.9728506787330319E-5</v>
      </c>
    </row>
    <row r="1051" spans="1:15" x14ac:dyDescent="0.25">
      <c r="A1051" s="97" t="s">
        <v>1559</v>
      </c>
      <c r="B1051" s="118" t="s">
        <v>96</v>
      </c>
      <c r="C1051" s="99" t="str">
        <f>IFERROR(IF(B1051="No CAS","",INDEX('DEQ Pollutant List'!$C$7:$C$611,MATCH('3. Pollutant Emissions - EF'!B1051,'DEQ Pollutant List'!$B$7:$B$611,0))),"")</f>
        <v>Barium and compounds</v>
      </c>
      <c r="D1051" s="133"/>
      <c r="E1051" s="119"/>
      <c r="F1051" s="241">
        <v>4.4000000000000003E-3</v>
      </c>
      <c r="G1051" s="121"/>
      <c r="H1051" s="101" t="s">
        <v>1674</v>
      </c>
      <c r="I1051" s="122" t="s">
        <v>1680</v>
      </c>
      <c r="J1051" s="120">
        <f>$F1051*'2. Emissions Units &amp; Activities'!$H$108*(1-$E1051)</f>
        <v>1.8882833787465945E-2</v>
      </c>
      <c r="K1051" s="123">
        <f>$F1051*'2. Emissions Units &amp; Activities'!$I$108*(1-$E1051)</f>
        <v>0.17004705882352944</v>
      </c>
      <c r="L1051" s="101">
        <f>$F1051*'2. Emissions Units &amp; Activities'!$J$108*(1-$E1051)</f>
        <v>0.17004705882352944</v>
      </c>
      <c r="M1051" s="120">
        <f>$F1051*'2. Emissions Units &amp; Activities'!$K$108*(1-$E1051)</f>
        <v>7.2626283797945938E-5</v>
      </c>
      <c r="N1051" s="123">
        <f>$F1051*'2. Emissions Units &amp; Activities'!$L$108*(1-$E1051)</f>
        <v>6.54027149321267E-4</v>
      </c>
      <c r="O1051" s="101">
        <f>$F1051*'2. Emissions Units &amp; Activities'!$M$108*(1-$E1051)</f>
        <v>6.54027149321267E-4</v>
      </c>
    </row>
    <row r="1052" spans="1:15" x14ac:dyDescent="0.25">
      <c r="A1052" s="97" t="s">
        <v>1559</v>
      </c>
      <c r="B1052" s="118" t="s">
        <v>113</v>
      </c>
      <c r="C1052" s="99" t="str">
        <f>IFERROR(IF(B1052="No CAS","",INDEX('DEQ Pollutant List'!$C$7:$C$611,MATCH('3. Pollutant Emissions - EF'!B1052,'DEQ Pollutant List'!$B$7:$B$611,0))),"")</f>
        <v>Beryllium and compounds</v>
      </c>
      <c r="D1052" s="133"/>
      <c r="E1052" s="119"/>
      <c r="F1052" s="241">
        <v>1.2E-5</v>
      </c>
      <c r="G1052" s="121"/>
      <c r="H1052" s="101" t="s">
        <v>1674</v>
      </c>
      <c r="I1052" s="122" t="s">
        <v>1680</v>
      </c>
      <c r="J1052" s="120">
        <f>$F1052*'2. Emissions Units &amp; Activities'!$H$108*(1-$E1052)</f>
        <v>5.1498637602179849E-5</v>
      </c>
      <c r="K1052" s="123">
        <f>$F1052*'2. Emissions Units &amp; Activities'!$I$108*(1-$E1052)</f>
        <v>4.6376470588235298E-4</v>
      </c>
      <c r="L1052" s="101">
        <f>$F1052*'2. Emissions Units &amp; Activities'!$J$108*(1-$E1052)</f>
        <v>4.6376470588235298E-4</v>
      </c>
      <c r="M1052" s="120">
        <f>$F1052*'2. Emissions Units &amp; Activities'!$K$108*(1-$E1052)</f>
        <v>1.9807168308530709E-7</v>
      </c>
      <c r="N1052" s="123">
        <f>$F1052*'2. Emissions Units &amp; Activities'!$L$108*(1-$E1052)</f>
        <v>1.7837104072398191E-6</v>
      </c>
      <c r="O1052" s="101">
        <f>$F1052*'2. Emissions Units &amp; Activities'!$M$108*(1-$E1052)</f>
        <v>1.7837104072398191E-6</v>
      </c>
    </row>
    <row r="1053" spans="1:15" x14ac:dyDescent="0.25">
      <c r="A1053" s="97" t="s">
        <v>1559</v>
      </c>
      <c r="B1053" s="118" t="s">
        <v>154</v>
      </c>
      <c r="C1053" s="99" t="str">
        <f>IFERROR(IF(B1053="No CAS","",INDEX('DEQ Pollutant List'!$C$7:$C$611,MATCH('3. Pollutant Emissions - EF'!B1053,'DEQ Pollutant List'!$B$7:$B$611,0))),"")</f>
        <v>Cadmium and compounds</v>
      </c>
      <c r="D1053" s="133"/>
      <c r="E1053" s="119"/>
      <c r="F1053" s="241">
        <v>1.1000000000000001E-3</v>
      </c>
      <c r="G1053" s="121"/>
      <c r="H1053" s="101" t="s">
        <v>1674</v>
      </c>
      <c r="I1053" s="122" t="s">
        <v>1680</v>
      </c>
      <c r="J1053" s="120">
        <f>$F1053*'2. Emissions Units &amp; Activities'!$H$108*(1-$E1053)</f>
        <v>4.7207084468664862E-3</v>
      </c>
      <c r="K1053" s="123">
        <f>$F1053*'2. Emissions Units &amp; Activities'!$I$108*(1-$E1053)</f>
        <v>4.251176470588236E-2</v>
      </c>
      <c r="L1053" s="101">
        <f>$F1053*'2. Emissions Units &amp; Activities'!$J$108*(1-$E1053)</f>
        <v>4.251176470588236E-2</v>
      </c>
      <c r="M1053" s="120">
        <f>$F1053*'2. Emissions Units &amp; Activities'!$K$108*(1-$E1053)</f>
        <v>1.8156570949486484E-5</v>
      </c>
      <c r="N1053" s="123">
        <f>$F1053*'2. Emissions Units &amp; Activities'!$L$108*(1-$E1053)</f>
        <v>1.6350678733031675E-4</v>
      </c>
      <c r="O1053" s="101">
        <f>$F1053*'2. Emissions Units &amp; Activities'!$M$108*(1-$E1053)</f>
        <v>1.6350678733031675E-4</v>
      </c>
    </row>
    <row r="1054" spans="1:15" x14ac:dyDescent="0.25">
      <c r="A1054" s="97" t="s">
        <v>1559</v>
      </c>
      <c r="B1054" s="118" t="s">
        <v>230</v>
      </c>
      <c r="C1054" s="99" t="str">
        <f>IFERROR(IF(B1054="No CAS","",INDEX('DEQ Pollutant List'!$C$7:$C$611,MATCH('3. Pollutant Emissions - EF'!B1054,'DEQ Pollutant List'!$B$7:$B$611,0))),"")</f>
        <v>Chromium VI, chromate and dichromate particulate</v>
      </c>
      <c r="D1054" s="133"/>
      <c r="E1054" s="119"/>
      <c r="F1054" s="241">
        <v>1.4E-3</v>
      </c>
      <c r="G1054" s="121"/>
      <c r="H1054" s="101" t="s">
        <v>1674</v>
      </c>
      <c r="I1054" s="122" t="s">
        <v>1680</v>
      </c>
      <c r="J1054" s="120">
        <f>$F1054*'2. Emissions Units &amp; Activities'!$H$108*(1-$E1054)</f>
        <v>6.008174386920982E-3</v>
      </c>
      <c r="K1054" s="123">
        <f>$F1054*'2. Emissions Units &amp; Activities'!$I$108*(1-$E1054)</f>
        <v>5.4105882352941177E-2</v>
      </c>
      <c r="L1054" s="101">
        <f>$F1054*'2. Emissions Units &amp; Activities'!$J$108*(1-$E1054)</f>
        <v>5.4105882352941177E-2</v>
      </c>
      <c r="M1054" s="120">
        <f>$F1054*'2. Emissions Units &amp; Activities'!$K$108*(1-$E1054)</f>
        <v>2.3108363026619162E-5</v>
      </c>
      <c r="N1054" s="123">
        <f>$F1054*'2. Emissions Units &amp; Activities'!$L$108*(1-$E1054)</f>
        <v>2.0809954751131222E-4</v>
      </c>
      <c r="O1054" s="101">
        <f>$F1054*'2. Emissions Units &amp; Activities'!$M$108*(1-$E1054)</f>
        <v>2.0809954751131222E-4</v>
      </c>
    </row>
    <row r="1055" spans="1:15" x14ac:dyDescent="0.25">
      <c r="A1055" s="97" t="s">
        <v>1559</v>
      </c>
      <c r="B1055" s="118" t="s">
        <v>234</v>
      </c>
      <c r="C1055" s="99" t="str">
        <f>IFERROR(IF(B1055="No CAS","",INDEX('DEQ Pollutant List'!$C$7:$C$611,MATCH('3. Pollutant Emissions - EF'!B1055,'DEQ Pollutant List'!$B$7:$B$611,0))),"")</f>
        <v>Cobalt and compounds</v>
      </c>
      <c r="D1055" s="133"/>
      <c r="E1055" s="119"/>
      <c r="F1055" s="241">
        <v>8.3999999999999995E-5</v>
      </c>
      <c r="G1055" s="121"/>
      <c r="H1055" s="101" t="s">
        <v>1674</v>
      </c>
      <c r="I1055" s="122" t="s">
        <v>1680</v>
      </c>
      <c r="J1055" s="120">
        <f>$F1055*'2. Emissions Units &amp; Activities'!$H$108*(1-$E1055)</f>
        <v>3.6049046321525889E-4</v>
      </c>
      <c r="K1055" s="123">
        <f>$F1055*'2. Emissions Units &amp; Activities'!$I$108*(1-$E1055)</f>
        <v>3.2463529411764706E-3</v>
      </c>
      <c r="L1055" s="101">
        <f>$F1055*'2. Emissions Units &amp; Activities'!$J$108*(1-$E1055)</f>
        <v>3.2463529411764706E-3</v>
      </c>
      <c r="M1055" s="120">
        <f>$F1055*'2. Emissions Units &amp; Activities'!$K$108*(1-$E1055)</f>
        <v>1.3865017815971495E-6</v>
      </c>
      <c r="N1055" s="123">
        <f>$F1055*'2. Emissions Units &amp; Activities'!$L$108*(1-$E1055)</f>
        <v>1.2485972850678732E-5</v>
      </c>
      <c r="O1055" s="101">
        <f>$F1055*'2. Emissions Units &amp; Activities'!$M$108*(1-$E1055)</f>
        <v>1.2485972850678732E-5</v>
      </c>
    </row>
    <row r="1056" spans="1:15" x14ac:dyDescent="0.25">
      <c r="A1056" s="97" t="s">
        <v>1559</v>
      </c>
      <c r="B1056" s="118" t="s">
        <v>236</v>
      </c>
      <c r="C1056" s="99" t="str">
        <f>IFERROR(IF(B1056="No CAS","",INDEX('DEQ Pollutant List'!$C$7:$C$611,MATCH('3. Pollutant Emissions - EF'!B1056,'DEQ Pollutant List'!$B$7:$B$611,0))),"")</f>
        <v>Copper and compounds</v>
      </c>
      <c r="D1056" s="133"/>
      <c r="E1056" s="119"/>
      <c r="F1056" s="241">
        <v>8.4999999999999995E-4</v>
      </c>
      <c r="G1056" s="121"/>
      <c r="H1056" s="101" t="s">
        <v>1674</v>
      </c>
      <c r="I1056" s="122" t="s">
        <v>1680</v>
      </c>
      <c r="J1056" s="120">
        <f>$F1056*'2. Emissions Units &amp; Activities'!$H$108*(1-$E1056)</f>
        <v>3.6478201634877389E-3</v>
      </c>
      <c r="K1056" s="123">
        <f>$F1056*'2. Emissions Units &amp; Activities'!$I$108*(1-$E1056)</f>
        <v>3.2849999999999997E-2</v>
      </c>
      <c r="L1056" s="101">
        <f>$F1056*'2. Emissions Units &amp; Activities'!$J$108*(1-$E1056)</f>
        <v>3.2849999999999997E-2</v>
      </c>
      <c r="M1056" s="120">
        <f>$F1056*'2. Emissions Units &amp; Activities'!$K$108*(1-$E1056)</f>
        <v>1.4030077551875918E-5</v>
      </c>
      <c r="N1056" s="123">
        <f>$F1056*'2. Emissions Units &amp; Activities'!$L$108*(1-$E1056)</f>
        <v>1.2634615384615383E-4</v>
      </c>
      <c r="O1056" s="101">
        <f>$F1056*'2. Emissions Units &amp; Activities'!$M$108*(1-$E1056)</f>
        <v>1.2634615384615383E-4</v>
      </c>
    </row>
    <row r="1057" spans="1:15" x14ac:dyDescent="0.25">
      <c r="A1057" s="97" t="s">
        <v>1559</v>
      </c>
      <c r="B1057" s="118" t="s">
        <v>410</v>
      </c>
      <c r="C1057" s="99" t="str">
        <f>IFERROR(IF(B1057="No CAS","",INDEX('DEQ Pollutant List'!$C$7:$C$611,MATCH('3. Pollutant Emissions - EF'!B1057,'DEQ Pollutant List'!$B$7:$B$611,0))),"")</f>
        <v>Ethyl benzene</v>
      </c>
      <c r="D1057" s="133"/>
      <c r="E1057" s="119"/>
      <c r="F1057" s="241">
        <v>9.4999999999999998E-3</v>
      </c>
      <c r="G1057" s="121"/>
      <c r="H1057" s="101" t="s">
        <v>1674</v>
      </c>
      <c r="I1057" s="122" t="s">
        <v>1680</v>
      </c>
      <c r="J1057" s="120">
        <f>$F1057*'2. Emissions Units &amp; Activities'!$H$108*(1-$E1057)</f>
        <v>4.0769754768392376E-2</v>
      </c>
      <c r="K1057" s="123">
        <f>$F1057*'2. Emissions Units &amp; Activities'!$I$108*(1-$E1057)</f>
        <v>0.36714705882352944</v>
      </c>
      <c r="L1057" s="101">
        <f>$F1057*'2. Emissions Units &amp; Activities'!$J$108*(1-$E1057)</f>
        <v>0.36714705882352944</v>
      </c>
      <c r="M1057" s="120">
        <f>$F1057*'2. Emissions Units &amp; Activities'!$K$108*(1-$E1057)</f>
        <v>1.5680674910920146E-4</v>
      </c>
      <c r="N1057" s="123">
        <f>$F1057*'2. Emissions Units &amp; Activities'!$L$108*(1-$E1057)</f>
        <v>1.4121040723981901E-3</v>
      </c>
      <c r="O1057" s="101">
        <f>$F1057*'2. Emissions Units &amp; Activities'!$M$108*(1-$E1057)</f>
        <v>1.4121040723981901E-3</v>
      </c>
    </row>
    <row r="1058" spans="1:15" x14ac:dyDescent="0.25">
      <c r="A1058" s="97" t="s">
        <v>1559</v>
      </c>
      <c r="B1058" s="118" t="s">
        <v>483</v>
      </c>
      <c r="C1058" s="99" t="str">
        <f>IFERROR(IF(B1058="No CAS","",INDEX('DEQ Pollutant List'!$C$7:$C$611,MATCH('3. Pollutant Emissions - EF'!B1058,'DEQ Pollutant List'!$B$7:$B$611,0))),"")</f>
        <v>Hexane</v>
      </c>
      <c r="D1058" s="133"/>
      <c r="E1058" s="119"/>
      <c r="F1058" s="241">
        <v>6.3E-3</v>
      </c>
      <c r="G1058" s="121"/>
      <c r="H1058" s="101" t="s">
        <v>1674</v>
      </c>
      <c r="I1058" s="122" t="s">
        <v>1680</v>
      </c>
      <c r="J1058" s="120">
        <f>$F1058*'2. Emissions Units &amp; Activities'!$H$108*(1-$E1058)</f>
        <v>2.7036784741144418E-2</v>
      </c>
      <c r="K1058" s="123">
        <f>$F1058*'2. Emissions Units &amp; Activities'!$I$108*(1-$E1058)</f>
        <v>0.24347647058823529</v>
      </c>
      <c r="L1058" s="101">
        <f>$F1058*'2. Emissions Units &amp; Activities'!$J$108*(1-$E1058)</f>
        <v>0.24347647058823529</v>
      </c>
      <c r="M1058" s="120">
        <f>$F1058*'2. Emissions Units &amp; Activities'!$K$108*(1-$E1058)</f>
        <v>1.0398763361978623E-4</v>
      </c>
      <c r="N1058" s="123">
        <f>$F1058*'2. Emissions Units &amp; Activities'!$L$108*(1-$E1058)</f>
        <v>9.3644796380090494E-4</v>
      </c>
      <c r="O1058" s="101">
        <f>$F1058*'2. Emissions Units &amp; Activities'!$M$108*(1-$E1058)</f>
        <v>9.3644796380090494E-4</v>
      </c>
    </row>
    <row r="1059" spans="1:15" x14ac:dyDescent="0.25">
      <c r="A1059" s="97" t="s">
        <v>1559</v>
      </c>
      <c r="B1059" s="118" t="s">
        <v>512</v>
      </c>
      <c r="C1059" s="99" t="str">
        <f>IFERROR(IF(B1059="No CAS","",INDEX('DEQ Pollutant List'!$C$7:$C$611,MATCH('3. Pollutant Emissions - EF'!B1059,'DEQ Pollutant List'!$B$7:$B$611,0))),"")</f>
        <v>Lead and compounds</v>
      </c>
      <c r="D1059" s="133"/>
      <c r="E1059" s="119"/>
      <c r="F1059" s="241">
        <v>5.0000000000000001E-4</v>
      </c>
      <c r="G1059" s="121"/>
      <c r="H1059" s="101" t="s">
        <v>1674</v>
      </c>
      <c r="I1059" s="122" t="s">
        <v>1680</v>
      </c>
      <c r="J1059" s="120">
        <f>$F1059*'2. Emissions Units &amp; Activities'!$H$108*(1-$E1059)</f>
        <v>2.1457765667574936E-3</v>
      </c>
      <c r="K1059" s="123">
        <f>$F1059*'2. Emissions Units &amp; Activities'!$I$108*(1-$E1059)</f>
        <v>1.9323529411764708E-2</v>
      </c>
      <c r="L1059" s="101">
        <f>$F1059*'2. Emissions Units &amp; Activities'!$J$108*(1-$E1059)</f>
        <v>1.9323529411764708E-2</v>
      </c>
      <c r="M1059" s="120">
        <f>$F1059*'2. Emissions Units &amp; Activities'!$K$108*(1-$E1059)</f>
        <v>8.2529867952211299E-6</v>
      </c>
      <c r="N1059" s="123">
        <f>$F1059*'2. Emissions Units &amp; Activities'!$L$108*(1-$E1059)</f>
        <v>7.4321266968325792E-5</v>
      </c>
      <c r="O1059" s="101">
        <f>$F1059*'2. Emissions Units &amp; Activities'!$M$108*(1-$E1059)</f>
        <v>7.4321266968325792E-5</v>
      </c>
    </row>
    <row r="1060" spans="1:15" x14ac:dyDescent="0.25">
      <c r="A1060" s="97" t="s">
        <v>1559</v>
      </c>
      <c r="B1060" s="118" t="s">
        <v>518</v>
      </c>
      <c r="C1060" s="99" t="str">
        <f>IFERROR(IF(B1060="No CAS","",INDEX('DEQ Pollutant List'!$C$7:$C$611,MATCH('3. Pollutant Emissions - EF'!B1060,'DEQ Pollutant List'!$B$7:$B$611,0))),"")</f>
        <v>Manganese and compounds</v>
      </c>
      <c r="D1060" s="133"/>
      <c r="E1060" s="119"/>
      <c r="F1060" s="241">
        <v>3.8000000000000002E-4</v>
      </c>
      <c r="G1060" s="121"/>
      <c r="H1060" s="101" t="s">
        <v>1674</v>
      </c>
      <c r="I1060" s="122" t="s">
        <v>1680</v>
      </c>
      <c r="J1060" s="120">
        <f>$F1060*'2. Emissions Units &amp; Activities'!$H$108*(1-$E1060)</f>
        <v>1.6307901907356951E-3</v>
      </c>
      <c r="K1060" s="123">
        <f>$F1060*'2. Emissions Units &amp; Activities'!$I$108*(1-$E1060)</f>
        <v>1.4685882352941177E-2</v>
      </c>
      <c r="L1060" s="101">
        <f>$F1060*'2. Emissions Units &amp; Activities'!$J$108*(1-$E1060)</f>
        <v>1.4685882352941177E-2</v>
      </c>
      <c r="M1060" s="120">
        <f>$F1060*'2. Emissions Units &amp; Activities'!$K$108*(1-$E1060)</f>
        <v>6.2722699643680586E-6</v>
      </c>
      <c r="N1060" s="123">
        <f>$F1060*'2. Emissions Units &amp; Activities'!$L$108*(1-$E1060)</f>
        <v>5.6484162895927605E-5</v>
      </c>
      <c r="O1060" s="101">
        <f>$F1060*'2. Emissions Units &amp; Activities'!$M$108*(1-$E1060)</f>
        <v>5.6484162895927605E-5</v>
      </c>
    </row>
    <row r="1061" spans="1:15" x14ac:dyDescent="0.25">
      <c r="A1061" s="97" t="s">
        <v>1559</v>
      </c>
      <c r="B1061" s="118" t="s">
        <v>524</v>
      </c>
      <c r="C1061" s="99" t="str">
        <f>IFERROR(IF(B1061="No CAS","",INDEX('DEQ Pollutant List'!$C$7:$C$611,MATCH('3. Pollutant Emissions - EF'!B1061,'DEQ Pollutant List'!$B$7:$B$611,0))),"")</f>
        <v>Mercury and compounds</v>
      </c>
      <c r="D1061" s="133"/>
      <c r="E1061" s="119"/>
      <c r="F1061" s="241">
        <v>2.5999999999999998E-4</v>
      </c>
      <c r="G1061" s="121"/>
      <c r="H1061" s="101" t="s">
        <v>1674</v>
      </c>
      <c r="I1061" s="122" t="s">
        <v>1680</v>
      </c>
      <c r="J1061" s="120">
        <f>$F1061*'2. Emissions Units &amp; Activities'!$H$108*(1-$E1061)</f>
        <v>1.1158038147138965E-3</v>
      </c>
      <c r="K1061" s="123">
        <f>$F1061*'2. Emissions Units &amp; Activities'!$I$108*(1-$E1061)</f>
        <v>1.0048235294117646E-2</v>
      </c>
      <c r="L1061" s="101">
        <f>$F1061*'2. Emissions Units &amp; Activities'!$J$108*(1-$E1061)</f>
        <v>1.0048235294117646E-2</v>
      </c>
      <c r="M1061" s="120">
        <f>$F1061*'2. Emissions Units &amp; Activities'!$K$108*(1-$E1061)</f>
        <v>4.2915531335149866E-6</v>
      </c>
      <c r="N1061" s="123">
        <f>$F1061*'2. Emissions Units &amp; Activities'!$L$108*(1-$E1061)</f>
        <v>3.8647058823529406E-5</v>
      </c>
      <c r="O1061" s="101">
        <f>$F1061*'2. Emissions Units &amp; Activities'!$M$108*(1-$E1061)</f>
        <v>3.8647058823529406E-5</v>
      </c>
    </row>
    <row r="1062" spans="1:15" x14ac:dyDescent="0.25">
      <c r="A1062" s="97" t="s">
        <v>1559</v>
      </c>
      <c r="B1062" s="118" t="s">
        <v>575</v>
      </c>
      <c r="C1062" s="99" t="str">
        <f>IFERROR(IF(B1062="No CAS","",INDEX('DEQ Pollutant List'!$C$7:$C$611,MATCH('3. Pollutant Emissions - EF'!B1062,'DEQ Pollutant List'!$B$7:$B$611,0))),"")</f>
        <v>Molybdenum trioxide</v>
      </c>
      <c r="D1062" s="133"/>
      <c r="E1062" s="119"/>
      <c r="F1062" s="241">
        <v>1.65E-3</v>
      </c>
      <c r="G1062" s="121"/>
      <c r="H1062" s="101" t="s">
        <v>1674</v>
      </c>
      <c r="I1062" s="122" t="s">
        <v>1680</v>
      </c>
      <c r="J1062" s="120">
        <f>$F1062*'2. Emissions Units &amp; Activities'!$H$108*(1-$E1062)</f>
        <v>7.0810626702997289E-3</v>
      </c>
      <c r="K1062" s="123">
        <f>$F1062*'2. Emissions Units &amp; Activities'!$I$108*(1-$E1062)</f>
        <v>6.3767647058823526E-2</v>
      </c>
      <c r="L1062" s="101">
        <f>$F1062*'2. Emissions Units &amp; Activities'!$J$108*(1-$E1062)</f>
        <v>6.3767647058823526E-2</v>
      </c>
      <c r="M1062" s="120">
        <f>$F1062*'2. Emissions Units &amp; Activities'!$K$108*(1-$E1062)</f>
        <v>2.7234856424229725E-5</v>
      </c>
      <c r="N1062" s="123">
        <f>$F1062*'2. Emissions Units &amp; Activities'!$L$108*(1-$E1062)</f>
        <v>2.4526018099547508E-4</v>
      </c>
      <c r="O1062" s="101">
        <f>$F1062*'2. Emissions Units &amp; Activities'!$M$108*(1-$E1062)</f>
        <v>2.4526018099547508E-4</v>
      </c>
    </row>
    <row r="1063" spans="1:15" x14ac:dyDescent="0.25">
      <c r="A1063" s="97" t="s">
        <v>1559</v>
      </c>
      <c r="B1063" s="118">
        <v>365</v>
      </c>
      <c r="C1063" s="99" t="str">
        <f>IFERROR(IF(B1063="No CAS","",INDEX('DEQ Pollutant List'!$C$7:$C$611,MATCH('3. Pollutant Emissions - EF'!B1063,'DEQ Pollutant List'!$B$7:$B$611,0))),"")</f>
        <v>Nickel compounds, insoluble</v>
      </c>
      <c r="D1063" s="133"/>
      <c r="E1063" s="119"/>
      <c r="F1063" s="241">
        <v>2.0999999999999999E-3</v>
      </c>
      <c r="G1063" s="121"/>
      <c r="H1063" s="101" t="s">
        <v>1674</v>
      </c>
      <c r="I1063" s="122" t="s">
        <v>1680</v>
      </c>
      <c r="J1063" s="120">
        <f>$F1063*'2. Emissions Units &amp; Activities'!$H$108*(1-$E1063)</f>
        <v>9.0122615803814726E-3</v>
      </c>
      <c r="K1063" s="123">
        <f>$F1063*'2. Emissions Units &amp; Activities'!$I$108*(1-$E1063)</f>
        <v>8.1158823529411755E-2</v>
      </c>
      <c r="L1063" s="101">
        <f>$F1063*'2. Emissions Units &amp; Activities'!$J$108*(1-$E1063)</f>
        <v>8.1158823529411755E-2</v>
      </c>
      <c r="M1063" s="120">
        <f>$F1063*'2. Emissions Units &amp; Activities'!$K$108*(1-$E1063)</f>
        <v>3.4662544539928741E-5</v>
      </c>
      <c r="N1063" s="123">
        <f>$F1063*'2. Emissions Units &amp; Activities'!$L$108*(1-$E1063)</f>
        <v>3.1214932126696828E-4</v>
      </c>
      <c r="O1063" s="101">
        <f>$F1063*'2. Emissions Units &amp; Activities'!$M$108*(1-$E1063)</f>
        <v>3.1214932126696828E-4</v>
      </c>
    </row>
    <row r="1064" spans="1:15" x14ac:dyDescent="0.25">
      <c r="A1064" s="97" t="s">
        <v>1559</v>
      </c>
      <c r="B1064" s="118" t="s">
        <v>945</v>
      </c>
      <c r="C1064" s="99" t="str">
        <f>IFERROR(IF(B1064="No CAS","",INDEX('DEQ Pollutant List'!$C$7:$C$611,MATCH('3. Pollutant Emissions - EF'!B1064,'DEQ Pollutant List'!$B$7:$B$611,0))),"")</f>
        <v>Selenium and compounds</v>
      </c>
      <c r="D1064" s="133"/>
      <c r="E1064" s="119"/>
      <c r="F1064" s="241">
        <v>2.4000000000000001E-5</v>
      </c>
      <c r="G1064" s="121"/>
      <c r="H1064" s="101" t="s">
        <v>1674</v>
      </c>
      <c r="I1064" s="122" t="s">
        <v>1680</v>
      </c>
      <c r="J1064" s="120">
        <f>$F1064*'2. Emissions Units &amp; Activities'!$H$108*(1-$E1064)</f>
        <v>1.029972752043597E-4</v>
      </c>
      <c r="K1064" s="123">
        <f>$F1064*'2. Emissions Units &amp; Activities'!$I$108*(1-$E1064)</f>
        <v>9.2752941176470595E-4</v>
      </c>
      <c r="L1064" s="101">
        <f>$F1064*'2. Emissions Units &amp; Activities'!$J$108*(1-$E1064)</f>
        <v>9.2752941176470595E-4</v>
      </c>
      <c r="M1064" s="120">
        <f>$F1064*'2. Emissions Units &amp; Activities'!$K$108*(1-$E1064)</f>
        <v>3.9614336617061417E-7</v>
      </c>
      <c r="N1064" s="123">
        <f>$F1064*'2. Emissions Units &amp; Activities'!$L$108*(1-$E1064)</f>
        <v>3.5674208144796382E-6</v>
      </c>
      <c r="O1064" s="101">
        <f>$F1064*'2. Emissions Units &amp; Activities'!$M$108*(1-$E1064)</f>
        <v>3.5674208144796382E-6</v>
      </c>
    </row>
    <row r="1065" spans="1:15" x14ac:dyDescent="0.25">
      <c r="A1065" s="97" t="s">
        <v>1559</v>
      </c>
      <c r="B1065" s="118" t="s">
        <v>994</v>
      </c>
      <c r="C1065" s="99" t="str">
        <f>IFERROR(IF(B1065="No CAS","",INDEX('DEQ Pollutant List'!$C$7:$C$611,MATCH('3. Pollutant Emissions - EF'!B1065,'DEQ Pollutant List'!$B$7:$B$611,0))),"")</f>
        <v>Toluene</v>
      </c>
      <c r="D1065" s="133"/>
      <c r="E1065" s="119"/>
      <c r="F1065" s="241">
        <v>3.6600000000000001E-2</v>
      </c>
      <c r="G1065" s="121"/>
      <c r="H1065" s="101" t="s">
        <v>1674</v>
      </c>
      <c r="I1065" s="122" t="s">
        <v>1680</v>
      </c>
      <c r="J1065" s="120">
        <f>$F1065*'2. Emissions Units &amp; Activities'!$H$108*(1-$E1065)</f>
        <v>0.15707084468664853</v>
      </c>
      <c r="K1065" s="123">
        <f>$F1065*'2. Emissions Units &amp; Activities'!$I$108*(1-$E1065)</f>
        <v>1.4144823529411765</v>
      </c>
      <c r="L1065" s="101">
        <f>$F1065*'2. Emissions Units &amp; Activities'!$J$108*(1-$E1065)</f>
        <v>1.4144823529411765</v>
      </c>
      <c r="M1065" s="120">
        <f>$F1065*'2. Emissions Units &amp; Activities'!$K$108*(1-$E1065)</f>
        <v>6.0411863341018667E-4</v>
      </c>
      <c r="N1065" s="123">
        <f>$F1065*'2. Emissions Units &amp; Activities'!$L$108*(1-$E1065)</f>
        <v>5.4403167420814481E-3</v>
      </c>
      <c r="O1065" s="101">
        <f>$F1065*'2. Emissions Units &amp; Activities'!$M$108*(1-$E1065)</f>
        <v>5.4403167420814481E-3</v>
      </c>
    </row>
    <row r="1066" spans="1:15" x14ac:dyDescent="0.25">
      <c r="A1066" s="97" t="s">
        <v>1559</v>
      </c>
      <c r="B1066" s="118" t="s">
        <v>1055</v>
      </c>
      <c r="C1066" s="99" t="str">
        <f>IFERROR(IF(B1066="No CAS","",INDEX('DEQ Pollutant List'!$C$7:$C$611,MATCH('3. Pollutant Emissions - EF'!B1066,'DEQ Pollutant List'!$B$7:$B$611,0))),"")</f>
        <v>Vanadium (fume or dust)</v>
      </c>
      <c r="D1066" s="133"/>
      <c r="E1066" s="119"/>
      <c r="F1066" s="241">
        <v>2.3E-3</v>
      </c>
      <c r="G1066" s="121"/>
      <c r="H1066" s="101" t="s">
        <v>1674</v>
      </c>
      <c r="I1066" s="122" t="s">
        <v>1680</v>
      </c>
      <c r="J1066" s="120">
        <f>$F1066*'2. Emissions Units &amp; Activities'!$H$108*(1-$E1066)</f>
        <v>9.8705722070844704E-3</v>
      </c>
      <c r="K1066" s="123">
        <f>$F1066*'2. Emissions Units &amp; Activities'!$I$108*(1-$E1066)</f>
        <v>8.8888235294117643E-2</v>
      </c>
      <c r="L1066" s="101">
        <f>$F1066*'2. Emissions Units &amp; Activities'!$J$108*(1-$E1066)</f>
        <v>8.8888235294117643E-2</v>
      </c>
      <c r="M1066" s="120">
        <f>$F1066*'2. Emissions Units &amp; Activities'!$K$108*(1-$E1066)</f>
        <v>3.796373925801719E-5</v>
      </c>
      <c r="N1066" s="123">
        <f>$F1066*'2. Emissions Units &amp; Activities'!$L$108*(1-$E1066)</f>
        <v>3.4187782805429861E-4</v>
      </c>
      <c r="O1066" s="101">
        <f>$F1066*'2. Emissions Units &amp; Activities'!$M$108*(1-$E1066)</f>
        <v>3.4187782805429861E-4</v>
      </c>
    </row>
    <row r="1067" spans="1:15" x14ac:dyDescent="0.25">
      <c r="A1067" s="97" t="s">
        <v>1559</v>
      </c>
      <c r="B1067" s="118" t="s">
        <v>1071</v>
      </c>
      <c r="C1067" s="99" t="str">
        <f>IFERROR(IF(B1067="No CAS","",INDEX('DEQ Pollutant List'!$C$7:$C$611,MATCH('3. Pollutant Emissions - EF'!B1067,'DEQ Pollutant List'!$B$7:$B$611,0))),"")</f>
        <v>Xylene (mixture), including m-xylene, o-xylene, p-xylene</v>
      </c>
      <c r="D1067" s="133"/>
      <c r="E1067" s="119"/>
      <c r="F1067" s="241">
        <v>2.7199999999999998E-2</v>
      </c>
      <c r="G1067" s="121"/>
      <c r="H1067" s="101" t="s">
        <v>1674</v>
      </c>
      <c r="I1067" s="122" t="s">
        <v>1680</v>
      </c>
      <c r="J1067" s="120">
        <f>$F1067*'2. Emissions Units &amp; Activities'!$H$108*(1-$E1067)</f>
        <v>0.11673024523160765</v>
      </c>
      <c r="K1067" s="123">
        <f>$F1067*'2. Emissions Units &amp; Activities'!$I$108*(1-$E1067)</f>
        <v>1.0511999999999999</v>
      </c>
      <c r="L1067" s="101">
        <f>$F1067*'2. Emissions Units &amp; Activities'!$J$108*(1-$E1067)</f>
        <v>1.0511999999999999</v>
      </c>
      <c r="M1067" s="120">
        <f>$F1067*'2. Emissions Units &amp; Activities'!$K$108*(1-$E1067)</f>
        <v>4.4896248166002937E-4</v>
      </c>
      <c r="N1067" s="123">
        <f>$F1067*'2. Emissions Units &amp; Activities'!$L$108*(1-$E1067)</f>
        <v>4.0430769230769227E-3</v>
      </c>
      <c r="O1067" s="101">
        <f>$F1067*'2. Emissions Units &amp; Activities'!$M$108*(1-$E1067)</f>
        <v>4.0430769230769227E-3</v>
      </c>
    </row>
    <row r="1068" spans="1:15" x14ac:dyDescent="0.25">
      <c r="A1068" s="97" t="s">
        <v>1559</v>
      </c>
      <c r="B1068" s="118" t="s">
        <v>1076</v>
      </c>
      <c r="C1068" s="99" t="str">
        <f>IFERROR(IF(B1068="No CAS","",INDEX('DEQ Pollutant List'!$C$7:$C$611,MATCH('3. Pollutant Emissions - EF'!B1068,'DEQ Pollutant List'!$B$7:$B$611,0))),"")</f>
        <v>Zinc and compounds</v>
      </c>
      <c r="D1068" s="133"/>
      <c r="E1068" s="119"/>
      <c r="F1068" s="241">
        <v>2.9000000000000001E-2</v>
      </c>
      <c r="G1068" s="121"/>
      <c r="H1068" s="101" t="s">
        <v>1674</v>
      </c>
      <c r="I1068" s="122" t="s">
        <v>1680</v>
      </c>
      <c r="J1068" s="120">
        <f>$F1068*'2. Emissions Units &amp; Activities'!$H$108*(1-$E1068)</f>
        <v>0.12445504087193462</v>
      </c>
      <c r="K1068" s="123">
        <f>$F1068*'2. Emissions Units &amp; Activities'!$I$108*(1-$E1068)</f>
        <v>1.1207647058823531</v>
      </c>
      <c r="L1068" s="101">
        <f>$F1068*'2. Emissions Units &amp; Activities'!$J$108*(1-$E1068)</f>
        <v>1.1207647058823531</v>
      </c>
      <c r="M1068" s="120">
        <f>$F1068*'2. Emissions Units &amp; Activities'!$K$108*(1-$E1068)</f>
        <v>4.786732341228255E-4</v>
      </c>
      <c r="N1068" s="123">
        <f>$F1068*'2. Emissions Units &amp; Activities'!$L$108*(1-$E1068)</f>
        <v>4.3106334841628959E-3</v>
      </c>
      <c r="O1068" s="101">
        <f>$F1068*'2. Emissions Units &amp; Activities'!$M$108*(1-$E1068)</f>
        <v>4.3106334841628959E-3</v>
      </c>
    </row>
    <row r="1069" spans="1:15" x14ac:dyDescent="0.25">
      <c r="A1069" s="97" t="s">
        <v>1562</v>
      </c>
      <c r="B1069" s="118" t="s">
        <v>98</v>
      </c>
      <c r="C1069" s="99" t="str">
        <f>IFERROR(IF(B1069="No CAS","",INDEX('DEQ Pollutant List'!$C$7:$C$611,MATCH('3. Pollutant Emissions - EF'!B1069,'DEQ Pollutant List'!$B$7:$B$611,0))),"")</f>
        <v>Benzene</v>
      </c>
      <c r="D1069" s="133"/>
      <c r="E1069" s="119"/>
      <c r="F1069" s="241">
        <v>8.0000000000000002E-3</v>
      </c>
      <c r="G1069" s="121"/>
      <c r="H1069" s="101" t="s">
        <v>1674</v>
      </c>
      <c r="I1069" s="122" t="s">
        <v>1680</v>
      </c>
      <c r="J1069" s="120">
        <f>$F1069*'2. Emissions Units &amp; Activities'!$H$109*(1-$E1069)</f>
        <v>3.0517711171662132E-2</v>
      </c>
      <c r="K1069" s="123">
        <f>$F1069*'2. Emissions Units &amp; Activities'!$I$109*(1-$E1069)</f>
        <v>0.27482352941176469</v>
      </c>
      <c r="L1069" s="101">
        <f>$F1069*'2. Emissions Units &amp; Activities'!$J$109*(1-$E1069)</f>
        <v>0.27482352941176469</v>
      </c>
      <c r="M1069" s="120">
        <f>$F1069*'2. Emissions Units &amp; Activities'!$K$109*(1-$E1069)</f>
        <v>1.1737581219870051E-4</v>
      </c>
      <c r="N1069" s="123">
        <f>$F1069*'2. Emissions Units &amp; Activities'!$L$109*(1-$E1069)</f>
        <v>1.0570135746606336E-3</v>
      </c>
      <c r="O1069" s="101">
        <f>$F1069*'2. Emissions Units &amp; Activities'!$M$109*(1-$E1069)</f>
        <v>1.0570135746606336E-3</v>
      </c>
    </row>
    <row r="1070" spans="1:15" x14ac:dyDescent="0.25">
      <c r="A1070" s="97" t="s">
        <v>1562</v>
      </c>
      <c r="B1070" s="118" t="s">
        <v>443</v>
      </c>
      <c r="C1070" s="99" t="str">
        <f>IFERROR(IF(B1070="No CAS","",INDEX('DEQ Pollutant List'!$C$7:$C$611,MATCH('3. Pollutant Emissions - EF'!B1070,'DEQ Pollutant List'!$B$7:$B$611,0))),"")</f>
        <v>Formaldehyde</v>
      </c>
      <c r="D1070" s="133"/>
      <c r="E1070" s="119"/>
      <c r="F1070" s="241">
        <v>1.7000000000000001E-2</v>
      </c>
      <c r="G1070" s="121"/>
      <c r="H1070" s="101" t="s">
        <v>1674</v>
      </c>
      <c r="I1070" s="122" t="s">
        <v>1680</v>
      </c>
      <c r="J1070" s="120">
        <f>$F1070*'2. Emissions Units &amp; Activities'!$H$109*(1-$E1070)</f>
        <v>6.485013623978203E-2</v>
      </c>
      <c r="K1070" s="123">
        <f>$F1070*'2. Emissions Units &amp; Activities'!$I$109*(1-$E1070)</f>
        <v>0.58400000000000007</v>
      </c>
      <c r="L1070" s="101">
        <f>$F1070*'2. Emissions Units &amp; Activities'!$J$109*(1-$E1070)</f>
        <v>0.58400000000000007</v>
      </c>
      <c r="M1070" s="120">
        <f>$F1070*'2. Emissions Units &amp; Activities'!$K$109*(1-$E1070)</f>
        <v>2.4942360092223859E-4</v>
      </c>
      <c r="N1070" s="123">
        <f>$F1070*'2. Emissions Units &amp; Activities'!$L$109*(1-$E1070)</f>
        <v>2.2461538461538465E-3</v>
      </c>
      <c r="O1070" s="101">
        <f>$F1070*'2. Emissions Units &amp; Activities'!$M$109*(1-$E1070)</f>
        <v>2.2461538461538465E-3</v>
      </c>
    </row>
    <row r="1071" spans="1:15" x14ac:dyDescent="0.25">
      <c r="A1071" s="97" t="s">
        <v>1562</v>
      </c>
      <c r="B1071" s="118">
        <v>401</v>
      </c>
      <c r="C1071" s="99" t="str">
        <f>IFERROR(IF(B1071="No CAS","",INDEX('DEQ Pollutant List'!$C$7:$C$611,MATCH('3. Pollutant Emissions - EF'!B1071,'DEQ Pollutant List'!$B$7:$B$611,0))),"")</f>
        <v>Polycyclic aromatic hydrocarbons (PAHs)</v>
      </c>
      <c r="D1071" s="133"/>
      <c r="E1071" s="119"/>
      <c r="F1071" s="241">
        <v>1E-4</v>
      </c>
      <c r="G1071" s="121"/>
      <c r="H1071" s="101" t="s">
        <v>1674</v>
      </c>
      <c r="I1071" s="122" t="s">
        <v>1680</v>
      </c>
      <c r="J1071" s="120">
        <f>$F1071*'2. Emissions Units &amp; Activities'!$H$109*(1-$E1071)</f>
        <v>3.8147138964577667E-4</v>
      </c>
      <c r="K1071" s="123">
        <f>$F1071*'2. Emissions Units &amp; Activities'!$I$109*(1-$E1071)</f>
        <v>3.435294117647059E-3</v>
      </c>
      <c r="L1071" s="101">
        <f>$F1071*'2. Emissions Units &amp; Activities'!$J$109*(1-$E1071)</f>
        <v>3.435294117647059E-3</v>
      </c>
      <c r="M1071" s="120">
        <f>$F1071*'2. Emissions Units &amp; Activities'!$K$109*(1-$E1071)</f>
        <v>1.4671976524837565E-6</v>
      </c>
      <c r="N1071" s="123">
        <f>$F1071*'2. Emissions Units &amp; Activities'!$L$109*(1-$E1071)</f>
        <v>1.3212669683257919E-5</v>
      </c>
      <c r="O1071" s="101">
        <f>$F1071*'2. Emissions Units &amp; Activities'!$M$109*(1-$E1071)</f>
        <v>1.3212669683257919E-5</v>
      </c>
    </row>
    <row r="1072" spans="1:15" x14ac:dyDescent="0.25">
      <c r="A1072" s="97" t="s">
        <v>1562</v>
      </c>
      <c r="B1072" s="118" t="s">
        <v>823</v>
      </c>
      <c r="C1072" s="99" t="str">
        <f>IFERROR(IF(B1072="No CAS","",INDEX('DEQ Pollutant List'!$C$7:$C$611,MATCH('3. Pollutant Emissions - EF'!B1072,'DEQ Pollutant List'!$B$7:$B$611,0))),"")</f>
        <v>Benzo[a]pyrene</v>
      </c>
      <c r="D1072" s="133"/>
      <c r="E1072" s="119"/>
      <c r="F1072" s="241">
        <v>1.1999999999999999E-6</v>
      </c>
      <c r="G1072" s="121"/>
      <c r="H1072" s="101" t="s">
        <v>1674</v>
      </c>
      <c r="I1072" s="122" t="s">
        <v>1680</v>
      </c>
      <c r="J1072" s="120">
        <f>$F1072*'2. Emissions Units &amp; Activities'!$H$109*(1-$E1072)</f>
        <v>4.57765667574932E-6</v>
      </c>
      <c r="K1072" s="123">
        <f>$F1072*'2. Emissions Units &amp; Activities'!$I$109*(1-$E1072)</f>
        <v>4.12235294117647E-5</v>
      </c>
      <c r="L1072" s="101">
        <f>$F1072*'2. Emissions Units &amp; Activities'!$J$109*(1-$E1072)</f>
        <v>4.12235294117647E-5</v>
      </c>
      <c r="M1072" s="120">
        <f>$F1072*'2. Emissions Units &amp; Activities'!$K$109*(1-$E1072)</f>
        <v>1.7606371829805076E-8</v>
      </c>
      <c r="N1072" s="123">
        <f>$F1072*'2. Emissions Units &amp; Activities'!$L$109*(1-$E1072)</f>
        <v>1.5855203619909502E-7</v>
      </c>
      <c r="O1072" s="101">
        <f>$F1072*'2. Emissions Units &amp; Activities'!$M$109*(1-$E1072)</f>
        <v>1.5855203619909502E-7</v>
      </c>
    </row>
    <row r="1073" spans="1:15" x14ac:dyDescent="0.25">
      <c r="A1073" s="97" t="s">
        <v>1562</v>
      </c>
      <c r="B1073" s="118" t="s">
        <v>581</v>
      </c>
      <c r="C1073" s="99" t="str">
        <f>IFERROR(IF(B1073="No CAS","",INDEX('DEQ Pollutant List'!$C$7:$C$611,MATCH('3. Pollutant Emissions - EF'!B1073,'DEQ Pollutant List'!$B$7:$B$611,0))),"")</f>
        <v>Naphthalene</v>
      </c>
      <c r="D1073" s="133"/>
      <c r="E1073" s="119"/>
      <c r="F1073" s="241">
        <v>2.9999999999999997E-4</v>
      </c>
      <c r="G1073" s="121"/>
      <c r="H1073" s="101" t="s">
        <v>1674</v>
      </c>
      <c r="I1073" s="122" t="s">
        <v>1680</v>
      </c>
      <c r="J1073" s="120">
        <f>$F1073*'2. Emissions Units &amp; Activities'!$H$109*(1-$E1073)</f>
        <v>1.1444141689373299E-3</v>
      </c>
      <c r="K1073" s="123">
        <f>$F1073*'2. Emissions Units &amp; Activities'!$I$109*(1-$E1073)</f>
        <v>1.0305882352941175E-2</v>
      </c>
      <c r="L1073" s="101">
        <f>$F1073*'2. Emissions Units &amp; Activities'!$J$109*(1-$E1073)</f>
        <v>1.0305882352941175E-2</v>
      </c>
      <c r="M1073" s="120">
        <f>$F1073*'2. Emissions Units &amp; Activities'!$K$109*(1-$E1073)</f>
        <v>4.4015929574512688E-6</v>
      </c>
      <c r="N1073" s="123">
        <f>$F1073*'2. Emissions Units &amp; Activities'!$L$109*(1-$E1073)</f>
        <v>3.963800904977375E-5</v>
      </c>
      <c r="O1073" s="101">
        <f>$F1073*'2. Emissions Units &amp; Activities'!$M$109*(1-$E1073)</f>
        <v>3.963800904977375E-5</v>
      </c>
    </row>
    <row r="1074" spans="1:15" x14ac:dyDescent="0.25">
      <c r="A1074" s="97" t="s">
        <v>1562</v>
      </c>
      <c r="B1074" s="118" t="s">
        <v>14</v>
      </c>
      <c r="C1074" s="99" t="str">
        <f>IFERROR(IF(B1074="No CAS","",INDEX('DEQ Pollutant List'!$C$7:$C$611,MATCH('3. Pollutant Emissions - EF'!B1074,'DEQ Pollutant List'!$B$7:$B$611,0))),"")</f>
        <v>Acetaldehyde</v>
      </c>
      <c r="D1074" s="133"/>
      <c r="E1074" s="119"/>
      <c r="F1074" s="241">
        <v>4.3E-3</v>
      </c>
      <c r="G1074" s="121"/>
      <c r="H1074" s="101" t="s">
        <v>1674</v>
      </c>
      <c r="I1074" s="122" t="s">
        <v>1680</v>
      </c>
      <c r="J1074" s="120">
        <f>$F1074*'2. Emissions Units &amp; Activities'!$H$109*(1-$E1074)</f>
        <v>1.6403269754768395E-2</v>
      </c>
      <c r="K1074" s="123">
        <f>$F1074*'2. Emissions Units &amp; Activities'!$I$109*(1-$E1074)</f>
        <v>0.14771764705882354</v>
      </c>
      <c r="L1074" s="101">
        <f>$F1074*'2. Emissions Units &amp; Activities'!$J$109*(1-$E1074)</f>
        <v>0.14771764705882354</v>
      </c>
      <c r="M1074" s="120">
        <f>$F1074*'2. Emissions Units &amp; Activities'!$K$109*(1-$E1074)</f>
        <v>6.3089499056801518E-5</v>
      </c>
      <c r="N1074" s="123">
        <f>$F1074*'2. Emissions Units &amp; Activities'!$L$109*(1-$E1074)</f>
        <v>5.6814479638009048E-4</v>
      </c>
      <c r="O1074" s="101">
        <f>$F1074*'2. Emissions Units &amp; Activities'!$M$109*(1-$E1074)</f>
        <v>5.6814479638009048E-4</v>
      </c>
    </row>
    <row r="1075" spans="1:15" x14ac:dyDescent="0.25">
      <c r="A1075" s="97" t="s">
        <v>1562</v>
      </c>
      <c r="B1075" s="118" t="s">
        <v>24</v>
      </c>
      <c r="C1075" s="99" t="str">
        <f>IFERROR(IF(B1075="No CAS","",INDEX('DEQ Pollutant List'!$C$7:$C$611,MATCH('3. Pollutant Emissions - EF'!B1075,'DEQ Pollutant List'!$B$7:$B$611,0))),"")</f>
        <v>Acrolein</v>
      </c>
      <c r="D1075" s="133"/>
      <c r="E1075" s="119"/>
      <c r="F1075" s="241">
        <v>2.7000000000000001E-3</v>
      </c>
      <c r="G1075" s="121"/>
      <c r="H1075" s="101" t="s">
        <v>1674</v>
      </c>
      <c r="I1075" s="122" t="s">
        <v>1680</v>
      </c>
      <c r="J1075" s="120">
        <f>$F1075*'2. Emissions Units &amp; Activities'!$H$109*(1-$E1075)</f>
        <v>1.029972752043597E-2</v>
      </c>
      <c r="K1075" s="123">
        <f>$F1075*'2. Emissions Units &amp; Activities'!$I$109*(1-$E1075)</f>
        <v>9.2752941176470594E-2</v>
      </c>
      <c r="L1075" s="101">
        <f>$F1075*'2. Emissions Units &amp; Activities'!$J$109*(1-$E1075)</f>
        <v>9.2752941176470594E-2</v>
      </c>
      <c r="M1075" s="120">
        <f>$F1075*'2. Emissions Units &amp; Activities'!$K$109*(1-$E1075)</f>
        <v>3.9614336617061425E-5</v>
      </c>
      <c r="N1075" s="123">
        <f>$F1075*'2. Emissions Units &amp; Activities'!$L$109*(1-$E1075)</f>
        <v>3.5674208144796383E-4</v>
      </c>
      <c r="O1075" s="101">
        <f>$F1075*'2. Emissions Units &amp; Activities'!$M$109*(1-$E1075)</f>
        <v>3.5674208144796383E-4</v>
      </c>
    </row>
    <row r="1076" spans="1:15" x14ac:dyDescent="0.25">
      <c r="A1076" s="97" t="s">
        <v>1562</v>
      </c>
      <c r="B1076" s="118" t="s">
        <v>61</v>
      </c>
      <c r="C1076" s="99" t="str">
        <f>IFERROR(IF(B1076="No CAS","",INDEX('DEQ Pollutant List'!$C$7:$C$611,MATCH('3. Pollutant Emissions - EF'!B1076,'DEQ Pollutant List'!$B$7:$B$611,0))),"")</f>
        <v>Ammonia</v>
      </c>
      <c r="D1076" s="133"/>
      <c r="E1076" s="119"/>
      <c r="F1076" s="241">
        <v>18</v>
      </c>
      <c r="G1076" s="121"/>
      <c r="H1076" s="101" t="s">
        <v>1674</v>
      </c>
      <c r="I1076" s="122" t="s">
        <v>1680</v>
      </c>
      <c r="J1076" s="120">
        <f>$F1076*'2. Emissions Units &amp; Activities'!$H$109*(1-$E1076)</f>
        <v>68.664850136239792</v>
      </c>
      <c r="K1076" s="123">
        <f>$F1076*'2. Emissions Units &amp; Activities'!$I$109*(1-$E1076)</f>
        <v>618.35294117647061</v>
      </c>
      <c r="L1076" s="101">
        <f>$F1076*'2. Emissions Units &amp; Activities'!$J$109*(1-$E1076)</f>
        <v>618.35294117647061</v>
      </c>
      <c r="M1076" s="120">
        <f>$F1076*'2. Emissions Units &amp; Activities'!$K$109*(1-$E1076)</f>
        <v>0.26409557744707612</v>
      </c>
      <c r="N1076" s="123">
        <f>$F1076*'2. Emissions Units &amp; Activities'!$L$109*(1-$E1076)</f>
        <v>2.3782805429864253</v>
      </c>
      <c r="O1076" s="101">
        <f>$F1076*'2. Emissions Units &amp; Activities'!$M$109*(1-$E1076)</f>
        <v>2.3782805429864253</v>
      </c>
    </row>
    <row r="1077" spans="1:15" x14ac:dyDescent="0.25">
      <c r="A1077" s="97" t="s">
        <v>1562</v>
      </c>
      <c r="B1077" s="118" t="s">
        <v>81</v>
      </c>
      <c r="C1077" s="99" t="str">
        <f>IFERROR(IF(B1077="No CAS","",INDEX('DEQ Pollutant List'!$C$7:$C$611,MATCH('3. Pollutant Emissions - EF'!B1077,'DEQ Pollutant List'!$B$7:$B$611,0))),"")</f>
        <v>Arsenic and compounds</v>
      </c>
      <c r="D1077" s="133"/>
      <c r="E1077" s="119"/>
      <c r="F1077" s="241">
        <v>2.0000000000000001E-4</v>
      </c>
      <c r="G1077" s="121"/>
      <c r="H1077" s="101" t="s">
        <v>1674</v>
      </c>
      <c r="I1077" s="122" t="s">
        <v>1680</v>
      </c>
      <c r="J1077" s="120">
        <f>$F1077*'2. Emissions Units &amp; Activities'!$H$109*(1-$E1077)</f>
        <v>7.6294277929155334E-4</v>
      </c>
      <c r="K1077" s="123">
        <f>$F1077*'2. Emissions Units &amp; Activities'!$I$109*(1-$E1077)</f>
        <v>6.8705882352941179E-3</v>
      </c>
      <c r="L1077" s="101">
        <f>$F1077*'2. Emissions Units &amp; Activities'!$J$109*(1-$E1077)</f>
        <v>6.8705882352941179E-3</v>
      </c>
      <c r="M1077" s="120">
        <f>$F1077*'2. Emissions Units &amp; Activities'!$K$109*(1-$E1077)</f>
        <v>2.9343953049675129E-6</v>
      </c>
      <c r="N1077" s="123">
        <f>$F1077*'2. Emissions Units &amp; Activities'!$L$109*(1-$E1077)</f>
        <v>2.6425339366515838E-5</v>
      </c>
      <c r="O1077" s="101">
        <f>$F1077*'2. Emissions Units &amp; Activities'!$M$109*(1-$E1077)</f>
        <v>2.6425339366515838E-5</v>
      </c>
    </row>
    <row r="1078" spans="1:15" x14ac:dyDescent="0.25">
      <c r="A1078" s="97" t="s">
        <v>1562</v>
      </c>
      <c r="B1078" s="118" t="s">
        <v>96</v>
      </c>
      <c r="C1078" s="99" t="str">
        <f>IFERROR(IF(B1078="No CAS","",INDEX('DEQ Pollutant List'!$C$7:$C$611,MATCH('3. Pollutant Emissions - EF'!B1078,'DEQ Pollutant List'!$B$7:$B$611,0))),"")</f>
        <v>Barium and compounds</v>
      </c>
      <c r="D1078" s="133"/>
      <c r="E1078" s="119"/>
      <c r="F1078" s="241">
        <v>4.4000000000000003E-3</v>
      </c>
      <c r="G1078" s="121"/>
      <c r="H1078" s="101" t="s">
        <v>1674</v>
      </c>
      <c r="I1078" s="122" t="s">
        <v>1680</v>
      </c>
      <c r="J1078" s="120">
        <f>$F1078*'2. Emissions Units &amp; Activities'!$H$109*(1-$E1078)</f>
        <v>1.6784741144414174E-2</v>
      </c>
      <c r="K1078" s="123">
        <f>$F1078*'2. Emissions Units &amp; Activities'!$I$109*(1-$E1078)</f>
        <v>0.1511529411764706</v>
      </c>
      <c r="L1078" s="101">
        <f>$F1078*'2. Emissions Units &amp; Activities'!$J$109*(1-$E1078)</f>
        <v>0.1511529411764706</v>
      </c>
      <c r="M1078" s="120">
        <f>$F1078*'2. Emissions Units &amp; Activities'!$K$109*(1-$E1078)</f>
        <v>6.4556696709285285E-5</v>
      </c>
      <c r="N1078" s="123">
        <f>$F1078*'2. Emissions Units &amp; Activities'!$L$109*(1-$E1078)</f>
        <v>5.8135746606334852E-4</v>
      </c>
      <c r="O1078" s="101">
        <f>$F1078*'2. Emissions Units &amp; Activities'!$M$109*(1-$E1078)</f>
        <v>5.8135746606334852E-4</v>
      </c>
    </row>
    <row r="1079" spans="1:15" x14ac:dyDescent="0.25">
      <c r="A1079" s="97" t="s">
        <v>1562</v>
      </c>
      <c r="B1079" s="118" t="s">
        <v>113</v>
      </c>
      <c r="C1079" s="99" t="str">
        <f>IFERROR(IF(B1079="No CAS","",INDEX('DEQ Pollutant List'!$C$7:$C$611,MATCH('3. Pollutant Emissions - EF'!B1079,'DEQ Pollutant List'!$B$7:$B$611,0))),"")</f>
        <v>Beryllium and compounds</v>
      </c>
      <c r="D1079" s="133"/>
      <c r="E1079" s="119"/>
      <c r="F1079" s="241">
        <v>1.2E-5</v>
      </c>
      <c r="G1079" s="121"/>
      <c r="H1079" s="101" t="s">
        <v>1674</v>
      </c>
      <c r="I1079" s="122" t="s">
        <v>1680</v>
      </c>
      <c r="J1079" s="120">
        <f>$F1079*'2. Emissions Units &amp; Activities'!$H$109*(1-$E1079)</f>
        <v>4.5776566757493201E-5</v>
      </c>
      <c r="K1079" s="123">
        <f>$F1079*'2. Emissions Units &amp; Activities'!$I$109*(1-$E1079)</f>
        <v>4.1223529411764707E-4</v>
      </c>
      <c r="L1079" s="101">
        <f>$F1079*'2. Emissions Units &amp; Activities'!$J$109*(1-$E1079)</f>
        <v>4.1223529411764707E-4</v>
      </c>
      <c r="M1079" s="120">
        <f>$F1079*'2. Emissions Units &amp; Activities'!$K$109*(1-$E1079)</f>
        <v>1.7606371829805077E-7</v>
      </c>
      <c r="N1079" s="123">
        <f>$F1079*'2. Emissions Units &amp; Activities'!$L$109*(1-$E1079)</f>
        <v>1.5855203619909504E-6</v>
      </c>
      <c r="O1079" s="101">
        <f>$F1079*'2. Emissions Units &amp; Activities'!$M$109*(1-$E1079)</f>
        <v>1.5855203619909504E-6</v>
      </c>
    </row>
    <row r="1080" spans="1:15" x14ac:dyDescent="0.25">
      <c r="A1080" s="97" t="s">
        <v>1562</v>
      </c>
      <c r="B1080" s="118" t="s">
        <v>154</v>
      </c>
      <c r="C1080" s="99" t="str">
        <f>IFERROR(IF(B1080="No CAS","",INDEX('DEQ Pollutant List'!$C$7:$C$611,MATCH('3. Pollutant Emissions - EF'!B1080,'DEQ Pollutant List'!$B$7:$B$611,0))),"")</f>
        <v>Cadmium and compounds</v>
      </c>
      <c r="D1080" s="133"/>
      <c r="E1080" s="119"/>
      <c r="F1080" s="241">
        <v>1.1000000000000001E-3</v>
      </c>
      <c r="G1080" s="121"/>
      <c r="H1080" s="101" t="s">
        <v>1674</v>
      </c>
      <c r="I1080" s="122" t="s">
        <v>1680</v>
      </c>
      <c r="J1080" s="120">
        <f>$F1080*'2. Emissions Units &amp; Activities'!$H$109*(1-$E1080)</f>
        <v>4.1961852861035435E-3</v>
      </c>
      <c r="K1080" s="123">
        <f>$F1080*'2. Emissions Units &amp; Activities'!$I$109*(1-$E1080)</f>
        <v>3.778823529411765E-2</v>
      </c>
      <c r="L1080" s="101">
        <f>$F1080*'2. Emissions Units &amp; Activities'!$J$109*(1-$E1080)</f>
        <v>3.778823529411765E-2</v>
      </c>
      <c r="M1080" s="120">
        <f>$F1080*'2. Emissions Units &amp; Activities'!$K$109*(1-$E1080)</f>
        <v>1.6139174177321321E-5</v>
      </c>
      <c r="N1080" s="123">
        <f>$F1080*'2. Emissions Units &amp; Activities'!$L$109*(1-$E1080)</f>
        <v>1.4533936651583713E-4</v>
      </c>
      <c r="O1080" s="101">
        <f>$F1080*'2. Emissions Units &amp; Activities'!$M$109*(1-$E1080)</f>
        <v>1.4533936651583713E-4</v>
      </c>
    </row>
    <row r="1081" spans="1:15" x14ac:dyDescent="0.25">
      <c r="A1081" s="97" t="s">
        <v>1562</v>
      </c>
      <c r="B1081" s="118" t="s">
        <v>230</v>
      </c>
      <c r="C1081" s="99" t="str">
        <f>IFERROR(IF(B1081="No CAS","",INDEX('DEQ Pollutant List'!$C$7:$C$611,MATCH('3. Pollutant Emissions - EF'!B1081,'DEQ Pollutant List'!$B$7:$B$611,0))),"")</f>
        <v>Chromium VI, chromate and dichromate particulate</v>
      </c>
      <c r="D1081" s="133"/>
      <c r="E1081" s="119"/>
      <c r="F1081" s="241">
        <v>1.4E-3</v>
      </c>
      <c r="G1081" s="121"/>
      <c r="H1081" s="101" t="s">
        <v>1674</v>
      </c>
      <c r="I1081" s="122" t="s">
        <v>1680</v>
      </c>
      <c r="J1081" s="120">
        <f>$F1081*'2. Emissions Units &amp; Activities'!$H$109*(1-$E1081)</f>
        <v>5.3405994550408727E-3</v>
      </c>
      <c r="K1081" s="123">
        <f>$F1081*'2. Emissions Units &amp; Activities'!$I$109*(1-$E1081)</f>
        <v>4.8094117647058822E-2</v>
      </c>
      <c r="L1081" s="101">
        <f>$F1081*'2. Emissions Units &amp; Activities'!$J$109*(1-$E1081)</f>
        <v>4.8094117647058822E-2</v>
      </c>
      <c r="M1081" s="120">
        <f>$F1081*'2. Emissions Units &amp; Activities'!$K$109*(1-$E1081)</f>
        <v>2.0540767134772589E-5</v>
      </c>
      <c r="N1081" s="123">
        <f>$F1081*'2. Emissions Units &amp; Activities'!$L$109*(1-$E1081)</f>
        <v>1.8497737556561085E-4</v>
      </c>
      <c r="O1081" s="101">
        <f>$F1081*'2. Emissions Units &amp; Activities'!$M$109*(1-$E1081)</f>
        <v>1.8497737556561085E-4</v>
      </c>
    </row>
    <row r="1082" spans="1:15" x14ac:dyDescent="0.25">
      <c r="A1082" s="97" t="s">
        <v>1562</v>
      </c>
      <c r="B1082" s="118" t="s">
        <v>234</v>
      </c>
      <c r="C1082" s="99" t="str">
        <f>IFERROR(IF(B1082="No CAS","",INDEX('DEQ Pollutant List'!$C$7:$C$611,MATCH('3. Pollutant Emissions - EF'!B1082,'DEQ Pollutant List'!$B$7:$B$611,0))),"")</f>
        <v>Cobalt and compounds</v>
      </c>
      <c r="D1082" s="133"/>
      <c r="E1082" s="119"/>
      <c r="F1082" s="241">
        <v>8.3999999999999995E-5</v>
      </c>
      <c r="G1082" s="121"/>
      <c r="H1082" s="101" t="s">
        <v>1674</v>
      </c>
      <c r="I1082" s="122" t="s">
        <v>1680</v>
      </c>
      <c r="J1082" s="120">
        <f>$F1082*'2. Emissions Units &amp; Activities'!$H$109*(1-$E1082)</f>
        <v>3.2043596730245237E-4</v>
      </c>
      <c r="K1082" s="123">
        <f>$F1082*'2. Emissions Units &amp; Activities'!$I$109*(1-$E1082)</f>
        <v>2.8856470588235292E-3</v>
      </c>
      <c r="L1082" s="101">
        <f>$F1082*'2. Emissions Units &amp; Activities'!$J$109*(1-$E1082)</f>
        <v>2.8856470588235292E-3</v>
      </c>
      <c r="M1082" s="120">
        <f>$F1082*'2. Emissions Units &amp; Activities'!$K$109*(1-$E1082)</f>
        <v>1.2324460280863554E-6</v>
      </c>
      <c r="N1082" s="123">
        <f>$F1082*'2. Emissions Units &amp; Activities'!$L$109*(1-$E1082)</f>
        <v>1.1098642533936652E-5</v>
      </c>
      <c r="O1082" s="101">
        <f>$F1082*'2. Emissions Units &amp; Activities'!$M$109*(1-$E1082)</f>
        <v>1.1098642533936652E-5</v>
      </c>
    </row>
    <row r="1083" spans="1:15" x14ac:dyDescent="0.25">
      <c r="A1083" s="97" t="s">
        <v>1562</v>
      </c>
      <c r="B1083" s="118" t="s">
        <v>236</v>
      </c>
      <c r="C1083" s="99" t="str">
        <f>IFERROR(IF(B1083="No CAS","",INDEX('DEQ Pollutant List'!$C$7:$C$611,MATCH('3. Pollutant Emissions - EF'!B1083,'DEQ Pollutant List'!$B$7:$B$611,0))),"")</f>
        <v>Copper and compounds</v>
      </c>
      <c r="D1083" s="133"/>
      <c r="E1083" s="119"/>
      <c r="F1083" s="241">
        <v>8.4999999999999995E-4</v>
      </c>
      <c r="G1083" s="121"/>
      <c r="H1083" s="101" t="s">
        <v>1674</v>
      </c>
      <c r="I1083" s="122" t="s">
        <v>1680</v>
      </c>
      <c r="J1083" s="120">
        <f>$F1083*'2. Emissions Units &amp; Activities'!$H$109*(1-$E1083)</f>
        <v>3.2425068119891014E-3</v>
      </c>
      <c r="K1083" s="123">
        <f>$F1083*'2. Emissions Units &amp; Activities'!$I$109*(1-$E1083)</f>
        <v>2.9199999999999997E-2</v>
      </c>
      <c r="L1083" s="101">
        <f>$F1083*'2. Emissions Units &amp; Activities'!$J$109*(1-$E1083)</f>
        <v>2.9199999999999997E-2</v>
      </c>
      <c r="M1083" s="120">
        <f>$F1083*'2. Emissions Units &amp; Activities'!$K$109*(1-$E1083)</f>
        <v>1.2471180046111929E-5</v>
      </c>
      <c r="N1083" s="123">
        <f>$F1083*'2. Emissions Units &amp; Activities'!$L$109*(1-$E1083)</f>
        <v>1.123076923076923E-4</v>
      </c>
      <c r="O1083" s="101">
        <f>$F1083*'2. Emissions Units &amp; Activities'!$M$109*(1-$E1083)</f>
        <v>1.123076923076923E-4</v>
      </c>
    </row>
    <row r="1084" spans="1:15" x14ac:dyDescent="0.25">
      <c r="A1084" s="97" t="s">
        <v>1562</v>
      </c>
      <c r="B1084" s="118" t="s">
        <v>410</v>
      </c>
      <c r="C1084" s="99" t="str">
        <f>IFERROR(IF(B1084="No CAS","",INDEX('DEQ Pollutant List'!$C$7:$C$611,MATCH('3. Pollutant Emissions - EF'!B1084,'DEQ Pollutant List'!$B$7:$B$611,0))),"")</f>
        <v>Ethyl benzene</v>
      </c>
      <c r="D1084" s="133"/>
      <c r="E1084" s="119"/>
      <c r="F1084" s="241">
        <v>9.4999999999999998E-3</v>
      </c>
      <c r="G1084" s="121"/>
      <c r="H1084" s="101" t="s">
        <v>1674</v>
      </c>
      <c r="I1084" s="122" t="s">
        <v>1680</v>
      </c>
      <c r="J1084" s="120">
        <f>$F1084*'2. Emissions Units &amp; Activities'!$H$109*(1-$E1084)</f>
        <v>3.6239782016348782E-2</v>
      </c>
      <c r="K1084" s="123">
        <f>$F1084*'2. Emissions Units &amp; Activities'!$I$109*(1-$E1084)</f>
        <v>0.32635294117647057</v>
      </c>
      <c r="L1084" s="101">
        <f>$F1084*'2. Emissions Units &amp; Activities'!$J$109*(1-$E1084)</f>
        <v>0.32635294117647057</v>
      </c>
      <c r="M1084" s="120">
        <f>$F1084*'2. Emissions Units &amp; Activities'!$K$109*(1-$E1084)</f>
        <v>1.3938377698595686E-4</v>
      </c>
      <c r="N1084" s="123">
        <f>$F1084*'2. Emissions Units &amp; Activities'!$L$109*(1-$E1084)</f>
        <v>1.2552036199095023E-3</v>
      </c>
      <c r="O1084" s="101">
        <f>$F1084*'2. Emissions Units &amp; Activities'!$M$109*(1-$E1084)</f>
        <v>1.2552036199095023E-3</v>
      </c>
    </row>
    <row r="1085" spans="1:15" x14ac:dyDescent="0.25">
      <c r="A1085" s="97" t="s">
        <v>1562</v>
      </c>
      <c r="B1085" s="118" t="s">
        <v>483</v>
      </c>
      <c r="C1085" s="99" t="str">
        <f>IFERROR(IF(B1085="No CAS","",INDEX('DEQ Pollutant List'!$C$7:$C$611,MATCH('3. Pollutant Emissions - EF'!B1085,'DEQ Pollutant List'!$B$7:$B$611,0))),"")</f>
        <v>Hexane</v>
      </c>
      <c r="D1085" s="133"/>
      <c r="E1085" s="119"/>
      <c r="F1085" s="241">
        <v>6.3E-3</v>
      </c>
      <c r="G1085" s="121"/>
      <c r="H1085" s="101" t="s">
        <v>1674</v>
      </c>
      <c r="I1085" s="122" t="s">
        <v>1680</v>
      </c>
      <c r="J1085" s="120">
        <f>$F1085*'2. Emissions Units &amp; Activities'!$H$109*(1-$E1085)</f>
        <v>2.4032697547683928E-2</v>
      </c>
      <c r="K1085" s="123">
        <f>$F1085*'2. Emissions Units &amp; Activities'!$I$109*(1-$E1085)</f>
        <v>0.21642352941176471</v>
      </c>
      <c r="L1085" s="101">
        <f>$F1085*'2. Emissions Units &amp; Activities'!$J$109*(1-$E1085)</f>
        <v>0.21642352941176471</v>
      </c>
      <c r="M1085" s="120">
        <f>$F1085*'2. Emissions Units &amp; Activities'!$K$109*(1-$E1085)</f>
        <v>9.2433452106476647E-5</v>
      </c>
      <c r="N1085" s="123">
        <f>$F1085*'2. Emissions Units &amp; Activities'!$L$109*(1-$E1085)</f>
        <v>8.3239819004524889E-4</v>
      </c>
      <c r="O1085" s="101">
        <f>$F1085*'2. Emissions Units &amp; Activities'!$M$109*(1-$E1085)</f>
        <v>8.3239819004524889E-4</v>
      </c>
    </row>
    <row r="1086" spans="1:15" x14ac:dyDescent="0.25">
      <c r="A1086" s="97" t="s">
        <v>1562</v>
      </c>
      <c r="B1086" s="118" t="s">
        <v>512</v>
      </c>
      <c r="C1086" s="99" t="str">
        <f>IFERROR(IF(B1086="No CAS","",INDEX('DEQ Pollutant List'!$C$7:$C$611,MATCH('3. Pollutant Emissions - EF'!B1086,'DEQ Pollutant List'!$B$7:$B$611,0))),"")</f>
        <v>Lead and compounds</v>
      </c>
      <c r="D1086" s="133"/>
      <c r="E1086" s="119"/>
      <c r="F1086" s="241">
        <v>5.0000000000000001E-4</v>
      </c>
      <c r="G1086" s="121"/>
      <c r="H1086" s="101" t="s">
        <v>1674</v>
      </c>
      <c r="I1086" s="122" t="s">
        <v>1680</v>
      </c>
      <c r="J1086" s="120">
        <f>$F1086*'2. Emissions Units &amp; Activities'!$H$109*(1-$E1086)</f>
        <v>1.9073569482288832E-3</v>
      </c>
      <c r="K1086" s="123">
        <f>$F1086*'2. Emissions Units &amp; Activities'!$I$109*(1-$E1086)</f>
        <v>1.7176470588235293E-2</v>
      </c>
      <c r="L1086" s="101">
        <f>$F1086*'2. Emissions Units &amp; Activities'!$J$109*(1-$E1086)</f>
        <v>1.7176470588235293E-2</v>
      </c>
      <c r="M1086" s="120">
        <f>$F1086*'2. Emissions Units &amp; Activities'!$K$109*(1-$E1086)</f>
        <v>7.3359882624187821E-6</v>
      </c>
      <c r="N1086" s="123">
        <f>$F1086*'2. Emissions Units &amp; Activities'!$L$109*(1-$E1086)</f>
        <v>6.6063348416289602E-5</v>
      </c>
      <c r="O1086" s="101">
        <f>$F1086*'2. Emissions Units &amp; Activities'!$M$109*(1-$E1086)</f>
        <v>6.6063348416289602E-5</v>
      </c>
    </row>
    <row r="1087" spans="1:15" x14ac:dyDescent="0.25">
      <c r="A1087" s="97" t="s">
        <v>1562</v>
      </c>
      <c r="B1087" s="118" t="s">
        <v>518</v>
      </c>
      <c r="C1087" s="99" t="str">
        <f>IFERROR(IF(B1087="No CAS","",INDEX('DEQ Pollutant List'!$C$7:$C$611,MATCH('3. Pollutant Emissions - EF'!B1087,'DEQ Pollutant List'!$B$7:$B$611,0))),"")</f>
        <v>Manganese and compounds</v>
      </c>
      <c r="D1087" s="133"/>
      <c r="E1087" s="119"/>
      <c r="F1087" s="241">
        <v>3.8000000000000002E-4</v>
      </c>
      <c r="G1087" s="121"/>
      <c r="H1087" s="101" t="s">
        <v>1674</v>
      </c>
      <c r="I1087" s="122" t="s">
        <v>1680</v>
      </c>
      <c r="J1087" s="120">
        <f>$F1087*'2. Emissions Units &amp; Activities'!$H$109*(1-$E1087)</f>
        <v>1.4495912806539513E-3</v>
      </c>
      <c r="K1087" s="123">
        <f>$F1087*'2. Emissions Units &amp; Activities'!$I$109*(1-$E1087)</f>
        <v>1.3054117647058824E-2</v>
      </c>
      <c r="L1087" s="101">
        <f>$F1087*'2. Emissions Units &amp; Activities'!$J$109*(1-$E1087)</f>
        <v>1.3054117647058824E-2</v>
      </c>
      <c r="M1087" s="120">
        <f>$F1087*'2. Emissions Units &amp; Activities'!$K$109*(1-$E1087)</f>
        <v>5.5753510794382744E-6</v>
      </c>
      <c r="N1087" s="123">
        <f>$F1087*'2. Emissions Units &amp; Activities'!$L$109*(1-$E1087)</f>
        <v>5.0208144796380097E-5</v>
      </c>
      <c r="O1087" s="101">
        <f>$F1087*'2. Emissions Units &amp; Activities'!$M$109*(1-$E1087)</f>
        <v>5.0208144796380097E-5</v>
      </c>
    </row>
    <row r="1088" spans="1:15" x14ac:dyDescent="0.25">
      <c r="A1088" s="97" t="s">
        <v>1562</v>
      </c>
      <c r="B1088" s="118" t="s">
        <v>524</v>
      </c>
      <c r="C1088" s="99" t="str">
        <f>IFERROR(IF(B1088="No CAS","",INDEX('DEQ Pollutant List'!$C$7:$C$611,MATCH('3. Pollutant Emissions - EF'!B1088,'DEQ Pollutant List'!$B$7:$B$611,0))),"")</f>
        <v>Mercury and compounds</v>
      </c>
      <c r="D1088" s="133"/>
      <c r="E1088" s="119"/>
      <c r="F1088" s="241">
        <v>2.5999999999999998E-4</v>
      </c>
      <c r="G1088" s="121"/>
      <c r="H1088" s="101" t="s">
        <v>1674</v>
      </c>
      <c r="I1088" s="122" t="s">
        <v>1680</v>
      </c>
      <c r="J1088" s="120">
        <f>$F1088*'2. Emissions Units &amp; Activities'!$H$109*(1-$E1088)</f>
        <v>9.9182561307901919E-4</v>
      </c>
      <c r="K1088" s="123">
        <f>$F1088*'2. Emissions Units &amp; Activities'!$I$109*(1-$E1088)</f>
        <v>8.9317647058823526E-3</v>
      </c>
      <c r="L1088" s="101">
        <f>$F1088*'2. Emissions Units &amp; Activities'!$J$109*(1-$E1088)</f>
        <v>8.9317647058823526E-3</v>
      </c>
      <c r="M1088" s="120">
        <f>$F1088*'2. Emissions Units &amp; Activities'!$K$109*(1-$E1088)</f>
        <v>3.8147138964577659E-6</v>
      </c>
      <c r="N1088" s="123">
        <f>$F1088*'2. Emissions Units &amp; Activities'!$L$109*(1-$E1088)</f>
        <v>3.4352941176470587E-5</v>
      </c>
      <c r="O1088" s="101">
        <f>$F1088*'2. Emissions Units &amp; Activities'!$M$109*(1-$E1088)</f>
        <v>3.4352941176470587E-5</v>
      </c>
    </row>
    <row r="1089" spans="1:15" x14ac:dyDescent="0.25">
      <c r="A1089" s="97" t="s">
        <v>1562</v>
      </c>
      <c r="B1089" s="118" t="s">
        <v>575</v>
      </c>
      <c r="C1089" s="99" t="str">
        <f>IFERROR(IF(B1089="No CAS","",INDEX('DEQ Pollutant List'!$C$7:$C$611,MATCH('3. Pollutant Emissions - EF'!B1089,'DEQ Pollutant List'!$B$7:$B$611,0))),"")</f>
        <v>Molybdenum trioxide</v>
      </c>
      <c r="D1089" s="133"/>
      <c r="E1089" s="119"/>
      <c r="F1089" s="241">
        <v>1.65E-3</v>
      </c>
      <c r="G1089" s="121"/>
      <c r="H1089" s="101" t="s">
        <v>1674</v>
      </c>
      <c r="I1089" s="122" t="s">
        <v>1680</v>
      </c>
      <c r="J1089" s="120">
        <f>$F1089*'2. Emissions Units &amp; Activities'!$H$109*(1-$E1089)</f>
        <v>6.2942779291553144E-3</v>
      </c>
      <c r="K1089" s="123">
        <f>$F1089*'2. Emissions Units &amp; Activities'!$I$109*(1-$E1089)</f>
        <v>5.6682352941176468E-2</v>
      </c>
      <c r="L1089" s="101">
        <f>$F1089*'2. Emissions Units &amp; Activities'!$J$109*(1-$E1089)</f>
        <v>5.6682352941176468E-2</v>
      </c>
      <c r="M1089" s="120">
        <f>$F1089*'2. Emissions Units &amp; Activities'!$K$109*(1-$E1089)</f>
        <v>2.420876126598198E-5</v>
      </c>
      <c r="N1089" s="123">
        <f>$F1089*'2. Emissions Units &amp; Activities'!$L$109*(1-$E1089)</f>
        <v>2.1800904977375567E-4</v>
      </c>
      <c r="O1089" s="101">
        <f>$F1089*'2. Emissions Units &amp; Activities'!$M$109*(1-$E1089)</f>
        <v>2.1800904977375567E-4</v>
      </c>
    </row>
    <row r="1090" spans="1:15" x14ac:dyDescent="0.25">
      <c r="A1090" s="97" t="s">
        <v>1562</v>
      </c>
      <c r="B1090" s="118">
        <v>365</v>
      </c>
      <c r="C1090" s="99" t="str">
        <f>IFERROR(IF(B1090="No CAS","",INDEX('DEQ Pollutant List'!$C$7:$C$611,MATCH('3. Pollutant Emissions - EF'!B1090,'DEQ Pollutant List'!$B$7:$B$611,0))),"")</f>
        <v>Nickel compounds, insoluble</v>
      </c>
      <c r="D1090" s="133"/>
      <c r="E1090" s="119"/>
      <c r="F1090" s="241">
        <v>2.0999999999999999E-3</v>
      </c>
      <c r="G1090" s="121"/>
      <c r="H1090" s="101" t="s">
        <v>1674</v>
      </c>
      <c r="I1090" s="122" t="s">
        <v>1680</v>
      </c>
      <c r="J1090" s="120">
        <f>$F1090*'2. Emissions Units &amp; Activities'!$H$109*(1-$E1090)</f>
        <v>8.01089918256131E-3</v>
      </c>
      <c r="K1090" s="123">
        <f>$F1090*'2. Emissions Units &amp; Activities'!$I$109*(1-$E1090)</f>
        <v>7.2141176470588222E-2</v>
      </c>
      <c r="L1090" s="101">
        <f>$F1090*'2. Emissions Units &amp; Activities'!$J$109*(1-$E1090)</f>
        <v>7.2141176470588222E-2</v>
      </c>
      <c r="M1090" s="120">
        <f>$F1090*'2. Emissions Units &amp; Activities'!$K$109*(1-$E1090)</f>
        <v>3.0811150702158882E-5</v>
      </c>
      <c r="N1090" s="123">
        <f>$F1090*'2. Emissions Units &amp; Activities'!$L$109*(1-$E1090)</f>
        <v>2.7746606334841628E-4</v>
      </c>
      <c r="O1090" s="101">
        <f>$F1090*'2. Emissions Units &amp; Activities'!$M$109*(1-$E1090)</f>
        <v>2.7746606334841628E-4</v>
      </c>
    </row>
    <row r="1091" spans="1:15" x14ac:dyDescent="0.25">
      <c r="A1091" s="97" t="s">
        <v>1562</v>
      </c>
      <c r="B1091" s="118" t="s">
        <v>945</v>
      </c>
      <c r="C1091" s="99" t="str">
        <f>IFERROR(IF(B1091="No CAS","",INDEX('DEQ Pollutant List'!$C$7:$C$611,MATCH('3. Pollutant Emissions - EF'!B1091,'DEQ Pollutant List'!$B$7:$B$611,0))),"")</f>
        <v>Selenium and compounds</v>
      </c>
      <c r="D1091" s="133"/>
      <c r="E1091" s="119"/>
      <c r="F1091" s="241">
        <v>2.4000000000000001E-5</v>
      </c>
      <c r="G1091" s="121"/>
      <c r="H1091" s="101" t="s">
        <v>1674</v>
      </c>
      <c r="I1091" s="122" t="s">
        <v>1680</v>
      </c>
      <c r="J1091" s="120">
        <f>$F1091*'2. Emissions Units &amp; Activities'!$H$109*(1-$E1091)</f>
        <v>9.1553133514986402E-5</v>
      </c>
      <c r="K1091" s="123">
        <f>$F1091*'2. Emissions Units &amp; Activities'!$I$109*(1-$E1091)</f>
        <v>8.2447058823529413E-4</v>
      </c>
      <c r="L1091" s="101">
        <f>$F1091*'2. Emissions Units &amp; Activities'!$J$109*(1-$E1091)</f>
        <v>8.2447058823529413E-4</v>
      </c>
      <c r="M1091" s="120">
        <f>$F1091*'2. Emissions Units &amp; Activities'!$K$109*(1-$E1091)</f>
        <v>3.5212743659610153E-7</v>
      </c>
      <c r="N1091" s="123">
        <f>$F1091*'2. Emissions Units &amp; Activities'!$L$109*(1-$E1091)</f>
        <v>3.1710407239819007E-6</v>
      </c>
      <c r="O1091" s="101">
        <f>$F1091*'2. Emissions Units &amp; Activities'!$M$109*(1-$E1091)</f>
        <v>3.1710407239819007E-6</v>
      </c>
    </row>
    <row r="1092" spans="1:15" x14ac:dyDescent="0.25">
      <c r="A1092" s="97" t="s">
        <v>1562</v>
      </c>
      <c r="B1092" s="118" t="s">
        <v>994</v>
      </c>
      <c r="C1092" s="99" t="str">
        <f>IFERROR(IF(B1092="No CAS","",INDEX('DEQ Pollutant List'!$C$7:$C$611,MATCH('3. Pollutant Emissions - EF'!B1092,'DEQ Pollutant List'!$B$7:$B$611,0))),"")</f>
        <v>Toluene</v>
      </c>
      <c r="D1092" s="133"/>
      <c r="E1092" s="119"/>
      <c r="F1092" s="241">
        <v>3.6600000000000001E-2</v>
      </c>
      <c r="G1092" s="121"/>
      <c r="H1092" s="101" t="s">
        <v>1674</v>
      </c>
      <c r="I1092" s="122" t="s">
        <v>1680</v>
      </c>
      <c r="J1092" s="120">
        <f>$F1092*'2. Emissions Units &amp; Activities'!$H$109*(1-$E1092)</f>
        <v>0.13961852861035426</v>
      </c>
      <c r="K1092" s="123">
        <f>$F1092*'2. Emissions Units &amp; Activities'!$I$109*(1-$E1092)</f>
        <v>1.2573176470588234</v>
      </c>
      <c r="L1092" s="101">
        <f>$F1092*'2. Emissions Units &amp; Activities'!$J$109*(1-$E1092)</f>
        <v>1.2573176470588234</v>
      </c>
      <c r="M1092" s="120">
        <f>$F1092*'2. Emissions Units &amp; Activities'!$K$109*(1-$E1092)</f>
        <v>5.3699434080905486E-4</v>
      </c>
      <c r="N1092" s="123">
        <f>$F1092*'2. Emissions Units &amp; Activities'!$L$109*(1-$E1092)</f>
        <v>4.8358371040723982E-3</v>
      </c>
      <c r="O1092" s="101">
        <f>$F1092*'2. Emissions Units &amp; Activities'!$M$109*(1-$E1092)</f>
        <v>4.8358371040723982E-3</v>
      </c>
    </row>
    <row r="1093" spans="1:15" x14ac:dyDescent="0.25">
      <c r="A1093" s="97" t="s">
        <v>1562</v>
      </c>
      <c r="B1093" s="118" t="s">
        <v>1055</v>
      </c>
      <c r="C1093" s="99" t="str">
        <f>IFERROR(IF(B1093="No CAS","",INDEX('DEQ Pollutant List'!$C$7:$C$611,MATCH('3. Pollutant Emissions - EF'!B1093,'DEQ Pollutant List'!$B$7:$B$611,0))),"")</f>
        <v>Vanadium (fume or dust)</v>
      </c>
      <c r="D1093" s="133"/>
      <c r="E1093" s="119"/>
      <c r="F1093" s="241">
        <v>2.3E-3</v>
      </c>
      <c r="G1093" s="121"/>
      <c r="H1093" s="101" t="s">
        <v>1674</v>
      </c>
      <c r="I1093" s="122" t="s">
        <v>1680</v>
      </c>
      <c r="J1093" s="120">
        <f>$F1093*'2. Emissions Units &amp; Activities'!$H$109*(1-$E1093)</f>
        <v>8.7738419618528622E-3</v>
      </c>
      <c r="K1093" s="123">
        <f>$F1093*'2. Emissions Units &amp; Activities'!$I$109*(1-$E1093)</f>
        <v>7.9011764705882351E-2</v>
      </c>
      <c r="L1093" s="101">
        <f>$F1093*'2. Emissions Units &amp; Activities'!$J$109*(1-$E1093)</f>
        <v>7.9011764705882351E-2</v>
      </c>
      <c r="M1093" s="120">
        <f>$F1093*'2. Emissions Units &amp; Activities'!$K$109*(1-$E1093)</f>
        <v>3.3745546007126396E-5</v>
      </c>
      <c r="N1093" s="123">
        <f>$F1093*'2. Emissions Units &amp; Activities'!$L$109*(1-$E1093)</f>
        <v>3.0389140271493213E-4</v>
      </c>
      <c r="O1093" s="101">
        <f>$F1093*'2. Emissions Units &amp; Activities'!$M$109*(1-$E1093)</f>
        <v>3.0389140271493213E-4</v>
      </c>
    </row>
    <row r="1094" spans="1:15" x14ac:dyDescent="0.25">
      <c r="A1094" s="97" t="s">
        <v>1562</v>
      </c>
      <c r="B1094" s="118" t="s">
        <v>1071</v>
      </c>
      <c r="C1094" s="99" t="str">
        <f>IFERROR(IF(B1094="No CAS","",INDEX('DEQ Pollutant List'!$C$7:$C$611,MATCH('3. Pollutant Emissions - EF'!B1094,'DEQ Pollutant List'!$B$7:$B$611,0))),"")</f>
        <v>Xylene (mixture), including m-xylene, o-xylene, p-xylene</v>
      </c>
      <c r="D1094" s="133"/>
      <c r="E1094" s="119"/>
      <c r="F1094" s="241">
        <v>2.7199999999999998E-2</v>
      </c>
      <c r="G1094" s="121"/>
      <c r="H1094" s="101" t="s">
        <v>1674</v>
      </c>
      <c r="I1094" s="122" t="s">
        <v>1680</v>
      </c>
      <c r="J1094" s="120">
        <f>$F1094*'2. Emissions Units &amp; Activities'!$H$109*(1-$E1094)</f>
        <v>0.10376021798365125</v>
      </c>
      <c r="K1094" s="123">
        <f>$F1094*'2. Emissions Units &amp; Activities'!$I$109*(1-$E1094)</f>
        <v>0.9343999999999999</v>
      </c>
      <c r="L1094" s="101">
        <f>$F1094*'2. Emissions Units &amp; Activities'!$J$109*(1-$E1094)</f>
        <v>0.9343999999999999</v>
      </c>
      <c r="M1094" s="120">
        <f>$F1094*'2. Emissions Units &amp; Activities'!$K$109*(1-$E1094)</f>
        <v>3.9907776147558171E-4</v>
      </c>
      <c r="N1094" s="123">
        <f>$F1094*'2. Emissions Units &amp; Activities'!$L$109*(1-$E1094)</f>
        <v>3.5938461538461536E-3</v>
      </c>
      <c r="O1094" s="101">
        <f>$F1094*'2. Emissions Units &amp; Activities'!$M$109*(1-$E1094)</f>
        <v>3.5938461538461536E-3</v>
      </c>
    </row>
    <row r="1095" spans="1:15" x14ac:dyDescent="0.25">
      <c r="A1095" s="97" t="s">
        <v>1562</v>
      </c>
      <c r="B1095" s="118" t="s">
        <v>1076</v>
      </c>
      <c r="C1095" s="99" t="str">
        <f>IFERROR(IF(B1095="No CAS","",INDEX('DEQ Pollutant List'!$C$7:$C$611,MATCH('3. Pollutant Emissions - EF'!B1095,'DEQ Pollutant List'!$B$7:$B$611,0))),"")</f>
        <v>Zinc and compounds</v>
      </c>
      <c r="D1095" s="133"/>
      <c r="E1095" s="119"/>
      <c r="F1095" s="241">
        <v>2.9000000000000001E-2</v>
      </c>
      <c r="G1095" s="121"/>
      <c r="H1095" s="101" t="s">
        <v>1674</v>
      </c>
      <c r="I1095" s="122" t="s">
        <v>1680</v>
      </c>
      <c r="J1095" s="120">
        <f>$F1095*'2. Emissions Units &amp; Activities'!$H$109*(1-$E1095)</f>
        <v>0.11062670299727523</v>
      </c>
      <c r="K1095" s="123">
        <f>$F1095*'2. Emissions Units &amp; Activities'!$I$109*(1-$E1095)</f>
        <v>0.99623529411764711</v>
      </c>
      <c r="L1095" s="101">
        <f>$F1095*'2. Emissions Units &amp; Activities'!$J$109*(1-$E1095)</f>
        <v>0.99623529411764711</v>
      </c>
      <c r="M1095" s="120">
        <f>$F1095*'2. Emissions Units &amp; Activities'!$K$109*(1-$E1095)</f>
        <v>4.2548731922028936E-4</v>
      </c>
      <c r="N1095" s="123">
        <f>$F1095*'2. Emissions Units &amp; Activities'!$L$109*(1-$E1095)</f>
        <v>3.8316742081447967E-3</v>
      </c>
      <c r="O1095" s="101">
        <f>$F1095*'2. Emissions Units &amp; Activities'!$M$109*(1-$E1095)</f>
        <v>3.8316742081447967E-3</v>
      </c>
    </row>
    <row r="1096" spans="1:15" x14ac:dyDescent="0.25">
      <c r="A1096" s="97" t="s">
        <v>1565</v>
      </c>
      <c r="B1096" s="118" t="s">
        <v>98</v>
      </c>
      <c r="C1096" s="99" t="str">
        <f>IFERROR(IF(B1096="No CAS","",INDEX('DEQ Pollutant List'!$C$7:$C$611,MATCH('3. Pollutant Emissions - EF'!B1096,'DEQ Pollutant List'!$B$7:$B$611,0))),"")</f>
        <v>Benzene</v>
      </c>
      <c r="D1096" s="133"/>
      <c r="E1096" s="119"/>
      <c r="F1096" s="241">
        <v>8.0000000000000002E-3</v>
      </c>
      <c r="G1096" s="121"/>
      <c r="H1096" s="101" t="s">
        <v>1674</v>
      </c>
      <c r="I1096" s="122" t="s">
        <v>1680</v>
      </c>
      <c r="J1096" s="120">
        <f>$F1096*'2. Emissions Units &amp; Activities'!$H$110*(1-$E1096)</f>
        <v>3.0517711171662132E-2</v>
      </c>
      <c r="K1096" s="123">
        <f>$F1096*'2. Emissions Units &amp; Activities'!$I$110*(1-$E1096)</f>
        <v>0.27482352941176469</v>
      </c>
      <c r="L1096" s="101">
        <f>$F1096*'2. Emissions Units &amp; Activities'!$J$110*(1-$E1096)</f>
        <v>0.27482352941176469</v>
      </c>
      <c r="M1096" s="120">
        <f>$F1096*'2. Emissions Units &amp; Activities'!$K$110*(1-$E1096)</f>
        <v>1.1737581219870051E-4</v>
      </c>
      <c r="N1096" s="123">
        <f>$F1096*'2. Emissions Units &amp; Activities'!$L$110*(1-$E1096)</f>
        <v>1.0570135746606336E-3</v>
      </c>
      <c r="O1096" s="101">
        <f>$F1096*'2. Emissions Units &amp; Activities'!$M$110*(1-$E1096)</f>
        <v>1.0570135746606336E-3</v>
      </c>
    </row>
    <row r="1097" spans="1:15" x14ac:dyDescent="0.25">
      <c r="A1097" s="97" t="s">
        <v>1565</v>
      </c>
      <c r="B1097" s="118" t="s">
        <v>443</v>
      </c>
      <c r="C1097" s="99" t="str">
        <f>IFERROR(IF(B1097="No CAS","",INDEX('DEQ Pollutant List'!$C$7:$C$611,MATCH('3. Pollutant Emissions - EF'!B1097,'DEQ Pollutant List'!$B$7:$B$611,0))),"")</f>
        <v>Formaldehyde</v>
      </c>
      <c r="D1097" s="133"/>
      <c r="E1097" s="119"/>
      <c r="F1097" s="241">
        <v>1.7000000000000001E-2</v>
      </c>
      <c r="G1097" s="121"/>
      <c r="H1097" s="101" t="s">
        <v>1674</v>
      </c>
      <c r="I1097" s="122" t="s">
        <v>1680</v>
      </c>
      <c r="J1097" s="120">
        <f>$F1097*'2. Emissions Units &amp; Activities'!$H$110*(1-$E1097)</f>
        <v>6.485013623978203E-2</v>
      </c>
      <c r="K1097" s="123">
        <f>$F1097*'2. Emissions Units &amp; Activities'!$I$110*(1-$E1097)</f>
        <v>0.58400000000000007</v>
      </c>
      <c r="L1097" s="101">
        <f>$F1097*'2. Emissions Units &amp; Activities'!$J$110*(1-$E1097)</f>
        <v>0.58400000000000007</v>
      </c>
      <c r="M1097" s="120">
        <f>$F1097*'2. Emissions Units &amp; Activities'!$K$110*(1-$E1097)</f>
        <v>2.4942360092223859E-4</v>
      </c>
      <c r="N1097" s="123">
        <f>$F1097*'2. Emissions Units &amp; Activities'!$L$110*(1-$E1097)</f>
        <v>2.2461538461538465E-3</v>
      </c>
      <c r="O1097" s="101">
        <f>$F1097*'2. Emissions Units &amp; Activities'!$M$110*(1-$E1097)</f>
        <v>2.2461538461538465E-3</v>
      </c>
    </row>
    <row r="1098" spans="1:15" x14ac:dyDescent="0.25">
      <c r="A1098" s="97" t="s">
        <v>1565</v>
      </c>
      <c r="B1098" s="118">
        <v>401</v>
      </c>
      <c r="C1098" s="99" t="str">
        <f>IFERROR(IF(B1098="No CAS","",INDEX('DEQ Pollutant List'!$C$7:$C$611,MATCH('3. Pollutant Emissions - EF'!B1098,'DEQ Pollutant List'!$B$7:$B$611,0))),"")</f>
        <v>Polycyclic aromatic hydrocarbons (PAHs)</v>
      </c>
      <c r="D1098" s="133"/>
      <c r="E1098" s="119"/>
      <c r="F1098" s="241">
        <v>1E-4</v>
      </c>
      <c r="G1098" s="121"/>
      <c r="H1098" s="101" t="s">
        <v>1674</v>
      </c>
      <c r="I1098" s="122" t="s">
        <v>1680</v>
      </c>
      <c r="J1098" s="120">
        <f>$F1098*'2. Emissions Units &amp; Activities'!$H$110*(1-$E1098)</f>
        <v>3.8147138964577667E-4</v>
      </c>
      <c r="K1098" s="123">
        <f>$F1098*'2. Emissions Units &amp; Activities'!$I$110*(1-$E1098)</f>
        <v>3.435294117647059E-3</v>
      </c>
      <c r="L1098" s="101">
        <f>$F1098*'2. Emissions Units &amp; Activities'!$J$110*(1-$E1098)</f>
        <v>3.435294117647059E-3</v>
      </c>
      <c r="M1098" s="120">
        <f>$F1098*'2. Emissions Units &amp; Activities'!$K$110*(1-$E1098)</f>
        <v>1.4671976524837565E-6</v>
      </c>
      <c r="N1098" s="123">
        <f>$F1098*'2. Emissions Units &amp; Activities'!$L$110*(1-$E1098)</f>
        <v>1.3212669683257919E-5</v>
      </c>
      <c r="O1098" s="101">
        <f>$F1098*'2. Emissions Units &amp; Activities'!$M$110*(1-$E1098)</f>
        <v>1.3212669683257919E-5</v>
      </c>
    </row>
    <row r="1099" spans="1:15" x14ac:dyDescent="0.25">
      <c r="A1099" s="97" t="s">
        <v>1565</v>
      </c>
      <c r="B1099" s="118" t="s">
        <v>823</v>
      </c>
      <c r="C1099" s="99" t="str">
        <f>IFERROR(IF(B1099="No CAS","",INDEX('DEQ Pollutant List'!$C$7:$C$611,MATCH('3. Pollutant Emissions - EF'!B1099,'DEQ Pollutant List'!$B$7:$B$611,0))),"")</f>
        <v>Benzo[a]pyrene</v>
      </c>
      <c r="D1099" s="133"/>
      <c r="E1099" s="119"/>
      <c r="F1099" s="241">
        <v>1.1999999999999999E-6</v>
      </c>
      <c r="G1099" s="121"/>
      <c r="H1099" s="101" t="s">
        <v>1674</v>
      </c>
      <c r="I1099" s="122" t="s">
        <v>1680</v>
      </c>
      <c r="J1099" s="120">
        <f>$F1099*'2. Emissions Units &amp; Activities'!$H$110*(1-$E1099)</f>
        <v>4.57765667574932E-6</v>
      </c>
      <c r="K1099" s="123">
        <f>$F1099*'2. Emissions Units &amp; Activities'!$I$110*(1-$E1099)</f>
        <v>4.12235294117647E-5</v>
      </c>
      <c r="L1099" s="101">
        <f>$F1099*'2. Emissions Units &amp; Activities'!$J$110*(1-$E1099)</f>
        <v>4.12235294117647E-5</v>
      </c>
      <c r="M1099" s="120">
        <f>$F1099*'2. Emissions Units &amp; Activities'!$K$110*(1-$E1099)</f>
        <v>1.7606371829805076E-8</v>
      </c>
      <c r="N1099" s="123">
        <f>$F1099*'2. Emissions Units &amp; Activities'!$L$110*(1-$E1099)</f>
        <v>1.5855203619909502E-7</v>
      </c>
      <c r="O1099" s="101">
        <f>$F1099*'2. Emissions Units &amp; Activities'!$M$110*(1-$E1099)</f>
        <v>1.5855203619909502E-7</v>
      </c>
    </row>
    <row r="1100" spans="1:15" x14ac:dyDescent="0.25">
      <c r="A1100" s="97" t="s">
        <v>1565</v>
      </c>
      <c r="B1100" s="118" t="s">
        <v>581</v>
      </c>
      <c r="C1100" s="99" t="str">
        <f>IFERROR(IF(B1100="No CAS","",INDEX('DEQ Pollutant List'!$C$7:$C$611,MATCH('3. Pollutant Emissions - EF'!B1100,'DEQ Pollutant List'!$B$7:$B$611,0))),"")</f>
        <v>Naphthalene</v>
      </c>
      <c r="D1100" s="133"/>
      <c r="E1100" s="119"/>
      <c r="F1100" s="241">
        <v>2.9999999999999997E-4</v>
      </c>
      <c r="G1100" s="121"/>
      <c r="H1100" s="101" t="s">
        <v>1674</v>
      </c>
      <c r="I1100" s="122" t="s">
        <v>1680</v>
      </c>
      <c r="J1100" s="120">
        <f>$F1100*'2. Emissions Units &amp; Activities'!$H$110*(1-$E1100)</f>
        <v>1.1444141689373299E-3</v>
      </c>
      <c r="K1100" s="123">
        <f>$F1100*'2. Emissions Units &amp; Activities'!$I$110*(1-$E1100)</f>
        <v>1.0305882352941175E-2</v>
      </c>
      <c r="L1100" s="101">
        <f>$F1100*'2. Emissions Units &amp; Activities'!$J$110*(1-$E1100)</f>
        <v>1.0305882352941175E-2</v>
      </c>
      <c r="M1100" s="120">
        <f>$F1100*'2. Emissions Units &amp; Activities'!$K$110*(1-$E1100)</f>
        <v>4.4015929574512688E-6</v>
      </c>
      <c r="N1100" s="123">
        <f>$F1100*'2. Emissions Units &amp; Activities'!$L$110*(1-$E1100)</f>
        <v>3.963800904977375E-5</v>
      </c>
      <c r="O1100" s="101">
        <f>$F1100*'2. Emissions Units &amp; Activities'!$M$110*(1-$E1100)</f>
        <v>3.963800904977375E-5</v>
      </c>
    </row>
    <row r="1101" spans="1:15" x14ac:dyDescent="0.25">
      <c r="A1101" s="97" t="s">
        <v>1565</v>
      </c>
      <c r="B1101" s="118" t="s">
        <v>14</v>
      </c>
      <c r="C1101" s="99" t="str">
        <f>IFERROR(IF(B1101="No CAS","",INDEX('DEQ Pollutant List'!$C$7:$C$611,MATCH('3. Pollutant Emissions - EF'!B1101,'DEQ Pollutant List'!$B$7:$B$611,0))),"")</f>
        <v>Acetaldehyde</v>
      </c>
      <c r="D1101" s="133"/>
      <c r="E1101" s="119"/>
      <c r="F1101" s="241">
        <v>4.3E-3</v>
      </c>
      <c r="G1101" s="121"/>
      <c r="H1101" s="101" t="s">
        <v>1674</v>
      </c>
      <c r="I1101" s="122" t="s">
        <v>1680</v>
      </c>
      <c r="J1101" s="120">
        <f>$F1101*'2. Emissions Units &amp; Activities'!$H$110*(1-$E1101)</f>
        <v>1.6403269754768395E-2</v>
      </c>
      <c r="K1101" s="123">
        <f>$F1101*'2. Emissions Units &amp; Activities'!$I$110*(1-$E1101)</f>
        <v>0.14771764705882354</v>
      </c>
      <c r="L1101" s="101">
        <f>$F1101*'2. Emissions Units &amp; Activities'!$J$110*(1-$E1101)</f>
        <v>0.14771764705882354</v>
      </c>
      <c r="M1101" s="120">
        <f>$F1101*'2. Emissions Units &amp; Activities'!$K$110*(1-$E1101)</f>
        <v>6.3089499056801518E-5</v>
      </c>
      <c r="N1101" s="123">
        <f>$F1101*'2. Emissions Units &amp; Activities'!$L$110*(1-$E1101)</f>
        <v>5.6814479638009048E-4</v>
      </c>
      <c r="O1101" s="101">
        <f>$F1101*'2. Emissions Units &amp; Activities'!$M$110*(1-$E1101)</f>
        <v>5.6814479638009048E-4</v>
      </c>
    </row>
    <row r="1102" spans="1:15" x14ac:dyDescent="0.25">
      <c r="A1102" s="97" t="s">
        <v>1565</v>
      </c>
      <c r="B1102" s="118" t="s">
        <v>24</v>
      </c>
      <c r="C1102" s="99" t="str">
        <f>IFERROR(IF(B1102="No CAS","",INDEX('DEQ Pollutant List'!$C$7:$C$611,MATCH('3. Pollutant Emissions - EF'!B1102,'DEQ Pollutant List'!$B$7:$B$611,0))),"")</f>
        <v>Acrolein</v>
      </c>
      <c r="D1102" s="133"/>
      <c r="E1102" s="119"/>
      <c r="F1102" s="241">
        <v>2.7000000000000001E-3</v>
      </c>
      <c r="G1102" s="121"/>
      <c r="H1102" s="101" t="s">
        <v>1674</v>
      </c>
      <c r="I1102" s="122" t="s">
        <v>1680</v>
      </c>
      <c r="J1102" s="120">
        <f>$F1102*'2. Emissions Units &amp; Activities'!$H$110*(1-$E1102)</f>
        <v>1.029972752043597E-2</v>
      </c>
      <c r="K1102" s="123">
        <f>$F1102*'2. Emissions Units &amp; Activities'!$I$110*(1-$E1102)</f>
        <v>9.2752941176470594E-2</v>
      </c>
      <c r="L1102" s="101">
        <f>$F1102*'2. Emissions Units &amp; Activities'!$J$110*(1-$E1102)</f>
        <v>9.2752941176470594E-2</v>
      </c>
      <c r="M1102" s="120">
        <f>$F1102*'2. Emissions Units &amp; Activities'!$K$110*(1-$E1102)</f>
        <v>3.9614336617061425E-5</v>
      </c>
      <c r="N1102" s="123">
        <f>$F1102*'2. Emissions Units &amp; Activities'!$L$110*(1-$E1102)</f>
        <v>3.5674208144796383E-4</v>
      </c>
      <c r="O1102" s="101">
        <f>$F1102*'2. Emissions Units &amp; Activities'!$M$110*(1-$E1102)</f>
        <v>3.5674208144796383E-4</v>
      </c>
    </row>
    <row r="1103" spans="1:15" x14ac:dyDescent="0.25">
      <c r="A1103" s="97" t="s">
        <v>1565</v>
      </c>
      <c r="B1103" s="118" t="s">
        <v>61</v>
      </c>
      <c r="C1103" s="99" t="str">
        <f>IFERROR(IF(B1103="No CAS","",INDEX('DEQ Pollutant List'!$C$7:$C$611,MATCH('3. Pollutant Emissions - EF'!B1103,'DEQ Pollutant List'!$B$7:$B$611,0))),"")</f>
        <v>Ammonia</v>
      </c>
      <c r="D1103" s="133"/>
      <c r="E1103" s="119"/>
      <c r="F1103" s="241">
        <v>18</v>
      </c>
      <c r="G1103" s="121"/>
      <c r="H1103" s="101" t="s">
        <v>1674</v>
      </c>
      <c r="I1103" s="122" t="s">
        <v>1680</v>
      </c>
      <c r="J1103" s="120">
        <f>$F1103*'2. Emissions Units &amp; Activities'!$H$110*(1-$E1103)</f>
        <v>68.664850136239792</v>
      </c>
      <c r="K1103" s="123">
        <f>$F1103*'2. Emissions Units &amp; Activities'!$I$110*(1-$E1103)</f>
        <v>618.35294117647061</v>
      </c>
      <c r="L1103" s="101">
        <f>$F1103*'2. Emissions Units &amp; Activities'!$J$110*(1-$E1103)</f>
        <v>618.35294117647061</v>
      </c>
      <c r="M1103" s="120">
        <f>$F1103*'2. Emissions Units &amp; Activities'!$K$110*(1-$E1103)</f>
        <v>0.26409557744707612</v>
      </c>
      <c r="N1103" s="123">
        <f>$F1103*'2. Emissions Units &amp; Activities'!$L$110*(1-$E1103)</f>
        <v>2.3782805429864253</v>
      </c>
      <c r="O1103" s="101">
        <f>$F1103*'2. Emissions Units &amp; Activities'!$M$110*(1-$E1103)</f>
        <v>2.3782805429864253</v>
      </c>
    </row>
    <row r="1104" spans="1:15" x14ac:dyDescent="0.25">
      <c r="A1104" s="97" t="s">
        <v>1565</v>
      </c>
      <c r="B1104" s="118" t="s">
        <v>81</v>
      </c>
      <c r="C1104" s="99" t="str">
        <f>IFERROR(IF(B1104="No CAS","",INDEX('DEQ Pollutant List'!$C$7:$C$611,MATCH('3. Pollutant Emissions - EF'!B1104,'DEQ Pollutant List'!$B$7:$B$611,0))),"")</f>
        <v>Arsenic and compounds</v>
      </c>
      <c r="D1104" s="133"/>
      <c r="E1104" s="119"/>
      <c r="F1104" s="241">
        <v>2.0000000000000001E-4</v>
      </c>
      <c r="G1104" s="121"/>
      <c r="H1104" s="101" t="s">
        <v>1674</v>
      </c>
      <c r="I1104" s="122" t="s">
        <v>1680</v>
      </c>
      <c r="J1104" s="120">
        <f>$F1104*'2. Emissions Units &amp; Activities'!$H$110*(1-$E1104)</f>
        <v>7.6294277929155334E-4</v>
      </c>
      <c r="K1104" s="123">
        <f>$F1104*'2. Emissions Units &amp; Activities'!$I$110*(1-$E1104)</f>
        <v>6.8705882352941179E-3</v>
      </c>
      <c r="L1104" s="101">
        <f>$F1104*'2. Emissions Units &amp; Activities'!$J$110*(1-$E1104)</f>
        <v>6.8705882352941179E-3</v>
      </c>
      <c r="M1104" s="120">
        <f>$F1104*'2. Emissions Units &amp; Activities'!$K$110*(1-$E1104)</f>
        <v>2.9343953049675129E-6</v>
      </c>
      <c r="N1104" s="123">
        <f>$F1104*'2. Emissions Units &amp; Activities'!$L$110*(1-$E1104)</f>
        <v>2.6425339366515838E-5</v>
      </c>
      <c r="O1104" s="101">
        <f>$F1104*'2. Emissions Units &amp; Activities'!$M$110*(1-$E1104)</f>
        <v>2.6425339366515838E-5</v>
      </c>
    </row>
    <row r="1105" spans="1:15" x14ac:dyDescent="0.25">
      <c r="A1105" s="97" t="s">
        <v>1565</v>
      </c>
      <c r="B1105" s="118" t="s">
        <v>96</v>
      </c>
      <c r="C1105" s="99" t="str">
        <f>IFERROR(IF(B1105="No CAS","",INDEX('DEQ Pollutant List'!$C$7:$C$611,MATCH('3. Pollutant Emissions - EF'!B1105,'DEQ Pollutant List'!$B$7:$B$611,0))),"")</f>
        <v>Barium and compounds</v>
      </c>
      <c r="D1105" s="133"/>
      <c r="E1105" s="119"/>
      <c r="F1105" s="241">
        <v>4.4000000000000003E-3</v>
      </c>
      <c r="G1105" s="121"/>
      <c r="H1105" s="101" t="s">
        <v>1674</v>
      </c>
      <c r="I1105" s="122" t="s">
        <v>1680</v>
      </c>
      <c r="J1105" s="120">
        <f>$F1105*'2. Emissions Units &amp; Activities'!$H$110*(1-$E1105)</f>
        <v>1.6784741144414174E-2</v>
      </c>
      <c r="K1105" s="123">
        <f>$F1105*'2. Emissions Units &amp; Activities'!$I$110*(1-$E1105)</f>
        <v>0.1511529411764706</v>
      </c>
      <c r="L1105" s="101">
        <f>$F1105*'2. Emissions Units &amp; Activities'!$J$110*(1-$E1105)</f>
        <v>0.1511529411764706</v>
      </c>
      <c r="M1105" s="120">
        <f>$F1105*'2. Emissions Units &amp; Activities'!$K$110*(1-$E1105)</f>
        <v>6.4556696709285285E-5</v>
      </c>
      <c r="N1105" s="123">
        <f>$F1105*'2. Emissions Units &amp; Activities'!$L$110*(1-$E1105)</f>
        <v>5.8135746606334852E-4</v>
      </c>
      <c r="O1105" s="101">
        <f>$F1105*'2. Emissions Units &amp; Activities'!$M$110*(1-$E1105)</f>
        <v>5.8135746606334852E-4</v>
      </c>
    </row>
    <row r="1106" spans="1:15" x14ac:dyDescent="0.25">
      <c r="A1106" s="97" t="s">
        <v>1565</v>
      </c>
      <c r="B1106" s="118" t="s">
        <v>113</v>
      </c>
      <c r="C1106" s="99" t="str">
        <f>IFERROR(IF(B1106="No CAS","",INDEX('DEQ Pollutant List'!$C$7:$C$611,MATCH('3. Pollutant Emissions - EF'!B1106,'DEQ Pollutant List'!$B$7:$B$611,0))),"")</f>
        <v>Beryllium and compounds</v>
      </c>
      <c r="D1106" s="133"/>
      <c r="E1106" s="119"/>
      <c r="F1106" s="241">
        <v>1.2E-5</v>
      </c>
      <c r="G1106" s="121"/>
      <c r="H1106" s="101" t="s">
        <v>1674</v>
      </c>
      <c r="I1106" s="122" t="s">
        <v>1680</v>
      </c>
      <c r="J1106" s="120">
        <f>$F1106*'2. Emissions Units &amp; Activities'!$H$110*(1-$E1106)</f>
        <v>4.5776566757493201E-5</v>
      </c>
      <c r="K1106" s="123">
        <f>$F1106*'2. Emissions Units &amp; Activities'!$I$110*(1-$E1106)</f>
        <v>4.1223529411764707E-4</v>
      </c>
      <c r="L1106" s="101">
        <f>$F1106*'2. Emissions Units &amp; Activities'!$J$110*(1-$E1106)</f>
        <v>4.1223529411764707E-4</v>
      </c>
      <c r="M1106" s="120">
        <f>$F1106*'2. Emissions Units &amp; Activities'!$K$110*(1-$E1106)</f>
        <v>1.7606371829805077E-7</v>
      </c>
      <c r="N1106" s="123">
        <f>$F1106*'2. Emissions Units &amp; Activities'!$L$110*(1-$E1106)</f>
        <v>1.5855203619909504E-6</v>
      </c>
      <c r="O1106" s="101">
        <f>$F1106*'2. Emissions Units &amp; Activities'!$M$110*(1-$E1106)</f>
        <v>1.5855203619909504E-6</v>
      </c>
    </row>
    <row r="1107" spans="1:15" x14ac:dyDescent="0.25">
      <c r="A1107" s="97" t="s">
        <v>1565</v>
      </c>
      <c r="B1107" s="118" t="s">
        <v>154</v>
      </c>
      <c r="C1107" s="99" t="str">
        <f>IFERROR(IF(B1107="No CAS","",INDEX('DEQ Pollutant List'!$C$7:$C$611,MATCH('3. Pollutant Emissions - EF'!B1107,'DEQ Pollutant List'!$B$7:$B$611,0))),"")</f>
        <v>Cadmium and compounds</v>
      </c>
      <c r="D1107" s="133"/>
      <c r="E1107" s="119"/>
      <c r="F1107" s="241">
        <v>1.1000000000000001E-3</v>
      </c>
      <c r="G1107" s="121"/>
      <c r="H1107" s="101" t="s">
        <v>1674</v>
      </c>
      <c r="I1107" s="122" t="s">
        <v>1680</v>
      </c>
      <c r="J1107" s="120">
        <f>$F1107*'2. Emissions Units &amp; Activities'!$H$110*(1-$E1107)</f>
        <v>4.1961852861035435E-3</v>
      </c>
      <c r="K1107" s="123">
        <f>$F1107*'2. Emissions Units &amp; Activities'!$I$110*(1-$E1107)</f>
        <v>3.778823529411765E-2</v>
      </c>
      <c r="L1107" s="101">
        <f>$F1107*'2. Emissions Units &amp; Activities'!$J$110*(1-$E1107)</f>
        <v>3.778823529411765E-2</v>
      </c>
      <c r="M1107" s="120">
        <f>$F1107*'2. Emissions Units &amp; Activities'!$K$110*(1-$E1107)</f>
        <v>1.6139174177321321E-5</v>
      </c>
      <c r="N1107" s="123">
        <f>$F1107*'2. Emissions Units &amp; Activities'!$L$110*(1-$E1107)</f>
        <v>1.4533936651583713E-4</v>
      </c>
      <c r="O1107" s="101">
        <f>$F1107*'2. Emissions Units &amp; Activities'!$M$110*(1-$E1107)</f>
        <v>1.4533936651583713E-4</v>
      </c>
    </row>
    <row r="1108" spans="1:15" x14ac:dyDescent="0.25">
      <c r="A1108" s="97" t="s">
        <v>1565</v>
      </c>
      <c r="B1108" s="118" t="s">
        <v>230</v>
      </c>
      <c r="C1108" s="99" t="str">
        <f>IFERROR(IF(B1108="No CAS","",INDEX('DEQ Pollutant List'!$C$7:$C$611,MATCH('3. Pollutant Emissions - EF'!B1108,'DEQ Pollutant List'!$B$7:$B$611,0))),"")</f>
        <v>Chromium VI, chromate and dichromate particulate</v>
      </c>
      <c r="D1108" s="133"/>
      <c r="E1108" s="119"/>
      <c r="F1108" s="241">
        <v>1.4E-3</v>
      </c>
      <c r="G1108" s="121"/>
      <c r="H1108" s="101" t="s">
        <v>1674</v>
      </c>
      <c r="I1108" s="122" t="s">
        <v>1680</v>
      </c>
      <c r="J1108" s="120">
        <f>$F1108*'2. Emissions Units &amp; Activities'!$H$110*(1-$E1108)</f>
        <v>5.3405994550408727E-3</v>
      </c>
      <c r="K1108" s="123">
        <f>$F1108*'2. Emissions Units &amp; Activities'!$I$110*(1-$E1108)</f>
        <v>4.8094117647058822E-2</v>
      </c>
      <c r="L1108" s="101">
        <f>$F1108*'2. Emissions Units &amp; Activities'!$J$110*(1-$E1108)</f>
        <v>4.8094117647058822E-2</v>
      </c>
      <c r="M1108" s="120">
        <f>$F1108*'2. Emissions Units &amp; Activities'!$K$110*(1-$E1108)</f>
        <v>2.0540767134772589E-5</v>
      </c>
      <c r="N1108" s="123">
        <f>$F1108*'2. Emissions Units &amp; Activities'!$L$110*(1-$E1108)</f>
        <v>1.8497737556561085E-4</v>
      </c>
      <c r="O1108" s="101">
        <f>$F1108*'2. Emissions Units &amp; Activities'!$M$110*(1-$E1108)</f>
        <v>1.8497737556561085E-4</v>
      </c>
    </row>
    <row r="1109" spans="1:15" x14ac:dyDescent="0.25">
      <c r="A1109" s="97" t="s">
        <v>1565</v>
      </c>
      <c r="B1109" s="118" t="s">
        <v>234</v>
      </c>
      <c r="C1109" s="99" t="str">
        <f>IFERROR(IF(B1109="No CAS","",INDEX('DEQ Pollutant List'!$C$7:$C$611,MATCH('3. Pollutant Emissions - EF'!B1109,'DEQ Pollutant List'!$B$7:$B$611,0))),"")</f>
        <v>Cobalt and compounds</v>
      </c>
      <c r="D1109" s="133"/>
      <c r="E1109" s="119"/>
      <c r="F1109" s="241">
        <v>8.3999999999999995E-5</v>
      </c>
      <c r="G1109" s="121"/>
      <c r="H1109" s="101" t="s">
        <v>1674</v>
      </c>
      <c r="I1109" s="122" t="s">
        <v>1680</v>
      </c>
      <c r="J1109" s="120">
        <f>$F1109*'2. Emissions Units &amp; Activities'!$H$110*(1-$E1109)</f>
        <v>3.2043596730245237E-4</v>
      </c>
      <c r="K1109" s="123">
        <f>$F1109*'2. Emissions Units &amp; Activities'!$I$110*(1-$E1109)</f>
        <v>2.8856470588235292E-3</v>
      </c>
      <c r="L1109" s="101">
        <f>$F1109*'2. Emissions Units &amp; Activities'!$J$110*(1-$E1109)</f>
        <v>2.8856470588235292E-3</v>
      </c>
      <c r="M1109" s="120">
        <f>$F1109*'2. Emissions Units &amp; Activities'!$K$110*(1-$E1109)</f>
        <v>1.2324460280863554E-6</v>
      </c>
      <c r="N1109" s="123">
        <f>$F1109*'2. Emissions Units &amp; Activities'!$L$110*(1-$E1109)</f>
        <v>1.1098642533936652E-5</v>
      </c>
      <c r="O1109" s="101">
        <f>$F1109*'2. Emissions Units &amp; Activities'!$M$110*(1-$E1109)</f>
        <v>1.1098642533936652E-5</v>
      </c>
    </row>
    <row r="1110" spans="1:15" x14ac:dyDescent="0.25">
      <c r="A1110" s="97" t="s">
        <v>1565</v>
      </c>
      <c r="B1110" s="118" t="s">
        <v>236</v>
      </c>
      <c r="C1110" s="99" t="str">
        <f>IFERROR(IF(B1110="No CAS","",INDEX('DEQ Pollutant List'!$C$7:$C$611,MATCH('3. Pollutant Emissions - EF'!B1110,'DEQ Pollutant List'!$B$7:$B$611,0))),"")</f>
        <v>Copper and compounds</v>
      </c>
      <c r="D1110" s="133"/>
      <c r="E1110" s="119"/>
      <c r="F1110" s="241">
        <v>8.4999999999999995E-4</v>
      </c>
      <c r="G1110" s="121"/>
      <c r="H1110" s="101" t="s">
        <v>1674</v>
      </c>
      <c r="I1110" s="122" t="s">
        <v>1680</v>
      </c>
      <c r="J1110" s="120">
        <f>$F1110*'2. Emissions Units &amp; Activities'!$H$110*(1-$E1110)</f>
        <v>3.2425068119891014E-3</v>
      </c>
      <c r="K1110" s="123">
        <f>$F1110*'2. Emissions Units &amp; Activities'!$I$110*(1-$E1110)</f>
        <v>2.9199999999999997E-2</v>
      </c>
      <c r="L1110" s="101">
        <f>$F1110*'2. Emissions Units &amp; Activities'!$J$110*(1-$E1110)</f>
        <v>2.9199999999999997E-2</v>
      </c>
      <c r="M1110" s="120">
        <f>$F1110*'2. Emissions Units &amp; Activities'!$K$110*(1-$E1110)</f>
        <v>1.2471180046111929E-5</v>
      </c>
      <c r="N1110" s="123">
        <f>$F1110*'2. Emissions Units &amp; Activities'!$L$110*(1-$E1110)</f>
        <v>1.123076923076923E-4</v>
      </c>
      <c r="O1110" s="101">
        <f>$F1110*'2. Emissions Units &amp; Activities'!$M$110*(1-$E1110)</f>
        <v>1.123076923076923E-4</v>
      </c>
    </row>
    <row r="1111" spans="1:15" x14ac:dyDescent="0.25">
      <c r="A1111" s="97" t="s">
        <v>1565</v>
      </c>
      <c r="B1111" s="118" t="s">
        <v>410</v>
      </c>
      <c r="C1111" s="99" t="str">
        <f>IFERROR(IF(B1111="No CAS","",INDEX('DEQ Pollutant List'!$C$7:$C$611,MATCH('3. Pollutant Emissions - EF'!B1111,'DEQ Pollutant List'!$B$7:$B$611,0))),"")</f>
        <v>Ethyl benzene</v>
      </c>
      <c r="D1111" s="133"/>
      <c r="E1111" s="119"/>
      <c r="F1111" s="241">
        <v>9.4999999999999998E-3</v>
      </c>
      <c r="G1111" s="121"/>
      <c r="H1111" s="101" t="s">
        <v>1674</v>
      </c>
      <c r="I1111" s="122" t="s">
        <v>1680</v>
      </c>
      <c r="J1111" s="120">
        <f>$F1111*'2. Emissions Units &amp; Activities'!$H$110*(1-$E1111)</f>
        <v>3.6239782016348782E-2</v>
      </c>
      <c r="K1111" s="123">
        <f>$F1111*'2. Emissions Units &amp; Activities'!$I$110*(1-$E1111)</f>
        <v>0.32635294117647057</v>
      </c>
      <c r="L1111" s="101">
        <f>$F1111*'2. Emissions Units &amp; Activities'!$J$110*(1-$E1111)</f>
        <v>0.32635294117647057</v>
      </c>
      <c r="M1111" s="120">
        <f>$F1111*'2. Emissions Units &amp; Activities'!$K$110*(1-$E1111)</f>
        <v>1.3938377698595686E-4</v>
      </c>
      <c r="N1111" s="123">
        <f>$F1111*'2. Emissions Units &amp; Activities'!$L$110*(1-$E1111)</f>
        <v>1.2552036199095023E-3</v>
      </c>
      <c r="O1111" s="101">
        <f>$F1111*'2. Emissions Units &amp; Activities'!$M$110*(1-$E1111)</f>
        <v>1.2552036199095023E-3</v>
      </c>
    </row>
    <row r="1112" spans="1:15" x14ac:dyDescent="0.25">
      <c r="A1112" s="97" t="s">
        <v>1565</v>
      </c>
      <c r="B1112" s="118" t="s">
        <v>483</v>
      </c>
      <c r="C1112" s="99" t="str">
        <f>IFERROR(IF(B1112="No CAS","",INDEX('DEQ Pollutant List'!$C$7:$C$611,MATCH('3. Pollutant Emissions - EF'!B1112,'DEQ Pollutant List'!$B$7:$B$611,0))),"")</f>
        <v>Hexane</v>
      </c>
      <c r="D1112" s="133"/>
      <c r="E1112" s="119"/>
      <c r="F1112" s="241">
        <v>6.3E-3</v>
      </c>
      <c r="G1112" s="121"/>
      <c r="H1112" s="101" t="s">
        <v>1674</v>
      </c>
      <c r="I1112" s="122" t="s">
        <v>1680</v>
      </c>
      <c r="J1112" s="120">
        <f>$F1112*'2. Emissions Units &amp; Activities'!$H$110*(1-$E1112)</f>
        <v>2.4032697547683928E-2</v>
      </c>
      <c r="K1112" s="123">
        <f>$F1112*'2. Emissions Units &amp; Activities'!$I$110*(1-$E1112)</f>
        <v>0.21642352941176471</v>
      </c>
      <c r="L1112" s="101">
        <f>$F1112*'2. Emissions Units &amp; Activities'!$J$110*(1-$E1112)</f>
        <v>0.21642352941176471</v>
      </c>
      <c r="M1112" s="120">
        <f>$F1112*'2. Emissions Units &amp; Activities'!$K$110*(1-$E1112)</f>
        <v>9.2433452106476647E-5</v>
      </c>
      <c r="N1112" s="123">
        <f>$F1112*'2. Emissions Units &amp; Activities'!$L$110*(1-$E1112)</f>
        <v>8.3239819004524889E-4</v>
      </c>
      <c r="O1112" s="101">
        <f>$F1112*'2. Emissions Units &amp; Activities'!$M$110*(1-$E1112)</f>
        <v>8.3239819004524889E-4</v>
      </c>
    </row>
    <row r="1113" spans="1:15" x14ac:dyDescent="0.25">
      <c r="A1113" s="97" t="s">
        <v>1565</v>
      </c>
      <c r="B1113" s="118" t="s">
        <v>512</v>
      </c>
      <c r="C1113" s="99" t="str">
        <f>IFERROR(IF(B1113="No CAS","",INDEX('DEQ Pollutant List'!$C$7:$C$611,MATCH('3. Pollutant Emissions - EF'!B1113,'DEQ Pollutant List'!$B$7:$B$611,0))),"")</f>
        <v>Lead and compounds</v>
      </c>
      <c r="D1113" s="133"/>
      <c r="E1113" s="119"/>
      <c r="F1113" s="241">
        <v>5.0000000000000001E-4</v>
      </c>
      <c r="G1113" s="121"/>
      <c r="H1113" s="101" t="s">
        <v>1674</v>
      </c>
      <c r="I1113" s="122" t="s">
        <v>1680</v>
      </c>
      <c r="J1113" s="120">
        <f>$F1113*'2. Emissions Units &amp; Activities'!$H$110*(1-$E1113)</f>
        <v>1.9073569482288832E-3</v>
      </c>
      <c r="K1113" s="123">
        <f>$F1113*'2. Emissions Units &amp; Activities'!$I$110*(1-$E1113)</f>
        <v>1.7176470588235293E-2</v>
      </c>
      <c r="L1113" s="101">
        <f>$F1113*'2. Emissions Units &amp; Activities'!$J$110*(1-$E1113)</f>
        <v>1.7176470588235293E-2</v>
      </c>
      <c r="M1113" s="120">
        <f>$F1113*'2. Emissions Units &amp; Activities'!$K$110*(1-$E1113)</f>
        <v>7.3359882624187821E-6</v>
      </c>
      <c r="N1113" s="123">
        <f>$F1113*'2. Emissions Units &amp; Activities'!$L$110*(1-$E1113)</f>
        <v>6.6063348416289602E-5</v>
      </c>
      <c r="O1113" s="101">
        <f>$F1113*'2. Emissions Units &amp; Activities'!$M$110*(1-$E1113)</f>
        <v>6.6063348416289602E-5</v>
      </c>
    </row>
    <row r="1114" spans="1:15" x14ac:dyDescent="0.25">
      <c r="A1114" s="97" t="s">
        <v>1565</v>
      </c>
      <c r="B1114" s="118" t="s">
        <v>518</v>
      </c>
      <c r="C1114" s="99" t="str">
        <f>IFERROR(IF(B1114="No CAS","",INDEX('DEQ Pollutant List'!$C$7:$C$611,MATCH('3. Pollutant Emissions - EF'!B1114,'DEQ Pollutant List'!$B$7:$B$611,0))),"")</f>
        <v>Manganese and compounds</v>
      </c>
      <c r="D1114" s="133"/>
      <c r="E1114" s="119"/>
      <c r="F1114" s="241">
        <v>3.8000000000000002E-4</v>
      </c>
      <c r="G1114" s="121"/>
      <c r="H1114" s="101" t="s">
        <v>1674</v>
      </c>
      <c r="I1114" s="122" t="s">
        <v>1680</v>
      </c>
      <c r="J1114" s="120">
        <f>$F1114*'2. Emissions Units &amp; Activities'!$H$110*(1-$E1114)</f>
        <v>1.4495912806539513E-3</v>
      </c>
      <c r="K1114" s="123">
        <f>$F1114*'2. Emissions Units &amp; Activities'!$I$110*(1-$E1114)</f>
        <v>1.3054117647058824E-2</v>
      </c>
      <c r="L1114" s="101">
        <f>$F1114*'2. Emissions Units &amp; Activities'!$J$110*(1-$E1114)</f>
        <v>1.3054117647058824E-2</v>
      </c>
      <c r="M1114" s="120">
        <f>$F1114*'2. Emissions Units &amp; Activities'!$K$110*(1-$E1114)</f>
        <v>5.5753510794382744E-6</v>
      </c>
      <c r="N1114" s="123">
        <f>$F1114*'2. Emissions Units &amp; Activities'!$L$110*(1-$E1114)</f>
        <v>5.0208144796380097E-5</v>
      </c>
      <c r="O1114" s="101">
        <f>$F1114*'2. Emissions Units &amp; Activities'!$M$110*(1-$E1114)</f>
        <v>5.0208144796380097E-5</v>
      </c>
    </row>
    <row r="1115" spans="1:15" x14ac:dyDescent="0.25">
      <c r="A1115" s="97" t="s">
        <v>1565</v>
      </c>
      <c r="B1115" s="118" t="s">
        <v>524</v>
      </c>
      <c r="C1115" s="99" t="str">
        <f>IFERROR(IF(B1115="No CAS","",INDEX('DEQ Pollutant List'!$C$7:$C$611,MATCH('3. Pollutant Emissions - EF'!B1115,'DEQ Pollutant List'!$B$7:$B$611,0))),"")</f>
        <v>Mercury and compounds</v>
      </c>
      <c r="D1115" s="133"/>
      <c r="E1115" s="119"/>
      <c r="F1115" s="241">
        <v>2.5999999999999998E-4</v>
      </c>
      <c r="G1115" s="121"/>
      <c r="H1115" s="101" t="s">
        <v>1674</v>
      </c>
      <c r="I1115" s="122" t="s">
        <v>1680</v>
      </c>
      <c r="J1115" s="120">
        <f>$F1115*'2. Emissions Units &amp; Activities'!$H$110*(1-$E1115)</f>
        <v>9.9182561307901919E-4</v>
      </c>
      <c r="K1115" s="123">
        <f>$F1115*'2. Emissions Units &amp; Activities'!$I$110*(1-$E1115)</f>
        <v>8.9317647058823526E-3</v>
      </c>
      <c r="L1115" s="101">
        <f>$F1115*'2. Emissions Units &amp; Activities'!$J$110*(1-$E1115)</f>
        <v>8.9317647058823526E-3</v>
      </c>
      <c r="M1115" s="120">
        <f>$F1115*'2. Emissions Units &amp; Activities'!$K$110*(1-$E1115)</f>
        <v>3.8147138964577659E-6</v>
      </c>
      <c r="N1115" s="123">
        <f>$F1115*'2. Emissions Units &amp; Activities'!$L$110*(1-$E1115)</f>
        <v>3.4352941176470587E-5</v>
      </c>
      <c r="O1115" s="101">
        <f>$F1115*'2. Emissions Units &amp; Activities'!$M$110*(1-$E1115)</f>
        <v>3.4352941176470587E-5</v>
      </c>
    </row>
    <row r="1116" spans="1:15" x14ac:dyDescent="0.25">
      <c r="A1116" s="97" t="s">
        <v>1565</v>
      </c>
      <c r="B1116" s="118" t="s">
        <v>575</v>
      </c>
      <c r="C1116" s="99" t="str">
        <f>IFERROR(IF(B1116="No CAS","",INDEX('DEQ Pollutant List'!$C$7:$C$611,MATCH('3. Pollutant Emissions - EF'!B1116,'DEQ Pollutant List'!$B$7:$B$611,0))),"")</f>
        <v>Molybdenum trioxide</v>
      </c>
      <c r="D1116" s="133"/>
      <c r="E1116" s="119"/>
      <c r="F1116" s="241">
        <v>1.65E-3</v>
      </c>
      <c r="G1116" s="121"/>
      <c r="H1116" s="101" t="s">
        <v>1674</v>
      </c>
      <c r="I1116" s="122" t="s">
        <v>1680</v>
      </c>
      <c r="J1116" s="120">
        <f>$F1116*'2. Emissions Units &amp; Activities'!$H$110*(1-$E1116)</f>
        <v>6.2942779291553144E-3</v>
      </c>
      <c r="K1116" s="123">
        <f>$F1116*'2. Emissions Units &amp; Activities'!$I$110*(1-$E1116)</f>
        <v>5.6682352941176468E-2</v>
      </c>
      <c r="L1116" s="101">
        <f>$F1116*'2. Emissions Units &amp; Activities'!$J$110*(1-$E1116)</f>
        <v>5.6682352941176468E-2</v>
      </c>
      <c r="M1116" s="120">
        <f>$F1116*'2. Emissions Units &amp; Activities'!$K$110*(1-$E1116)</f>
        <v>2.420876126598198E-5</v>
      </c>
      <c r="N1116" s="123">
        <f>$F1116*'2. Emissions Units &amp; Activities'!$L$110*(1-$E1116)</f>
        <v>2.1800904977375567E-4</v>
      </c>
      <c r="O1116" s="101">
        <f>$F1116*'2. Emissions Units &amp; Activities'!$M$110*(1-$E1116)</f>
        <v>2.1800904977375567E-4</v>
      </c>
    </row>
    <row r="1117" spans="1:15" x14ac:dyDescent="0.25">
      <c r="A1117" s="97" t="s">
        <v>1565</v>
      </c>
      <c r="B1117" s="118">
        <v>365</v>
      </c>
      <c r="C1117" s="99" t="str">
        <f>IFERROR(IF(B1117="No CAS","",INDEX('DEQ Pollutant List'!$C$7:$C$611,MATCH('3. Pollutant Emissions - EF'!B1117,'DEQ Pollutant List'!$B$7:$B$611,0))),"")</f>
        <v>Nickel compounds, insoluble</v>
      </c>
      <c r="D1117" s="133"/>
      <c r="E1117" s="119"/>
      <c r="F1117" s="241">
        <v>2.0999999999999999E-3</v>
      </c>
      <c r="G1117" s="121"/>
      <c r="H1117" s="101" t="s">
        <v>1674</v>
      </c>
      <c r="I1117" s="122" t="s">
        <v>1680</v>
      </c>
      <c r="J1117" s="120">
        <f>$F1117*'2. Emissions Units &amp; Activities'!$H$110*(1-$E1117)</f>
        <v>8.01089918256131E-3</v>
      </c>
      <c r="K1117" s="123">
        <f>$F1117*'2. Emissions Units &amp; Activities'!$I$110*(1-$E1117)</f>
        <v>7.2141176470588222E-2</v>
      </c>
      <c r="L1117" s="101">
        <f>$F1117*'2. Emissions Units &amp; Activities'!$J$110*(1-$E1117)</f>
        <v>7.2141176470588222E-2</v>
      </c>
      <c r="M1117" s="120">
        <f>$F1117*'2. Emissions Units &amp; Activities'!$K$110*(1-$E1117)</f>
        <v>3.0811150702158882E-5</v>
      </c>
      <c r="N1117" s="123">
        <f>$F1117*'2. Emissions Units &amp; Activities'!$L$110*(1-$E1117)</f>
        <v>2.7746606334841628E-4</v>
      </c>
      <c r="O1117" s="101">
        <f>$F1117*'2. Emissions Units &amp; Activities'!$M$110*(1-$E1117)</f>
        <v>2.7746606334841628E-4</v>
      </c>
    </row>
    <row r="1118" spans="1:15" x14ac:dyDescent="0.25">
      <c r="A1118" s="97" t="s">
        <v>1565</v>
      </c>
      <c r="B1118" s="118" t="s">
        <v>945</v>
      </c>
      <c r="C1118" s="99" t="str">
        <f>IFERROR(IF(B1118="No CAS","",INDEX('DEQ Pollutant List'!$C$7:$C$611,MATCH('3. Pollutant Emissions - EF'!B1118,'DEQ Pollutant List'!$B$7:$B$611,0))),"")</f>
        <v>Selenium and compounds</v>
      </c>
      <c r="D1118" s="133"/>
      <c r="E1118" s="119"/>
      <c r="F1118" s="241">
        <v>2.4000000000000001E-5</v>
      </c>
      <c r="G1118" s="121"/>
      <c r="H1118" s="101" t="s">
        <v>1674</v>
      </c>
      <c r="I1118" s="122" t="s">
        <v>1680</v>
      </c>
      <c r="J1118" s="120">
        <f>$F1118*'2. Emissions Units &amp; Activities'!$H$110*(1-$E1118)</f>
        <v>9.1553133514986402E-5</v>
      </c>
      <c r="K1118" s="123">
        <f>$F1118*'2. Emissions Units &amp; Activities'!$I$110*(1-$E1118)</f>
        <v>8.2447058823529413E-4</v>
      </c>
      <c r="L1118" s="101">
        <f>$F1118*'2. Emissions Units &amp; Activities'!$J$110*(1-$E1118)</f>
        <v>8.2447058823529413E-4</v>
      </c>
      <c r="M1118" s="120">
        <f>$F1118*'2. Emissions Units &amp; Activities'!$K$110*(1-$E1118)</f>
        <v>3.5212743659610153E-7</v>
      </c>
      <c r="N1118" s="123">
        <f>$F1118*'2. Emissions Units &amp; Activities'!$L$110*(1-$E1118)</f>
        <v>3.1710407239819007E-6</v>
      </c>
      <c r="O1118" s="101">
        <f>$F1118*'2. Emissions Units &amp; Activities'!$M$110*(1-$E1118)</f>
        <v>3.1710407239819007E-6</v>
      </c>
    </row>
    <row r="1119" spans="1:15" x14ac:dyDescent="0.25">
      <c r="A1119" s="97" t="s">
        <v>1565</v>
      </c>
      <c r="B1119" s="118" t="s">
        <v>994</v>
      </c>
      <c r="C1119" s="99" t="str">
        <f>IFERROR(IF(B1119="No CAS","",INDEX('DEQ Pollutant List'!$C$7:$C$611,MATCH('3. Pollutant Emissions - EF'!B1119,'DEQ Pollutant List'!$B$7:$B$611,0))),"")</f>
        <v>Toluene</v>
      </c>
      <c r="D1119" s="133"/>
      <c r="E1119" s="119"/>
      <c r="F1119" s="241">
        <v>3.6600000000000001E-2</v>
      </c>
      <c r="G1119" s="121"/>
      <c r="H1119" s="101" t="s">
        <v>1674</v>
      </c>
      <c r="I1119" s="122" t="s">
        <v>1680</v>
      </c>
      <c r="J1119" s="120">
        <f>$F1119*'2. Emissions Units &amp; Activities'!$H$110*(1-$E1119)</f>
        <v>0.13961852861035426</v>
      </c>
      <c r="K1119" s="123">
        <f>$F1119*'2. Emissions Units &amp; Activities'!$I$110*(1-$E1119)</f>
        <v>1.2573176470588234</v>
      </c>
      <c r="L1119" s="101">
        <f>$F1119*'2. Emissions Units &amp; Activities'!$J$110*(1-$E1119)</f>
        <v>1.2573176470588234</v>
      </c>
      <c r="M1119" s="120">
        <f>$F1119*'2. Emissions Units &amp; Activities'!$K$110*(1-$E1119)</f>
        <v>5.3699434080905486E-4</v>
      </c>
      <c r="N1119" s="123">
        <f>$F1119*'2. Emissions Units &amp; Activities'!$L$110*(1-$E1119)</f>
        <v>4.8358371040723982E-3</v>
      </c>
      <c r="O1119" s="101">
        <f>$F1119*'2. Emissions Units &amp; Activities'!$M$110*(1-$E1119)</f>
        <v>4.8358371040723982E-3</v>
      </c>
    </row>
    <row r="1120" spans="1:15" x14ac:dyDescent="0.25">
      <c r="A1120" s="97" t="s">
        <v>1565</v>
      </c>
      <c r="B1120" s="118" t="s">
        <v>1055</v>
      </c>
      <c r="C1120" s="99" t="str">
        <f>IFERROR(IF(B1120="No CAS","",INDEX('DEQ Pollutant List'!$C$7:$C$611,MATCH('3. Pollutant Emissions - EF'!B1120,'DEQ Pollutant List'!$B$7:$B$611,0))),"")</f>
        <v>Vanadium (fume or dust)</v>
      </c>
      <c r="D1120" s="133"/>
      <c r="E1120" s="119"/>
      <c r="F1120" s="241">
        <v>2.3E-3</v>
      </c>
      <c r="G1120" s="121"/>
      <c r="H1120" s="101" t="s">
        <v>1674</v>
      </c>
      <c r="I1120" s="122" t="s">
        <v>1680</v>
      </c>
      <c r="J1120" s="120">
        <f>$F1120*'2. Emissions Units &amp; Activities'!$H$110*(1-$E1120)</f>
        <v>8.7738419618528622E-3</v>
      </c>
      <c r="K1120" s="123">
        <f>$F1120*'2. Emissions Units &amp; Activities'!$I$110*(1-$E1120)</f>
        <v>7.9011764705882351E-2</v>
      </c>
      <c r="L1120" s="101">
        <f>$F1120*'2. Emissions Units &amp; Activities'!$J$110*(1-$E1120)</f>
        <v>7.9011764705882351E-2</v>
      </c>
      <c r="M1120" s="120">
        <f>$F1120*'2. Emissions Units &amp; Activities'!$K$110*(1-$E1120)</f>
        <v>3.3745546007126396E-5</v>
      </c>
      <c r="N1120" s="123">
        <f>$F1120*'2. Emissions Units &amp; Activities'!$L$110*(1-$E1120)</f>
        <v>3.0389140271493213E-4</v>
      </c>
      <c r="O1120" s="101">
        <f>$F1120*'2. Emissions Units &amp; Activities'!$M$110*(1-$E1120)</f>
        <v>3.0389140271493213E-4</v>
      </c>
    </row>
    <row r="1121" spans="1:15" x14ac:dyDescent="0.25">
      <c r="A1121" s="97" t="s">
        <v>1565</v>
      </c>
      <c r="B1121" s="118" t="s">
        <v>1071</v>
      </c>
      <c r="C1121" s="99" t="str">
        <f>IFERROR(IF(B1121="No CAS","",INDEX('DEQ Pollutant List'!$C$7:$C$611,MATCH('3. Pollutant Emissions - EF'!B1121,'DEQ Pollutant List'!$B$7:$B$611,0))),"")</f>
        <v>Xylene (mixture), including m-xylene, o-xylene, p-xylene</v>
      </c>
      <c r="D1121" s="133"/>
      <c r="E1121" s="119"/>
      <c r="F1121" s="241">
        <v>2.7199999999999998E-2</v>
      </c>
      <c r="G1121" s="121"/>
      <c r="H1121" s="101" t="s">
        <v>1674</v>
      </c>
      <c r="I1121" s="122" t="s">
        <v>1680</v>
      </c>
      <c r="J1121" s="120">
        <f>$F1121*'2. Emissions Units &amp; Activities'!$H$110*(1-$E1121)</f>
        <v>0.10376021798365125</v>
      </c>
      <c r="K1121" s="123">
        <f>$F1121*'2. Emissions Units &amp; Activities'!$I$110*(1-$E1121)</f>
        <v>0.9343999999999999</v>
      </c>
      <c r="L1121" s="101">
        <f>$F1121*'2. Emissions Units &amp; Activities'!$J$110*(1-$E1121)</f>
        <v>0.9343999999999999</v>
      </c>
      <c r="M1121" s="120">
        <f>$F1121*'2. Emissions Units &amp; Activities'!$K$110*(1-$E1121)</f>
        <v>3.9907776147558171E-4</v>
      </c>
      <c r="N1121" s="123">
        <f>$F1121*'2. Emissions Units &amp; Activities'!$L$110*(1-$E1121)</f>
        <v>3.5938461538461536E-3</v>
      </c>
      <c r="O1121" s="101">
        <f>$F1121*'2. Emissions Units &amp; Activities'!$M$110*(1-$E1121)</f>
        <v>3.5938461538461536E-3</v>
      </c>
    </row>
    <row r="1122" spans="1:15" x14ac:dyDescent="0.25">
      <c r="A1122" s="97" t="s">
        <v>1565</v>
      </c>
      <c r="B1122" s="118" t="s">
        <v>1076</v>
      </c>
      <c r="C1122" s="99" t="str">
        <f>IFERROR(IF(B1122="No CAS","",INDEX('DEQ Pollutant List'!$C$7:$C$611,MATCH('3. Pollutant Emissions - EF'!B1122,'DEQ Pollutant List'!$B$7:$B$611,0))),"")</f>
        <v>Zinc and compounds</v>
      </c>
      <c r="D1122" s="133"/>
      <c r="E1122" s="119"/>
      <c r="F1122" s="241">
        <v>2.9000000000000001E-2</v>
      </c>
      <c r="G1122" s="121"/>
      <c r="H1122" s="101" t="s">
        <v>1674</v>
      </c>
      <c r="I1122" s="122" t="s">
        <v>1680</v>
      </c>
      <c r="J1122" s="120">
        <f>$F1122*'2. Emissions Units &amp; Activities'!$H$110*(1-$E1122)</f>
        <v>0.11062670299727523</v>
      </c>
      <c r="K1122" s="123">
        <f>$F1122*'2. Emissions Units &amp; Activities'!$I$110*(1-$E1122)</f>
        <v>0.99623529411764711</v>
      </c>
      <c r="L1122" s="101">
        <f>$F1122*'2. Emissions Units &amp; Activities'!$J$110*(1-$E1122)</f>
        <v>0.99623529411764711</v>
      </c>
      <c r="M1122" s="120">
        <f>$F1122*'2. Emissions Units &amp; Activities'!$K$110*(1-$E1122)</f>
        <v>4.2548731922028936E-4</v>
      </c>
      <c r="N1122" s="123">
        <f>$F1122*'2. Emissions Units &amp; Activities'!$L$110*(1-$E1122)</f>
        <v>3.8316742081447967E-3</v>
      </c>
      <c r="O1122" s="101">
        <f>$F1122*'2. Emissions Units &amp; Activities'!$M$110*(1-$E1122)</f>
        <v>3.8316742081447967E-3</v>
      </c>
    </row>
    <row r="1123" spans="1:15" x14ac:dyDescent="0.25">
      <c r="A1123" s="97" t="s">
        <v>1568</v>
      </c>
      <c r="B1123" s="118" t="s">
        <v>98</v>
      </c>
      <c r="C1123" s="99" t="str">
        <f>IFERROR(IF(B1123="No CAS","",INDEX('DEQ Pollutant List'!$C$7:$C$611,MATCH('3. Pollutant Emissions - EF'!B1123,'DEQ Pollutant List'!$B$7:$B$611,0))),"")</f>
        <v>Benzene</v>
      </c>
      <c r="D1123" s="133"/>
      <c r="E1123" s="119"/>
      <c r="F1123" s="241">
        <v>8.0000000000000002E-3</v>
      </c>
      <c r="G1123" s="121"/>
      <c r="H1123" s="101" t="s">
        <v>1674</v>
      </c>
      <c r="I1123" s="122" t="s">
        <v>1680</v>
      </c>
      <c r="J1123" s="120">
        <f>$F1123*'2. Emissions Units &amp; Activities'!$H$111*(1-$E1123)</f>
        <v>3.0517711171662132E-2</v>
      </c>
      <c r="K1123" s="123">
        <f>$F1123*'2. Emissions Units &amp; Activities'!$I$111*(1-$E1123)</f>
        <v>0.27482352941176469</v>
      </c>
      <c r="L1123" s="101">
        <f>$F1123*'2. Emissions Units &amp; Activities'!$J$111*(1-$E1123)</f>
        <v>0.27482352941176469</v>
      </c>
      <c r="M1123" s="120">
        <f>$F1123*'2. Emissions Units &amp; Activities'!$K$111*(1-$E1123)</f>
        <v>1.1737581219870051E-4</v>
      </c>
      <c r="N1123" s="123">
        <f>$F1123*'2. Emissions Units &amp; Activities'!$L$111*(1-$E1123)</f>
        <v>1.0570135746606336E-3</v>
      </c>
      <c r="O1123" s="101">
        <f>$F1123*'2. Emissions Units &amp; Activities'!$M$111*(1-$E1123)</f>
        <v>1.0570135746606336E-3</v>
      </c>
    </row>
    <row r="1124" spans="1:15" x14ac:dyDescent="0.25">
      <c r="A1124" s="97" t="s">
        <v>1568</v>
      </c>
      <c r="B1124" s="118" t="s">
        <v>443</v>
      </c>
      <c r="C1124" s="99" t="str">
        <f>IFERROR(IF(B1124="No CAS","",INDEX('DEQ Pollutant List'!$C$7:$C$611,MATCH('3. Pollutant Emissions - EF'!B1124,'DEQ Pollutant List'!$B$7:$B$611,0))),"")</f>
        <v>Formaldehyde</v>
      </c>
      <c r="D1124" s="133"/>
      <c r="E1124" s="119"/>
      <c r="F1124" s="241">
        <v>1.7000000000000001E-2</v>
      </c>
      <c r="G1124" s="121"/>
      <c r="H1124" s="101" t="s">
        <v>1674</v>
      </c>
      <c r="I1124" s="122" t="s">
        <v>1680</v>
      </c>
      <c r="J1124" s="120">
        <f>$F1124*'2. Emissions Units &amp; Activities'!$H$111*(1-$E1124)</f>
        <v>6.485013623978203E-2</v>
      </c>
      <c r="K1124" s="123">
        <f>$F1124*'2. Emissions Units &amp; Activities'!$I$111*(1-$E1124)</f>
        <v>0.58400000000000007</v>
      </c>
      <c r="L1124" s="101">
        <f>$F1124*'2. Emissions Units &amp; Activities'!$J$111*(1-$E1124)</f>
        <v>0.58400000000000007</v>
      </c>
      <c r="M1124" s="120">
        <f>$F1124*'2. Emissions Units &amp; Activities'!$K$111*(1-$E1124)</f>
        <v>2.4942360092223859E-4</v>
      </c>
      <c r="N1124" s="123">
        <f>$F1124*'2. Emissions Units &amp; Activities'!$L$111*(1-$E1124)</f>
        <v>2.2461538461538465E-3</v>
      </c>
      <c r="O1124" s="101">
        <f>$F1124*'2. Emissions Units &amp; Activities'!$M$111*(1-$E1124)</f>
        <v>2.2461538461538465E-3</v>
      </c>
    </row>
    <row r="1125" spans="1:15" x14ac:dyDescent="0.25">
      <c r="A1125" s="97" t="s">
        <v>1568</v>
      </c>
      <c r="B1125" s="118">
        <v>401</v>
      </c>
      <c r="C1125" s="99" t="str">
        <f>IFERROR(IF(B1125="No CAS","",INDEX('DEQ Pollutant List'!$C$7:$C$611,MATCH('3. Pollutant Emissions - EF'!B1125,'DEQ Pollutant List'!$B$7:$B$611,0))),"")</f>
        <v>Polycyclic aromatic hydrocarbons (PAHs)</v>
      </c>
      <c r="D1125" s="133"/>
      <c r="E1125" s="119"/>
      <c r="F1125" s="241">
        <v>1E-4</v>
      </c>
      <c r="G1125" s="121"/>
      <c r="H1125" s="101" t="s">
        <v>1674</v>
      </c>
      <c r="I1125" s="122" t="s">
        <v>1680</v>
      </c>
      <c r="J1125" s="120">
        <f>$F1125*'2. Emissions Units &amp; Activities'!$H$111*(1-$E1125)</f>
        <v>3.8147138964577667E-4</v>
      </c>
      <c r="K1125" s="123">
        <f>$F1125*'2. Emissions Units &amp; Activities'!$I$111*(1-$E1125)</f>
        <v>3.435294117647059E-3</v>
      </c>
      <c r="L1125" s="101">
        <f>$F1125*'2. Emissions Units &amp; Activities'!$J$111*(1-$E1125)</f>
        <v>3.435294117647059E-3</v>
      </c>
      <c r="M1125" s="120">
        <f>$F1125*'2. Emissions Units &amp; Activities'!$K$111*(1-$E1125)</f>
        <v>1.4671976524837565E-6</v>
      </c>
      <c r="N1125" s="123">
        <f>$F1125*'2. Emissions Units &amp; Activities'!$L$111*(1-$E1125)</f>
        <v>1.3212669683257919E-5</v>
      </c>
      <c r="O1125" s="101">
        <f>$F1125*'2. Emissions Units &amp; Activities'!$M$111*(1-$E1125)</f>
        <v>1.3212669683257919E-5</v>
      </c>
    </row>
    <row r="1126" spans="1:15" x14ac:dyDescent="0.25">
      <c r="A1126" s="97" t="s">
        <v>1568</v>
      </c>
      <c r="B1126" s="118" t="s">
        <v>823</v>
      </c>
      <c r="C1126" s="99" t="str">
        <f>IFERROR(IF(B1126="No CAS","",INDEX('DEQ Pollutant List'!$C$7:$C$611,MATCH('3. Pollutant Emissions - EF'!B1126,'DEQ Pollutant List'!$B$7:$B$611,0))),"")</f>
        <v>Benzo[a]pyrene</v>
      </c>
      <c r="D1126" s="133"/>
      <c r="E1126" s="119"/>
      <c r="F1126" s="241">
        <v>1.1999999999999999E-6</v>
      </c>
      <c r="G1126" s="121"/>
      <c r="H1126" s="101" t="s">
        <v>1674</v>
      </c>
      <c r="I1126" s="122" t="s">
        <v>1680</v>
      </c>
      <c r="J1126" s="120">
        <f>$F1126*'2. Emissions Units &amp; Activities'!$H$111*(1-$E1126)</f>
        <v>4.57765667574932E-6</v>
      </c>
      <c r="K1126" s="123">
        <f>$F1126*'2. Emissions Units &amp; Activities'!$I$111*(1-$E1126)</f>
        <v>4.12235294117647E-5</v>
      </c>
      <c r="L1126" s="101">
        <f>$F1126*'2. Emissions Units &amp; Activities'!$J$111*(1-$E1126)</f>
        <v>4.12235294117647E-5</v>
      </c>
      <c r="M1126" s="120">
        <f>$F1126*'2. Emissions Units &amp; Activities'!$K$111*(1-$E1126)</f>
        <v>1.7606371829805076E-8</v>
      </c>
      <c r="N1126" s="123">
        <f>$F1126*'2. Emissions Units &amp; Activities'!$L$111*(1-$E1126)</f>
        <v>1.5855203619909502E-7</v>
      </c>
      <c r="O1126" s="101">
        <f>$F1126*'2. Emissions Units &amp; Activities'!$M$111*(1-$E1126)</f>
        <v>1.5855203619909502E-7</v>
      </c>
    </row>
    <row r="1127" spans="1:15" x14ac:dyDescent="0.25">
      <c r="A1127" s="97" t="s">
        <v>1568</v>
      </c>
      <c r="B1127" s="118" t="s">
        <v>581</v>
      </c>
      <c r="C1127" s="99" t="str">
        <f>IFERROR(IF(B1127="No CAS","",INDEX('DEQ Pollutant List'!$C$7:$C$611,MATCH('3. Pollutant Emissions - EF'!B1127,'DEQ Pollutant List'!$B$7:$B$611,0))),"")</f>
        <v>Naphthalene</v>
      </c>
      <c r="D1127" s="133"/>
      <c r="E1127" s="119"/>
      <c r="F1127" s="241">
        <v>2.9999999999999997E-4</v>
      </c>
      <c r="G1127" s="121"/>
      <c r="H1127" s="101" t="s">
        <v>1674</v>
      </c>
      <c r="I1127" s="122" t="s">
        <v>1680</v>
      </c>
      <c r="J1127" s="120">
        <f>$F1127*'2. Emissions Units &amp; Activities'!$H$111*(1-$E1127)</f>
        <v>1.1444141689373299E-3</v>
      </c>
      <c r="K1127" s="123">
        <f>$F1127*'2. Emissions Units &amp; Activities'!$I$111*(1-$E1127)</f>
        <v>1.0305882352941175E-2</v>
      </c>
      <c r="L1127" s="101">
        <f>$F1127*'2. Emissions Units &amp; Activities'!$J$111*(1-$E1127)</f>
        <v>1.0305882352941175E-2</v>
      </c>
      <c r="M1127" s="120">
        <f>$F1127*'2. Emissions Units &amp; Activities'!$K$111*(1-$E1127)</f>
        <v>4.4015929574512688E-6</v>
      </c>
      <c r="N1127" s="123">
        <f>$F1127*'2. Emissions Units &amp; Activities'!$L$111*(1-$E1127)</f>
        <v>3.963800904977375E-5</v>
      </c>
      <c r="O1127" s="101">
        <f>$F1127*'2. Emissions Units &amp; Activities'!$M$111*(1-$E1127)</f>
        <v>3.963800904977375E-5</v>
      </c>
    </row>
    <row r="1128" spans="1:15" x14ac:dyDescent="0.25">
      <c r="A1128" s="97" t="s">
        <v>1568</v>
      </c>
      <c r="B1128" s="118" t="s">
        <v>14</v>
      </c>
      <c r="C1128" s="99" t="str">
        <f>IFERROR(IF(B1128="No CAS","",INDEX('DEQ Pollutant List'!$C$7:$C$611,MATCH('3. Pollutant Emissions - EF'!B1128,'DEQ Pollutant List'!$B$7:$B$611,0))),"")</f>
        <v>Acetaldehyde</v>
      </c>
      <c r="D1128" s="133"/>
      <c r="E1128" s="119"/>
      <c r="F1128" s="241">
        <v>4.3E-3</v>
      </c>
      <c r="G1128" s="121"/>
      <c r="H1128" s="101" t="s">
        <v>1674</v>
      </c>
      <c r="I1128" s="122" t="s">
        <v>1680</v>
      </c>
      <c r="J1128" s="120">
        <f>$F1128*'2. Emissions Units &amp; Activities'!$H$111*(1-$E1128)</f>
        <v>1.6403269754768395E-2</v>
      </c>
      <c r="K1128" s="123">
        <f>$F1128*'2. Emissions Units &amp; Activities'!$I$111*(1-$E1128)</f>
        <v>0.14771764705882354</v>
      </c>
      <c r="L1128" s="101">
        <f>$F1128*'2. Emissions Units &amp; Activities'!$J$111*(1-$E1128)</f>
        <v>0.14771764705882354</v>
      </c>
      <c r="M1128" s="120">
        <f>$F1128*'2. Emissions Units &amp; Activities'!$K$111*(1-$E1128)</f>
        <v>6.3089499056801518E-5</v>
      </c>
      <c r="N1128" s="123">
        <f>$F1128*'2. Emissions Units &amp; Activities'!$L$111*(1-$E1128)</f>
        <v>5.6814479638009048E-4</v>
      </c>
      <c r="O1128" s="101">
        <f>$F1128*'2. Emissions Units &amp; Activities'!$M$111*(1-$E1128)</f>
        <v>5.6814479638009048E-4</v>
      </c>
    </row>
    <row r="1129" spans="1:15" x14ac:dyDescent="0.25">
      <c r="A1129" s="97" t="s">
        <v>1568</v>
      </c>
      <c r="B1129" s="118" t="s">
        <v>24</v>
      </c>
      <c r="C1129" s="99" t="str">
        <f>IFERROR(IF(B1129="No CAS","",INDEX('DEQ Pollutant List'!$C$7:$C$611,MATCH('3. Pollutant Emissions - EF'!B1129,'DEQ Pollutant List'!$B$7:$B$611,0))),"")</f>
        <v>Acrolein</v>
      </c>
      <c r="D1129" s="133"/>
      <c r="E1129" s="119"/>
      <c r="F1129" s="241">
        <v>2.7000000000000001E-3</v>
      </c>
      <c r="G1129" s="121"/>
      <c r="H1129" s="101" t="s">
        <v>1674</v>
      </c>
      <c r="I1129" s="122" t="s">
        <v>1680</v>
      </c>
      <c r="J1129" s="120">
        <f>$F1129*'2. Emissions Units &amp; Activities'!$H$111*(1-$E1129)</f>
        <v>1.029972752043597E-2</v>
      </c>
      <c r="K1129" s="123">
        <f>$F1129*'2. Emissions Units &amp; Activities'!$I$111*(1-$E1129)</f>
        <v>9.2752941176470594E-2</v>
      </c>
      <c r="L1129" s="101">
        <f>$F1129*'2. Emissions Units &amp; Activities'!$J$111*(1-$E1129)</f>
        <v>9.2752941176470594E-2</v>
      </c>
      <c r="M1129" s="120">
        <f>$F1129*'2. Emissions Units &amp; Activities'!$K$111*(1-$E1129)</f>
        <v>3.9614336617061425E-5</v>
      </c>
      <c r="N1129" s="123">
        <f>$F1129*'2. Emissions Units &amp; Activities'!$L$111*(1-$E1129)</f>
        <v>3.5674208144796383E-4</v>
      </c>
      <c r="O1129" s="101">
        <f>$F1129*'2. Emissions Units &amp; Activities'!$M$111*(1-$E1129)</f>
        <v>3.5674208144796383E-4</v>
      </c>
    </row>
    <row r="1130" spans="1:15" x14ac:dyDescent="0.25">
      <c r="A1130" s="97" t="s">
        <v>1568</v>
      </c>
      <c r="B1130" s="118" t="s">
        <v>61</v>
      </c>
      <c r="C1130" s="99" t="str">
        <f>IFERROR(IF(B1130="No CAS","",INDEX('DEQ Pollutant List'!$C$7:$C$611,MATCH('3. Pollutant Emissions - EF'!B1130,'DEQ Pollutant List'!$B$7:$B$611,0))),"")</f>
        <v>Ammonia</v>
      </c>
      <c r="D1130" s="133"/>
      <c r="E1130" s="119"/>
      <c r="F1130" s="241">
        <v>18</v>
      </c>
      <c r="G1130" s="121"/>
      <c r="H1130" s="101" t="s">
        <v>1674</v>
      </c>
      <c r="I1130" s="122" t="s">
        <v>1680</v>
      </c>
      <c r="J1130" s="120">
        <f>$F1130*'2. Emissions Units &amp; Activities'!$H$111*(1-$E1130)</f>
        <v>68.664850136239792</v>
      </c>
      <c r="K1130" s="123">
        <f>$F1130*'2. Emissions Units &amp; Activities'!$I$111*(1-$E1130)</f>
        <v>618.35294117647061</v>
      </c>
      <c r="L1130" s="101">
        <f>$F1130*'2. Emissions Units &amp; Activities'!$J$111*(1-$E1130)</f>
        <v>618.35294117647061</v>
      </c>
      <c r="M1130" s="120">
        <f>$F1130*'2. Emissions Units &amp; Activities'!$K$111*(1-$E1130)</f>
        <v>0.26409557744707612</v>
      </c>
      <c r="N1130" s="123">
        <f>$F1130*'2. Emissions Units &amp; Activities'!$L$111*(1-$E1130)</f>
        <v>2.3782805429864253</v>
      </c>
      <c r="O1130" s="101">
        <f>$F1130*'2. Emissions Units &amp; Activities'!$M$111*(1-$E1130)</f>
        <v>2.3782805429864253</v>
      </c>
    </row>
    <row r="1131" spans="1:15" x14ac:dyDescent="0.25">
      <c r="A1131" s="97" t="s">
        <v>1568</v>
      </c>
      <c r="B1131" s="118" t="s">
        <v>81</v>
      </c>
      <c r="C1131" s="99" t="str">
        <f>IFERROR(IF(B1131="No CAS","",INDEX('DEQ Pollutant List'!$C$7:$C$611,MATCH('3. Pollutant Emissions - EF'!B1131,'DEQ Pollutant List'!$B$7:$B$611,0))),"")</f>
        <v>Arsenic and compounds</v>
      </c>
      <c r="D1131" s="133"/>
      <c r="E1131" s="119"/>
      <c r="F1131" s="241">
        <v>2.0000000000000001E-4</v>
      </c>
      <c r="G1131" s="121"/>
      <c r="H1131" s="101" t="s">
        <v>1674</v>
      </c>
      <c r="I1131" s="122" t="s">
        <v>1680</v>
      </c>
      <c r="J1131" s="120">
        <f>$F1131*'2. Emissions Units &amp; Activities'!$H$111*(1-$E1131)</f>
        <v>7.6294277929155334E-4</v>
      </c>
      <c r="K1131" s="123">
        <f>$F1131*'2. Emissions Units &amp; Activities'!$I$111*(1-$E1131)</f>
        <v>6.8705882352941179E-3</v>
      </c>
      <c r="L1131" s="101">
        <f>$F1131*'2. Emissions Units &amp; Activities'!$J$111*(1-$E1131)</f>
        <v>6.8705882352941179E-3</v>
      </c>
      <c r="M1131" s="120">
        <f>$F1131*'2. Emissions Units &amp; Activities'!$K$111*(1-$E1131)</f>
        <v>2.9343953049675129E-6</v>
      </c>
      <c r="N1131" s="123">
        <f>$F1131*'2. Emissions Units &amp; Activities'!$L$111*(1-$E1131)</f>
        <v>2.6425339366515838E-5</v>
      </c>
      <c r="O1131" s="101">
        <f>$F1131*'2. Emissions Units &amp; Activities'!$M$111*(1-$E1131)</f>
        <v>2.6425339366515838E-5</v>
      </c>
    </row>
    <row r="1132" spans="1:15" x14ac:dyDescent="0.25">
      <c r="A1132" s="97" t="s">
        <v>1568</v>
      </c>
      <c r="B1132" s="118" t="s">
        <v>96</v>
      </c>
      <c r="C1132" s="99" t="str">
        <f>IFERROR(IF(B1132="No CAS","",INDEX('DEQ Pollutant List'!$C$7:$C$611,MATCH('3. Pollutant Emissions - EF'!B1132,'DEQ Pollutant List'!$B$7:$B$611,0))),"")</f>
        <v>Barium and compounds</v>
      </c>
      <c r="D1132" s="133"/>
      <c r="E1132" s="119"/>
      <c r="F1132" s="241">
        <v>4.4000000000000003E-3</v>
      </c>
      <c r="G1132" s="121"/>
      <c r="H1132" s="101" t="s">
        <v>1674</v>
      </c>
      <c r="I1132" s="122" t="s">
        <v>1680</v>
      </c>
      <c r="J1132" s="120">
        <f>$F1132*'2. Emissions Units &amp; Activities'!$H$111*(1-$E1132)</f>
        <v>1.6784741144414174E-2</v>
      </c>
      <c r="K1132" s="123">
        <f>$F1132*'2. Emissions Units &amp; Activities'!$I$111*(1-$E1132)</f>
        <v>0.1511529411764706</v>
      </c>
      <c r="L1132" s="101">
        <f>$F1132*'2. Emissions Units &amp; Activities'!$J$111*(1-$E1132)</f>
        <v>0.1511529411764706</v>
      </c>
      <c r="M1132" s="120">
        <f>$F1132*'2. Emissions Units &amp; Activities'!$K$111*(1-$E1132)</f>
        <v>6.4556696709285285E-5</v>
      </c>
      <c r="N1132" s="123">
        <f>$F1132*'2. Emissions Units &amp; Activities'!$L$111*(1-$E1132)</f>
        <v>5.8135746606334852E-4</v>
      </c>
      <c r="O1132" s="101">
        <f>$F1132*'2. Emissions Units &amp; Activities'!$M$111*(1-$E1132)</f>
        <v>5.8135746606334852E-4</v>
      </c>
    </row>
    <row r="1133" spans="1:15" x14ac:dyDescent="0.25">
      <c r="A1133" s="97" t="s">
        <v>1568</v>
      </c>
      <c r="B1133" s="118" t="s">
        <v>113</v>
      </c>
      <c r="C1133" s="99" t="str">
        <f>IFERROR(IF(B1133="No CAS","",INDEX('DEQ Pollutant List'!$C$7:$C$611,MATCH('3. Pollutant Emissions - EF'!B1133,'DEQ Pollutant List'!$B$7:$B$611,0))),"")</f>
        <v>Beryllium and compounds</v>
      </c>
      <c r="D1133" s="133"/>
      <c r="E1133" s="119"/>
      <c r="F1133" s="241">
        <v>1.2E-5</v>
      </c>
      <c r="G1133" s="121"/>
      <c r="H1133" s="101" t="s">
        <v>1674</v>
      </c>
      <c r="I1133" s="122" t="s">
        <v>1680</v>
      </c>
      <c r="J1133" s="120">
        <f>$F1133*'2. Emissions Units &amp; Activities'!$H$111*(1-$E1133)</f>
        <v>4.5776566757493201E-5</v>
      </c>
      <c r="K1133" s="123">
        <f>$F1133*'2. Emissions Units &amp; Activities'!$I$111*(1-$E1133)</f>
        <v>4.1223529411764707E-4</v>
      </c>
      <c r="L1133" s="101">
        <f>$F1133*'2. Emissions Units &amp; Activities'!$J$111*(1-$E1133)</f>
        <v>4.1223529411764707E-4</v>
      </c>
      <c r="M1133" s="120">
        <f>$F1133*'2. Emissions Units &amp; Activities'!$K$111*(1-$E1133)</f>
        <v>1.7606371829805077E-7</v>
      </c>
      <c r="N1133" s="123">
        <f>$F1133*'2. Emissions Units &amp; Activities'!$L$111*(1-$E1133)</f>
        <v>1.5855203619909504E-6</v>
      </c>
      <c r="O1133" s="101">
        <f>$F1133*'2. Emissions Units &amp; Activities'!$M$111*(1-$E1133)</f>
        <v>1.5855203619909504E-6</v>
      </c>
    </row>
    <row r="1134" spans="1:15" x14ac:dyDescent="0.25">
      <c r="A1134" s="97" t="s">
        <v>1568</v>
      </c>
      <c r="B1134" s="118" t="s">
        <v>154</v>
      </c>
      <c r="C1134" s="99" t="str">
        <f>IFERROR(IF(B1134="No CAS","",INDEX('DEQ Pollutant List'!$C$7:$C$611,MATCH('3. Pollutant Emissions - EF'!B1134,'DEQ Pollutant List'!$B$7:$B$611,0))),"")</f>
        <v>Cadmium and compounds</v>
      </c>
      <c r="D1134" s="133"/>
      <c r="E1134" s="119"/>
      <c r="F1134" s="241">
        <v>1.1000000000000001E-3</v>
      </c>
      <c r="G1134" s="121"/>
      <c r="H1134" s="101" t="s">
        <v>1674</v>
      </c>
      <c r="I1134" s="122" t="s">
        <v>1680</v>
      </c>
      <c r="J1134" s="120">
        <f>$F1134*'2. Emissions Units &amp; Activities'!$H$111*(1-$E1134)</f>
        <v>4.1961852861035435E-3</v>
      </c>
      <c r="K1134" s="123">
        <f>$F1134*'2. Emissions Units &amp; Activities'!$I$111*(1-$E1134)</f>
        <v>3.778823529411765E-2</v>
      </c>
      <c r="L1134" s="101">
        <f>$F1134*'2. Emissions Units &amp; Activities'!$J$111*(1-$E1134)</f>
        <v>3.778823529411765E-2</v>
      </c>
      <c r="M1134" s="120">
        <f>$F1134*'2. Emissions Units &amp; Activities'!$K$111*(1-$E1134)</f>
        <v>1.6139174177321321E-5</v>
      </c>
      <c r="N1134" s="123">
        <f>$F1134*'2. Emissions Units &amp; Activities'!$L$111*(1-$E1134)</f>
        <v>1.4533936651583713E-4</v>
      </c>
      <c r="O1134" s="101">
        <f>$F1134*'2. Emissions Units &amp; Activities'!$M$111*(1-$E1134)</f>
        <v>1.4533936651583713E-4</v>
      </c>
    </row>
    <row r="1135" spans="1:15" x14ac:dyDescent="0.25">
      <c r="A1135" s="97" t="s">
        <v>1568</v>
      </c>
      <c r="B1135" s="118" t="s">
        <v>230</v>
      </c>
      <c r="C1135" s="99" t="str">
        <f>IFERROR(IF(B1135="No CAS","",INDEX('DEQ Pollutant List'!$C$7:$C$611,MATCH('3. Pollutant Emissions - EF'!B1135,'DEQ Pollutant List'!$B$7:$B$611,0))),"")</f>
        <v>Chromium VI, chromate and dichromate particulate</v>
      </c>
      <c r="D1135" s="133"/>
      <c r="E1135" s="119"/>
      <c r="F1135" s="241">
        <v>1.4E-3</v>
      </c>
      <c r="G1135" s="121"/>
      <c r="H1135" s="101" t="s">
        <v>1674</v>
      </c>
      <c r="I1135" s="122" t="s">
        <v>1680</v>
      </c>
      <c r="J1135" s="120">
        <f>$F1135*'2. Emissions Units &amp; Activities'!$H$111*(1-$E1135)</f>
        <v>5.3405994550408727E-3</v>
      </c>
      <c r="K1135" s="123">
        <f>$F1135*'2. Emissions Units &amp; Activities'!$I$111*(1-$E1135)</f>
        <v>4.8094117647058822E-2</v>
      </c>
      <c r="L1135" s="101">
        <f>$F1135*'2. Emissions Units &amp; Activities'!$J$111*(1-$E1135)</f>
        <v>4.8094117647058822E-2</v>
      </c>
      <c r="M1135" s="120">
        <f>$F1135*'2. Emissions Units &amp; Activities'!$K$111*(1-$E1135)</f>
        <v>2.0540767134772589E-5</v>
      </c>
      <c r="N1135" s="123">
        <f>$F1135*'2. Emissions Units &amp; Activities'!$L$111*(1-$E1135)</f>
        <v>1.8497737556561085E-4</v>
      </c>
      <c r="O1135" s="101">
        <f>$F1135*'2. Emissions Units &amp; Activities'!$M$111*(1-$E1135)</f>
        <v>1.8497737556561085E-4</v>
      </c>
    </row>
    <row r="1136" spans="1:15" x14ac:dyDescent="0.25">
      <c r="A1136" s="97" t="s">
        <v>1568</v>
      </c>
      <c r="B1136" s="118" t="s">
        <v>234</v>
      </c>
      <c r="C1136" s="99" t="str">
        <f>IFERROR(IF(B1136="No CAS","",INDEX('DEQ Pollutant List'!$C$7:$C$611,MATCH('3. Pollutant Emissions - EF'!B1136,'DEQ Pollutant List'!$B$7:$B$611,0))),"")</f>
        <v>Cobalt and compounds</v>
      </c>
      <c r="D1136" s="133"/>
      <c r="E1136" s="119"/>
      <c r="F1136" s="241">
        <v>8.3999999999999995E-5</v>
      </c>
      <c r="G1136" s="121"/>
      <c r="H1136" s="101" t="s">
        <v>1674</v>
      </c>
      <c r="I1136" s="122" t="s">
        <v>1680</v>
      </c>
      <c r="J1136" s="120">
        <f>$F1136*'2. Emissions Units &amp; Activities'!$H$111*(1-$E1136)</f>
        <v>3.2043596730245237E-4</v>
      </c>
      <c r="K1136" s="123">
        <f>$F1136*'2. Emissions Units &amp; Activities'!$I$111*(1-$E1136)</f>
        <v>2.8856470588235292E-3</v>
      </c>
      <c r="L1136" s="101">
        <f>$F1136*'2. Emissions Units &amp; Activities'!$J$111*(1-$E1136)</f>
        <v>2.8856470588235292E-3</v>
      </c>
      <c r="M1136" s="120">
        <f>$F1136*'2. Emissions Units &amp; Activities'!$K$111*(1-$E1136)</f>
        <v>1.2324460280863554E-6</v>
      </c>
      <c r="N1136" s="123">
        <f>$F1136*'2. Emissions Units &amp; Activities'!$L$111*(1-$E1136)</f>
        <v>1.1098642533936652E-5</v>
      </c>
      <c r="O1136" s="101">
        <f>$F1136*'2. Emissions Units &amp; Activities'!$M$111*(1-$E1136)</f>
        <v>1.1098642533936652E-5</v>
      </c>
    </row>
    <row r="1137" spans="1:15" x14ac:dyDescent="0.25">
      <c r="A1137" s="97" t="s">
        <v>1568</v>
      </c>
      <c r="B1137" s="118" t="s">
        <v>236</v>
      </c>
      <c r="C1137" s="99" t="str">
        <f>IFERROR(IF(B1137="No CAS","",INDEX('DEQ Pollutant List'!$C$7:$C$611,MATCH('3. Pollutant Emissions - EF'!B1137,'DEQ Pollutant List'!$B$7:$B$611,0))),"")</f>
        <v>Copper and compounds</v>
      </c>
      <c r="D1137" s="133"/>
      <c r="E1137" s="119"/>
      <c r="F1137" s="241">
        <v>8.4999999999999995E-4</v>
      </c>
      <c r="G1137" s="121"/>
      <c r="H1137" s="101" t="s">
        <v>1674</v>
      </c>
      <c r="I1137" s="122" t="s">
        <v>1680</v>
      </c>
      <c r="J1137" s="120">
        <f>$F1137*'2. Emissions Units &amp; Activities'!$H$111*(1-$E1137)</f>
        <v>3.2425068119891014E-3</v>
      </c>
      <c r="K1137" s="123">
        <f>$F1137*'2. Emissions Units &amp; Activities'!$I$111*(1-$E1137)</f>
        <v>2.9199999999999997E-2</v>
      </c>
      <c r="L1137" s="101">
        <f>$F1137*'2. Emissions Units &amp; Activities'!$J$111*(1-$E1137)</f>
        <v>2.9199999999999997E-2</v>
      </c>
      <c r="M1137" s="120">
        <f>$F1137*'2. Emissions Units &amp; Activities'!$K$111*(1-$E1137)</f>
        <v>1.2471180046111929E-5</v>
      </c>
      <c r="N1137" s="123">
        <f>$F1137*'2. Emissions Units &amp; Activities'!$L$111*(1-$E1137)</f>
        <v>1.123076923076923E-4</v>
      </c>
      <c r="O1137" s="101">
        <f>$F1137*'2. Emissions Units &amp; Activities'!$M$111*(1-$E1137)</f>
        <v>1.123076923076923E-4</v>
      </c>
    </row>
    <row r="1138" spans="1:15" x14ac:dyDescent="0.25">
      <c r="A1138" s="97" t="s">
        <v>1568</v>
      </c>
      <c r="B1138" s="118" t="s">
        <v>410</v>
      </c>
      <c r="C1138" s="99" t="str">
        <f>IFERROR(IF(B1138="No CAS","",INDEX('DEQ Pollutant List'!$C$7:$C$611,MATCH('3. Pollutant Emissions - EF'!B1138,'DEQ Pollutant List'!$B$7:$B$611,0))),"")</f>
        <v>Ethyl benzene</v>
      </c>
      <c r="D1138" s="133"/>
      <c r="E1138" s="119"/>
      <c r="F1138" s="241">
        <v>9.4999999999999998E-3</v>
      </c>
      <c r="G1138" s="121"/>
      <c r="H1138" s="101" t="s">
        <v>1674</v>
      </c>
      <c r="I1138" s="122" t="s">
        <v>1680</v>
      </c>
      <c r="J1138" s="120">
        <f>$F1138*'2. Emissions Units &amp; Activities'!$H$111*(1-$E1138)</f>
        <v>3.6239782016348782E-2</v>
      </c>
      <c r="K1138" s="123">
        <f>$F1138*'2. Emissions Units &amp; Activities'!$I$111*(1-$E1138)</f>
        <v>0.32635294117647057</v>
      </c>
      <c r="L1138" s="101">
        <f>$F1138*'2. Emissions Units &amp; Activities'!$J$111*(1-$E1138)</f>
        <v>0.32635294117647057</v>
      </c>
      <c r="M1138" s="120">
        <f>$F1138*'2. Emissions Units &amp; Activities'!$K$111*(1-$E1138)</f>
        <v>1.3938377698595686E-4</v>
      </c>
      <c r="N1138" s="123">
        <f>$F1138*'2. Emissions Units &amp; Activities'!$L$111*(1-$E1138)</f>
        <v>1.2552036199095023E-3</v>
      </c>
      <c r="O1138" s="101">
        <f>$F1138*'2. Emissions Units &amp; Activities'!$M$111*(1-$E1138)</f>
        <v>1.2552036199095023E-3</v>
      </c>
    </row>
    <row r="1139" spans="1:15" x14ac:dyDescent="0.25">
      <c r="A1139" s="97" t="s">
        <v>1568</v>
      </c>
      <c r="B1139" s="118" t="s">
        <v>483</v>
      </c>
      <c r="C1139" s="99" t="str">
        <f>IFERROR(IF(B1139="No CAS","",INDEX('DEQ Pollutant List'!$C$7:$C$611,MATCH('3. Pollutant Emissions - EF'!B1139,'DEQ Pollutant List'!$B$7:$B$611,0))),"")</f>
        <v>Hexane</v>
      </c>
      <c r="D1139" s="133"/>
      <c r="E1139" s="119"/>
      <c r="F1139" s="241">
        <v>6.3E-3</v>
      </c>
      <c r="G1139" s="121"/>
      <c r="H1139" s="101" t="s">
        <v>1674</v>
      </c>
      <c r="I1139" s="122" t="s">
        <v>1680</v>
      </c>
      <c r="J1139" s="120">
        <f>$F1139*'2. Emissions Units &amp; Activities'!$H$111*(1-$E1139)</f>
        <v>2.4032697547683928E-2</v>
      </c>
      <c r="K1139" s="123">
        <f>$F1139*'2. Emissions Units &amp; Activities'!$I$111*(1-$E1139)</f>
        <v>0.21642352941176471</v>
      </c>
      <c r="L1139" s="101">
        <f>$F1139*'2. Emissions Units &amp; Activities'!$J$111*(1-$E1139)</f>
        <v>0.21642352941176471</v>
      </c>
      <c r="M1139" s="120">
        <f>$F1139*'2. Emissions Units &amp; Activities'!$K$111*(1-$E1139)</f>
        <v>9.2433452106476647E-5</v>
      </c>
      <c r="N1139" s="123">
        <f>$F1139*'2. Emissions Units &amp; Activities'!$L$111*(1-$E1139)</f>
        <v>8.3239819004524889E-4</v>
      </c>
      <c r="O1139" s="101">
        <f>$F1139*'2. Emissions Units &amp; Activities'!$M$111*(1-$E1139)</f>
        <v>8.3239819004524889E-4</v>
      </c>
    </row>
    <row r="1140" spans="1:15" x14ac:dyDescent="0.25">
      <c r="A1140" s="97" t="s">
        <v>1568</v>
      </c>
      <c r="B1140" s="118" t="s">
        <v>512</v>
      </c>
      <c r="C1140" s="99" t="str">
        <f>IFERROR(IF(B1140="No CAS","",INDEX('DEQ Pollutant List'!$C$7:$C$611,MATCH('3. Pollutant Emissions - EF'!B1140,'DEQ Pollutant List'!$B$7:$B$611,0))),"")</f>
        <v>Lead and compounds</v>
      </c>
      <c r="D1140" s="133"/>
      <c r="E1140" s="119"/>
      <c r="F1140" s="241">
        <v>5.0000000000000001E-4</v>
      </c>
      <c r="G1140" s="121"/>
      <c r="H1140" s="101" t="s">
        <v>1674</v>
      </c>
      <c r="I1140" s="122" t="s">
        <v>1680</v>
      </c>
      <c r="J1140" s="120">
        <f>$F1140*'2. Emissions Units &amp; Activities'!$H$111*(1-$E1140)</f>
        <v>1.9073569482288832E-3</v>
      </c>
      <c r="K1140" s="123">
        <f>$F1140*'2. Emissions Units &amp; Activities'!$I$111*(1-$E1140)</f>
        <v>1.7176470588235293E-2</v>
      </c>
      <c r="L1140" s="101">
        <f>$F1140*'2. Emissions Units &amp; Activities'!$J$111*(1-$E1140)</f>
        <v>1.7176470588235293E-2</v>
      </c>
      <c r="M1140" s="120">
        <f>$F1140*'2. Emissions Units &amp; Activities'!$K$111*(1-$E1140)</f>
        <v>7.3359882624187821E-6</v>
      </c>
      <c r="N1140" s="123">
        <f>$F1140*'2. Emissions Units &amp; Activities'!$L$111*(1-$E1140)</f>
        <v>6.6063348416289602E-5</v>
      </c>
      <c r="O1140" s="101">
        <f>$F1140*'2. Emissions Units &amp; Activities'!$M$111*(1-$E1140)</f>
        <v>6.6063348416289602E-5</v>
      </c>
    </row>
    <row r="1141" spans="1:15" x14ac:dyDescent="0.25">
      <c r="A1141" s="97" t="s">
        <v>1568</v>
      </c>
      <c r="B1141" s="118" t="s">
        <v>518</v>
      </c>
      <c r="C1141" s="99" t="str">
        <f>IFERROR(IF(B1141="No CAS","",INDEX('DEQ Pollutant List'!$C$7:$C$611,MATCH('3. Pollutant Emissions - EF'!B1141,'DEQ Pollutant List'!$B$7:$B$611,0))),"")</f>
        <v>Manganese and compounds</v>
      </c>
      <c r="D1141" s="133"/>
      <c r="E1141" s="119"/>
      <c r="F1141" s="241">
        <v>3.8000000000000002E-4</v>
      </c>
      <c r="G1141" s="121"/>
      <c r="H1141" s="101" t="s">
        <v>1674</v>
      </c>
      <c r="I1141" s="122" t="s">
        <v>1680</v>
      </c>
      <c r="J1141" s="120">
        <f>$F1141*'2. Emissions Units &amp; Activities'!$H$111*(1-$E1141)</f>
        <v>1.4495912806539513E-3</v>
      </c>
      <c r="K1141" s="123">
        <f>$F1141*'2. Emissions Units &amp; Activities'!$I$111*(1-$E1141)</f>
        <v>1.3054117647058824E-2</v>
      </c>
      <c r="L1141" s="101">
        <f>$F1141*'2. Emissions Units &amp; Activities'!$J$111*(1-$E1141)</f>
        <v>1.3054117647058824E-2</v>
      </c>
      <c r="M1141" s="120">
        <f>$F1141*'2. Emissions Units &amp; Activities'!$K$111*(1-$E1141)</f>
        <v>5.5753510794382744E-6</v>
      </c>
      <c r="N1141" s="123">
        <f>$F1141*'2. Emissions Units &amp; Activities'!$L$111*(1-$E1141)</f>
        <v>5.0208144796380097E-5</v>
      </c>
      <c r="O1141" s="101">
        <f>$F1141*'2. Emissions Units &amp; Activities'!$M$111*(1-$E1141)</f>
        <v>5.0208144796380097E-5</v>
      </c>
    </row>
    <row r="1142" spans="1:15" x14ac:dyDescent="0.25">
      <c r="A1142" s="97" t="s">
        <v>1568</v>
      </c>
      <c r="B1142" s="118" t="s">
        <v>524</v>
      </c>
      <c r="C1142" s="99" t="str">
        <f>IFERROR(IF(B1142="No CAS","",INDEX('DEQ Pollutant List'!$C$7:$C$611,MATCH('3. Pollutant Emissions - EF'!B1142,'DEQ Pollutant List'!$B$7:$B$611,0))),"")</f>
        <v>Mercury and compounds</v>
      </c>
      <c r="D1142" s="133"/>
      <c r="E1142" s="119"/>
      <c r="F1142" s="241">
        <v>2.5999999999999998E-4</v>
      </c>
      <c r="G1142" s="121"/>
      <c r="H1142" s="101" t="s">
        <v>1674</v>
      </c>
      <c r="I1142" s="122" t="s">
        <v>1680</v>
      </c>
      <c r="J1142" s="120">
        <f>$F1142*'2. Emissions Units &amp; Activities'!$H$111*(1-$E1142)</f>
        <v>9.9182561307901919E-4</v>
      </c>
      <c r="K1142" s="123">
        <f>$F1142*'2. Emissions Units &amp; Activities'!$I$111*(1-$E1142)</f>
        <v>8.9317647058823526E-3</v>
      </c>
      <c r="L1142" s="101">
        <f>$F1142*'2. Emissions Units &amp; Activities'!$J$111*(1-$E1142)</f>
        <v>8.9317647058823526E-3</v>
      </c>
      <c r="M1142" s="120">
        <f>$F1142*'2. Emissions Units &amp; Activities'!$K$111*(1-$E1142)</f>
        <v>3.8147138964577659E-6</v>
      </c>
      <c r="N1142" s="123">
        <f>$F1142*'2. Emissions Units &amp; Activities'!$L$111*(1-$E1142)</f>
        <v>3.4352941176470587E-5</v>
      </c>
      <c r="O1142" s="101">
        <f>$F1142*'2. Emissions Units &amp; Activities'!$M$111*(1-$E1142)</f>
        <v>3.4352941176470587E-5</v>
      </c>
    </row>
    <row r="1143" spans="1:15" x14ac:dyDescent="0.25">
      <c r="A1143" s="97" t="s">
        <v>1568</v>
      </c>
      <c r="B1143" s="118" t="s">
        <v>575</v>
      </c>
      <c r="C1143" s="99" t="str">
        <f>IFERROR(IF(B1143="No CAS","",INDEX('DEQ Pollutant List'!$C$7:$C$611,MATCH('3. Pollutant Emissions - EF'!B1143,'DEQ Pollutant List'!$B$7:$B$611,0))),"")</f>
        <v>Molybdenum trioxide</v>
      </c>
      <c r="D1143" s="133"/>
      <c r="E1143" s="119"/>
      <c r="F1143" s="241">
        <v>1.65E-3</v>
      </c>
      <c r="G1143" s="121"/>
      <c r="H1143" s="101" t="s">
        <v>1674</v>
      </c>
      <c r="I1143" s="122" t="s">
        <v>1680</v>
      </c>
      <c r="J1143" s="120">
        <f>$F1143*'2. Emissions Units &amp; Activities'!$H$111*(1-$E1143)</f>
        <v>6.2942779291553144E-3</v>
      </c>
      <c r="K1143" s="123">
        <f>$F1143*'2. Emissions Units &amp; Activities'!$I$111*(1-$E1143)</f>
        <v>5.6682352941176468E-2</v>
      </c>
      <c r="L1143" s="101">
        <f>$F1143*'2. Emissions Units &amp; Activities'!$J$111*(1-$E1143)</f>
        <v>5.6682352941176468E-2</v>
      </c>
      <c r="M1143" s="120">
        <f>$F1143*'2. Emissions Units &amp; Activities'!$K$111*(1-$E1143)</f>
        <v>2.420876126598198E-5</v>
      </c>
      <c r="N1143" s="123">
        <f>$F1143*'2. Emissions Units &amp; Activities'!$L$111*(1-$E1143)</f>
        <v>2.1800904977375567E-4</v>
      </c>
      <c r="O1143" s="101">
        <f>$F1143*'2. Emissions Units &amp; Activities'!$M$111*(1-$E1143)</f>
        <v>2.1800904977375567E-4</v>
      </c>
    </row>
    <row r="1144" spans="1:15" x14ac:dyDescent="0.25">
      <c r="A1144" s="97" t="s">
        <v>1568</v>
      </c>
      <c r="B1144" s="118">
        <v>365</v>
      </c>
      <c r="C1144" s="99" t="str">
        <f>IFERROR(IF(B1144="No CAS","",INDEX('DEQ Pollutant List'!$C$7:$C$611,MATCH('3. Pollutant Emissions - EF'!B1144,'DEQ Pollutant List'!$B$7:$B$611,0))),"")</f>
        <v>Nickel compounds, insoluble</v>
      </c>
      <c r="D1144" s="133"/>
      <c r="E1144" s="119"/>
      <c r="F1144" s="241">
        <v>2.0999999999999999E-3</v>
      </c>
      <c r="G1144" s="121"/>
      <c r="H1144" s="101" t="s">
        <v>1674</v>
      </c>
      <c r="I1144" s="122" t="s">
        <v>1680</v>
      </c>
      <c r="J1144" s="120">
        <f>$F1144*'2. Emissions Units &amp; Activities'!$H$111*(1-$E1144)</f>
        <v>8.01089918256131E-3</v>
      </c>
      <c r="K1144" s="123">
        <f>$F1144*'2. Emissions Units &amp; Activities'!$I$111*(1-$E1144)</f>
        <v>7.2141176470588222E-2</v>
      </c>
      <c r="L1144" s="101">
        <f>$F1144*'2. Emissions Units &amp; Activities'!$J$111*(1-$E1144)</f>
        <v>7.2141176470588222E-2</v>
      </c>
      <c r="M1144" s="120">
        <f>$F1144*'2. Emissions Units &amp; Activities'!$K$111*(1-$E1144)</f>
        <v>3.0811150702158882E-5</v>
      </c>
      <c r="N1144" s="123">
        <f>$F1144*'2. Emissions Units &amp; Activities'!$L$111*(1-$E1144)</f>
        <v>2.7746606334841628E-4</v>
      </c>
      <c r="O1144" s="101">
        <f>$F1144*'2. Emissions Units &amp; Activities'!$M$111*(1-$E1144)</f>
        <v>2.7746606334841628E-4</v>
      </c>
    </row>
    <row r="1145" spans="1:15" x14ac:dyDescent="0.25">
      <c r="A1145" s="97" t="s">
        <v>1568</v>
      </c>
      <c r="B1145" s="118" t="s">
        <v>945</v>
      </c>
      <c r="C1145" s="99" t="str">
        <f>IFERROR(IF(B1145="No CAS","",INDEX('DEQ Pollutant List'!$C$7:$C$611,MATCH('3. Pollutant Emissions - EF'!B1145,'DEQ Pollutant List'!$B$7:$B$611,0))),"")</f>
        <v>Selenium and compounds</v>
      </c>
      <c r="D1145" s="133"/>
      <c r="E1145" s="119"/>
      <c r="F1145" s="241">
        <v>2.4000000000000001E-5</v>
      </c>
      <c r="G1145" s="121"/>
      <c r="H1145" s="101" t="s">
        <v>1674</v>
      </c>
      <c r="I1145" s="122" t="s">
        <v>1680</v>
      </c>
      <c r="J1145" s="120">
        <f>$F1145*'2. Emissions Units &amp; Activities'!$H$111*(1-$E1145)</f>
        <v>9.1553133514986402E-5</v>
      </c>
      <c r="K1145" s="123">
        <f>$F1145*'2. Emissions Units &amp; Activities'!$I$111*(1-$E1145)</f>
        <v>8.2447058823529413E-4</v>
      </c>
      <c r="L1145" s="101">
        <f>$F1145*'2. Emissions Units &amp; Activities'!$J$111*(1-$E1145)</f>
        <v>8.2447058823529413E-4</v>
      </c>
      <c r="M1145" s="120">
        <f>$F1145*'2. Emissions Units &amp; Activities'!$K$111*(1-$E1145)</f>
        <v>3.5212743659610153E-7</v>
      </c>
      <c r="N1145" s="123">
        <f>$F1145*'2. Emissions Units &amp; Activities'!$L$111*(1-$E1145)</f>
        <v>3.1710407239819007E-6</v>
      </c>
      <c r="O1145" s="101">
        <f>$F1145*'2. Emissions Units &amp; Activities'!$M$111*(1-$E1145)</f>
        <v>3.1710407239819007E-6</v>
      </c>
    </row>
    <row r="1146" spans="1:15" x14ac:dyDescent="0.25">
      <c r="A1146" s="97" t="s">
        <v>1568</v>
      </c>
      <c r="B1146" s="118" t="s">
        <v>994</v>
      </c>
      <c r="C1146" s="99" t="str">
        <f>IFERROR(IF(B1146="No CAS","",INDEX('DEQ Pollutant List'!$C$7:$C$611,MATCH('3. Pollutant Emissions - EF'!B1146,'DEQ Pollutant List'!$B$7:$B$611,0))),"")</f>
        <v>Toluene</v>
      </c>
      <c r="D1146" s="133"/>
      <c r="E1146" s="119"/>
      <c r="F1146" s="241">
        <v>3.6600000000000001E-2</v>
      </c>
      <c r="G1146" s="121"/>
      <c r="H1146" s="101" t="s">
        <v>1674</v>
      </c>
      <c r="I1146" s="122" t="s">
        <v>1680</v>
      </c>
      <c r="J1146" s="120">
        <f>$F1146*'2. Emissions Units &amp; Activities'!$H$111*(1-$E1146)</f>
        <v>0.13961852861035426</v>
      </c>
      <c r="K1146" s="123">
        <f>$F1146*'2. Emissions Units &amp; Activities'!$I$111*(1-$E1146)</f>
        <v>1.2573176470588234</v>
      </c>
      <c r="L1146" s="101">
        <f>$F1146*'2. Emissions Units &amp; Activities'!$J$111*(1-$E1146)</f>
        <v>1.2573176470588234</v>
      </c>
      <c r="M1146" s="120">
        <f>$F1146*'2. Emissions Units &amp; Activities'!$K$111*(1-$E1146)</f>
        <v>5.3699434080905486E-4</v>
      </c>
      <c r="N1146" s="123">
        <f>$F1146*'2. Emissions Units &amp; Activities'!$L$111*(1-$E1146)</f>
        <v>4.8358371040723982E-3</v>
      </c>
      <c r="O1146" s="101">
        <f>$F1146*'2. Emissions Units &amp; Activities'!$M$111*(1-$E1146)</f>
        <v>4.8358371040723982E-3</v>
      </c>
    </row>
    <row r="1147" spans="1:15" x14ac:dyDescent="0.25">
      <c r="A1147" s="97" t="s">
        <v>1568</v>
      </c>
      <c r="B1147" s="118" t="s">
        <v>1055</v>
      </c>
      <c r="C1147" s="99" t="str">
        <f>IFERROR(IF(B1147="No CAS","",INDEX('DEQ Pollutant List'!$C$7:$C$611,MATCH('3. Pollutant Emissions - EF'!B1147,'DEQ Pollutant List'!$B$7:$B$611,0))),"")</f>
        <v>Vanadium (fume or dust)</v>
      </c>
      <c r="D1147" s="133"/>
      <c r="E1147" s="119"/>
      <c r="F1147" s="241">
        <v>2.3E-3</v>
      </c>
      <c r="G1147" s="121"/>
      <c r="H1147" s="101" t="s">
        <v>1674</v>
      </c>
      <c r="I1147" s="122" t="s">
        <v>1680</v>
      </c>
      <c r="J1147" s="120">
        <f>$F1147*'2. Emissions Units &amp; Activities'!$H$111*(1-$E1147)</f>
        <v>8.7738419618528622E-3</v>
      </c>
      <c r="K1147" s="123">
        <f>$F1147*'2. Emissions Units &amp; Activities'!$I$111*(1-$E1147)</f>
        <v>7.9011764705882351E-2</v>
      </c>
      <c r="L1147" s="101">
        <f>$F1147*'2. Emissions Units &amp; Activities'!$J$111*(1-$E1147)</f>
        <v>7.9011764705882351E-2</v>
      </c>
      <c r="M1147" s="120">
        <f>$F1147*'2. Emissions Units &amp; Activities'!$K$111*(1-$E1147)</f>
        <v>3.3745546007126396E-5</v>
      </c>
      <c r="N1147" s="123">
        <f>$F1147*'2. Emissions Units &amp; Activities'!$L$111*(1-$E1147)</f>
        <v>3.0389140271493213E-4</v>
      </c>
      <c r="O1147" s="101">
        <f>$F1147*'2. Emissions Units &amp; Activities'!$M$111*(1-$E1147)</f>
        <v>3.0389140271493213E-4</v>
      </c>
    </row>
    <row r="1148" spans="1:15" x14ac:dyDescent="0.25">
      <c r="A1148" s="97" t="s">
        <v>1568</v>
      </c>
      <c r="B1148" s="118" t="s">
        <v>1071</v>
      </c>
      <c r="C1148" s="99" t="str">
        <f>IFERROR(IF(B1148="No CAS","",INDEX('DEQ Pollutant List'!$C$7:$C$611,MATCH('3. Pollutant Emissions - EF'!B1148,'DEQ Pollutant List'!$B$7:$B$611,0))),"")</f>
        <v>Xylene (mixture), including m-xylene, o-xylene, p-xylene</v>
      </c>
      <c r="D1148" s="133"/>
      <c r="E1148" s="119"/>
      <c r="F1148" s="241">
        <v>2.7199999999999998E-2</v>
      </c>
      <c r="G1148" s="121"/>
      <c r="H1148" s="101" t="s">
        <v>1674</v>
      </c>
      <c r="I1148" s="122" t="s">
        <v>1680</v>
      </c>
      <c r="J1148" s="120">
        <f>$F1148*'2. Emissions Units &amp; Activities'!$H$111*(1-$E1148)</f>
        <v>0.10376021798365125</v>
      </c>
      <c r="K1148" s="123">
        <f>$F1148*'2. Emissions Units &amp; Activities'!$I$111*(1-$E1148)</f>
        <v>0.9343999999999999</v>
      </c>
      <c r="L1148" s="101">
        <f>$F1148*'2. Emissions Units &amp; Activities'!$J$111*(1-$E1148)</f>
        <v>0.9343999999999999</v>
      </c>
      <c r="M1148" s="120">
        <f>$F1148*'2. Emissions Units &amp; Activities'!$K$111*(1-$E1148)</f>
        <v>3.9907776147558171E-4</v>
      </c>
      <c r="N1148" s="123">
        <f>$F1148*'2. Emissions Units &amp; Activities'!$L$111*(1-$E1148)</f>
        <v>3.5938461538461536E-3</v>
      </c>
      <c r="O1148" s="101">
        <f>$F1148*'2. Emissions Units &amp; Activities'!$M$111*(1-$E1148)</f>
        <v>3.5938461538461536E-3</v>
      </c>
    </row>
    <row r="1149" spans="1:15" x14ac:dyDescent="0.25">
      <c r="A1149" s="97" t="s">
        <v>1568</v>
      </c>
      <c r="B1149" s="118" t="s">
        <v>1076</v>
      </c>
      <c r="C1149" s="99" t="str">
        <f>IFERROR(IF(B1149="No CAS","",INDEX('DEQ Pollutant List'!$C$7:$C$611,MATCH('3. Pollutant Emissions - EF'!B1149,'DEQ Pollutant List'!$B$7:$B$611,0))),"")</f>
        <v>Zinc and compounds</v>
      </c>
      <c r="D1149" s="133"/>
      <c r="E1149" s="119"/>
      <c r="F1149" s="241">
        <v>2.9000000000000001E-2</v>
      </c>
      <c r="G1149" s="121"/>
      <c r="H1149" s="101" t="s">
        <v>1674</v>
      </c>
      <c r="I1149" s="122" t="s">
        <v>1680</v>
      </c>
      <c r="J1149" s="120">
        <f>$F1149*'2. Emissions Units &amp; Activities'!$H$111*(1-$E1149)</f>
        <v>0.11062670299727523</v>
      </c>
      <c r="K1149" s="123">
        <f>$F1149*'2. Emissions Units &amp; Activities'!$I$111*(1-$E1149)</f>
        <v>0.99623529411764711</v>
      </c>
      <c r="L1149" s="101">
        <f>$F1149*'2. Emissions Units &amp; Activities'!$J$111*(1-$E1149)</f>
        <v>0.99623529411764711</v>
      </c>
      <c r="M1149" s="120">
        <f>$F1149*'2. Emissions Units &amp; Activities'!$K$111*(1-$E1149)</f>
        <v>4.2548731922028936E-4</v>
      </c>
      <c r="N1149" s="123">
        <f>$F1149*'2. Emissions Units &amp; Activities'!$L$111*(1-$E1149)</f>
        <v>3.8316742081447967E-3</v>
      </c>
      <c r="O1149" s="101">
        <f>$F1149*'2. Emissions Units &amp; Activities'!$M$111*(1-$E1149)</f>
        <v>3.8316742081447967E-3</v>
      </c>
    </row>
    <row r="1150" spans="1:15" x14ac:dyDescent="0.25">
      <c r="A1150" s="97" t="s">
        <v>1571</v>
      </c>
      <c r="B1150" s="118" t="s">
        <v>98</v>
      </c>
      <c r="C1150" s="99" t="str">
        <f>IFERROR(IF(B1150="No CAS","",INDEX('DEQ Pollutant List'!$C$7:$C$611,MATCH('3. Pollutant Emissions - EF'!B1150,'DEQ Pollutant List'!$B$7:$B$611,0))),"")</f>
        <v>Benzene</v>
      </c>
      <c r="D1150" s="133"/>
      <c r="E1150" s="119"/>
      <c r="F1150" s="241">
        <v>8.0000000000000002E-3</v>
      </c>
      <c r="G1150" s="121"/>
      <c r="H1150" s="101" t="s">
        <v>1674</v>
      </c>
      <c r="I1150" s="122" t="s">
        <v>1680</v>
      </c>
      <c r="J1150" s="120">
        <f>$F1150*'2. Emissions Units &amp; Activities'!$H$112*(1-$E1150)</f>
        <v>3.0517711171662132E-2</v>
      </c>
      <c r="K1150" s="123">
        <f>$F1150*'2. Emissions Units &amp; Activities'!$I$112*(1-$E1150)</f>
        <v>0.27482352941176469</v>
      </c>
      <c r="L1150" s="101">
        <f>$F1150*'2. Emissions Units &amp; Activities'!$J$112*(1-$E1150)</f>
        <v>0.27482352941176469</v>
      </c>
      <c r="M1150" s="120">
        <f>$F1150*'2. Emissions Units &amp; Activities'!$K$112*(1-$E1150)</f>
        <v>1.1737581219870051E-4</v>
      </c>
      <c r="N1150" s="123">
        <f>$F1150*'2. Emissions Units &amp; Activities'!$L$112*(1-$E1150)</f>
        <v>1.0570135746606336E-3</v>
      </c>
      <c r="O1150" s="101">
        <f>$F1150*'2. Emissions Units &amp; Activities'!$M$112*(1-$E1150)</f>
        <v>1.0570135746606336E-3</v>
      </c>
    </row>
    <row r="1151" spans="1:15" x14ac:dyDescent="0.25">
      <c r="A1151" s="97" t="s">
        <v>1571</v>
      </c>
      <c r="B1151" s="118" t="s">
        <v>443</v>
      </c>
      <c r="C1151" s="99" t="str">
        <f>IFERROR(IF(B1151="No CAS","",INDEX('DEQ Pollutant List'!$C$7:$C$611,MATCH('3. Pollutant Emissions - EF'!B1151,'DEQ Pollutant List'!$B$7:$B$611,0))),"")</f>
        <v>Formaldehyde</v>
      </c>
      <c r="D1151" s="133"/>
      <c r="E1151" s="119"/>
      <c r="F1151" s="241">
        <v>1.7000000000000001E-2</v>
      </c>
      <c r="G1151" s="121"/>
      <c r="H1151" s="101" t="s">
        <v>1674</v>
      </c>
      <c r="I1151" s="122" t="s">
        <v>1680</v>
      </c>
      <c r="J1151" s="120">
        <f>$F1151*'2. Emissions Units &amp; Activities'!$H$112*(1-$E1151)</f>
        <v>6.485013623978203E-2</v>
      </c>
      <c r="K1151" s="123">
        <f>$F1151*'2. Emissions Units &amp; Activities'!$I$112*(1-$E1151)</f>
        <v>0.58400000000000007</v>
      </c>
      <c r="L1151" s="101">
        <f>$F1151*'2. Emissions Units &amp; Activities'!$J$112*(1-$E1151)</f>
        <v>0.58400000000000007</v>
      </c>
      <c r="M1151" s="120">
        <f>$F1151*'2. Emissions Units &amp; Activities'!$K$112*(1-$E1151)</f>
        <v>2.4942360092223859E-4</v>
      </c>
      <c r="N1151" s="123">
        <f>$F1151*'2. Emissions Units &amp; Activities'!$L$112*(1-$E1151)</f>
        <v>2.2461538461538465E-3</v>
      </c>
      <c r="O1151" s="101">
        <f>$F1151*'2. Emissions Units &amp; Activities'!$M$112*(1-$E1151)</f>
        <v>2.2461538461538465E-3</v>
      </c>
    </row>
    <row r="1152" spans="1:15" x14ac:dyDescent="0.25">
      <c r="A1152" s="97" t="s">
        <v>1571</v>
      </c>
      <c r="B1152" s="118">
        <v>401</v>
      </c>
      <c r="C1152" s="99" t="str">
        <f>IFERROR(IF(B1152="No CAS","",INDEX('DEQ Pollutant List'!$C$7:$C$611,MATCH('3. Pollutant Emissions - EF'!B1152,'DEQ Pollutant List'!$B$7:$B$611,0))),"")</f>
        <v>Polycyclic aromatic hydrocarbons (PAHs)</v>
      </c>
      <c r="D1152" s="133"/>
      <c r="E1152" s="119"/>
      <c r="F1152" s="241">
        <v>1E-4</v>
      </c>
      <c r="G1152" s="121"/>
      <c r="H1152" s="101" t="s">
        <v>1674</v>
      </c>
      <c r="I1152" s="122" t="s">
        <v>1680</v>
      </c>
      <c r="J1152" s="120">
        <f>$F1152*'2. Emissions Units &amp; Activities'!$H$112*(1-$E1152)</f>
        <v>3.8147138964577667E-4</v>
      </c>
      <c r="K1152" s="123">
        <f>$F1152*'2. Emissions Units &amp; Activities'!$I$112*(1-$E1152)</f>
        <v>3.435294117647059E-3</v>
      </c>
      <c r="L1152" s="101">
        <f>$F1152*'2. Emissions Units &amp; Activities'!$J$112*(1-$E1152)</f>
        <v>3.435294117647059E-3</v>
      </c>
      <c r="M1152" s="120">
        <f>$F1152*'2. Emissions Units &amp; Activities'!$K$112*(1-$E1152)</f>
        <v>1.4671976524837565E-6</v>
      </c>
      <c r="N1152" s="123">
        <f>$F1152*'2. Emissions Units &amp; Activities'!$L$112*(1-$E1152)</f>
        <v>1.3212669683257919E-5</v>
      </c>
      <c r="O1152" s="101">
        <f>$F1152*'2. Emissions Units &amp; Activities'!$M$112*(1-$E1152)</f>
        <v>1.3212669683257919E-5</v>
      </c>
    </row>
    <row r="1153" spans="1:15" x14ac:dyDescent="0.25">
      <c r="A1153" s="97" t="s">
        <v>1571</v>
      </c>
      <c r="B1153" s="118" t="s">
        <v>823</v>
      </c>
      <c r="C1153" s="99" t="str">
        <f>IFERROR(IF(B1153="No CAS","",INDEX('DEQ Pollutant List'!$C$7:$C$611,MATCH('3. Pollutant Emissions - EF'!B1153,'DEQ Pollutant List'!$B$7:$B$611,0))),"")</f>
        <v>Benzo[a]pyrene</v>
      </c>
      <c r="D1153" s="133"/>
      <c r="E1153" s="119"/>
      <c r="F1153" s="241">
        <v>1.1999999999999999E-6</v>
      </c>
      <c r="G1153" s="121"/>
      <c r="H1153" s="101" t="s">
        <v>1674</v>
      </c>
      <c r="I1153" s="122" t="s">
        <v>1680</v>
      </c>
      <c r="J1153" s="120">
        <f>$F1153*'2. Emissions Units &amp; Activities'!$H$112*(1-$E1153)</f>
        <v>4.57765667574932E-6</v>
      </c>
      <c r="K1153" s="123">
        <f>$F1153*'2. Emissions Units &amp; Activities'!$I$112*(1-$E1153)</f>
        <v>4.12235294117647E-5</v>
      </c>
      <c r="L1153" s="101">
        <f>$F1153*'2. Emissions Units &amp; Activities'!$J$112*(1-$E1153)</f>
        <v>4.12235294117647E-5</v>
      </c>
      <c r="M1153" s="120">
        <f>$F1153*'2. Emissions Units &amp; Activities'!$K$112*(1-$E1153)</f>
        <v>1.7606371829805076E-8</v>
      </c>
      <c r="N1153" s="123">
        <f>$F1153*'2. Emissions Units &amp; Activities'!$L$112*(1-$E1153)</f>
        <v>1.5855203619909502E-7</v>
      </c>
      <c r="O1153" s="101">
        <f>$F1153*'2. Emissions Units &amp; Activities'!$M$112*(1-$E1153)</f>
        <v>1.5855203619909502E-7</v>
      </c>
    </row>
    <row r="1154" spans="1:15" x14ac:dyDescent="0.25">
      <c r="A1154" s="97" t="s">
        <v>1571</v>
      </c>
      <c r="B1154" s="118" t="s">
        <v>581</v>
      </c>
      <c r="C1154" s="99" t="str">
        <f>IFERROR(IF(B1154="No CAS","",INDEX('DEQ Pollutant List'!$C$7:$C$611,MATCH('3. Pollutant Emissions - EF'!B1154,'DEQ Pollutant List'!$B$7:$B$611,0))),"")</f>
        <v>Naphthalene</v>
      </c>
      <c r="D1154" s="133"/>
      <c r="E1154" s="119"/>
      <c r="F1154" s="241">
        <v>2.9999999999999997E-4</v>
      </c>
      <c r="G1154" s="121"/>
      <c r="H1154" s="101" t="s">
        <v>1674</v>
      </c>
      <c r="I1154" s="122" t="s">
        <v>1680</v>
      </c>
      <c r="J1154" s="120">
        <f>$F1154*'2. Emissions Units &amp; Activities'!$H$112*(1-$E1154)</f>
        <v>1.1444141689373299E-3</v>
      </c>
      <c r="K1154" s="123">
        <f>$F1154*'2. Emissions Units &amp; Activities'!$I$112*(1-$E1154)</f>
        <v>1.0305882352941175E-2</v>
      </c>
      <c r="L1154" s="101">
        <f>$F1154*'2. Emissions Units &amp; Activities'!$J$112*(1-$E1154)</f>
        <v>1.0305882352941175E-2</v>
      </c>
      <c r="M1154" s="120">
        <f>$F1154*'2. Emissions Units &amp; Activities'!$K$112*(1-$E1154)</f>
        <v>4.4015929574512688E-6</v>
      </c>
      <c r="N1154" s="123">
        <f>$F1154*'2. Emissions Units &amp; Activities'!$L$112*(1-$E1154)</f>
        <v>3.963800904977375E-5</v>
      </c>
      <c r="O1154" s="101">
        <f>$F1154*'2. Emissions Units &amp; Activities'!$M$112*(1-$E1154)</f>
        <v>3.963800904977375E-5</v>
      </c>
    </row>
    <row r="1155" spans="1:15" x14ac:dyDescent="0.25">
      <c r="A1155" s="97" t="s">
        <v>1571</v>
      </c>
      <c r="B1155" s="118" t="s">
        <v>14</v>
      </c>
      <c r="C1155" s="99" t="str">
        <f>IFERROR(IF(B1155="No CAS","",INDEX('DEQ Pollutant List'!$C$7:$C$611,MATCH('3. Pollutant Emissions - EF'!B1155,'DEQ Pollutant List'!$B$7:$B$611,0))),"")</f>
        <v>Acetaldehyde</v>
      </c>
      <c r="D1155" s="133"/>
      <c r="E1155" s="119"/>
      <c r="F1155" s="241">
        <v>4.3E-3</v>
      </c>
      <c r="G1155" s="121"/>
      <c r="H1155" s="101" t="s">
        <v>1674</v>
      </c>
      <c r="I1155" s="122" t="s">
        <v>1680</v>
      </c>
      <c r="J1155" s="120">
        <f>$F1155*'2. Emissions Units &amp; Activities'!$H$112*(1-$E1155)</f>
        <v>1.6403269754768395E-2</v>
      </c>
      <c r="K1155" s="123">
        <f>$F1155*'2. Emissions Units &amp; Activities'!$I$112*(1-$E1155)</f>
        <v>0.14771764705882354</v>
      </c>
      <c r="L1155" s="101">
        <f>$F1155*'2. Emissions Units &amp; Activities'!$J$112*(1-$E1155)</f>
        <v>0.14771764705882354</v>
      </c>
      <c r="M1155" s="120">
        <f>$F1155*'2. Emissions Units &amp; Activities'!$K$112*(1-$E1155)</f>
        <v>6.3089499056801518E-5</v>
      </c>
      <c r="N1155" s="123">
        <f>$F1155*'2. Emissions Units &amp; Activities'!$L$112*(1-$E1155)</f>
        <v>5.6814479638009048E-4</v>
      </c>
      <c r="O1155" s="101">
        <f>$F1155*'2. Emissions Units &amp; Activities'!$M$112*(1-$E1155)</f>
        <v>5.6814479638009048E-4</v>
      </c>
    </row>
    <row r="1156" spans="1:15" x14ac:dyDescent="0.25">
      <c r="A1156" s="97" t="s">
        <v>1571</v>
      </c>
      <c r="B1156" s="118" t="s">
        <v>24</v>
      </c>
      <c r="C1156" s="99" t="str">
        <f>IFERROR(IF(B1156="No CAS","",INDEX('DEQ Pollutant List'!$C$7:$C$611,MATCH('3. Pollutant Emissions - EF'!B1156,'DEQ Pollutant List'!$B$7:$B$611,0))),"")</f>
        <v>Acrolein</v>
      </c>
      <c r="D1156" s="133"/>
      <c r="E1156" s="119"/>
      <c r="F1156" s="241">
        <v>2.7000000000000001E-3</v>
      </c>
      <c r="G1156" s="121"/>
      <c r="H1156" s="101" t="s">
        <v>1674</v>
      </c>
      <c r="I1156" s="122" t="s">
        <v>1680</v>
      </c>
      <c r="J1156" s="120">
        <f>$F1156*'2. Emissions Units &amp; Activities'!$H$112*(1-$E1156)</f>
        <v>1.029972752043597E-2</v>
      </c>
      <c r="K1156" s="123">
        <f>$F1156*'2. Emissions Units &amp; Activities'!$I$112*(1-$E1156)</f>
        <v>9.2752941176470594E-2</v>
      </c>
      <c r="L1156" s="101">
        <f>$F1156*'2. Emissions Units &amp; Activities'!$J$112*(1-$E1156)</f>
        <v>9.2752941176470594E-2</v>
      </c>
      <c r="M1156" s="120">
        <f>$F1156*'2. Emissions Units &amp; Activities'!$K$112*(1-$E1156)</f>
        <v>3.9614336617061425E-5</v>
      </c>
      <c r="N1156" s="123">
        <f>$F1156*'2. Emissions Units &amp; Activities'!$L$112*(1-$E1156)</f>
        <v>3.5674208144796383E-4</v>
      </c>
      <c r="O1156" s="101">
        <f>$F1156*'2. Emissions Units &amp; Activities'!$M$112*(1-$E1156)</f>
        <v>3.5674208144796383E-4</v>
      </c>
    </row>
    <row r="1157" spans="1:15" x14ac:dyDescent="0.25">
      <c r="A1157" s="97" t="s">
        <v>1571</v>
      </c>
      <c r="B1157" s="118" t="s">
        <v>61</v>
      </c>
      <c r="C1157" s="99" t="str">
        <f>IFERROR(IF(B1157="No CAS","",INDEX('DEQ Pollutant List'!$C$7:$C$611,MATCH('3. Pollutant Emissions - EF'!B1157,'DEQ Pollutant List'!$B$7:$B$611,0))),"")</f>
        <v>Ammonia</v>
      </c>
      <c r="D1157" s="133"/>
      <c r="E1157" s="119"/>
      <c r="F1157" s="241">
        <v>18</v>
      </c>
      <c r="G1157" s="121"/>
      <c r="H1157" s="101" t="s">
        <v>1674</v>
      </c>
      <c r="I1157" s="122" t="s">
        <v>1680</v>
      </c>
      <c r="J1157" s="120">
        <f>$F1157*'2. Emissions Units &amp; Activities'!$H$112*(1-$E1157)</f>
        <v>68.664850136239792</v>
      </c>
      <c r="K1157" s="123">
        <f>$F1157*'2. Emissions Units &amp; Activities'!$I$112*(1-$E1157)</f>
        <v>618.35294117647061</v>
      </c>
      <c r="L1157" s="101">
        <f>$F1157*'2. Emissions Units &amp; Activities'!$J$112*(1-$E1157)</f>
        <v>618.35294117647061</v>
      </c>
      <c r="M1157" s="120">
        <f>$F1157*'2. Emissions Units &amp; Activities'!$K$112*(1-$E1157)</f>
        <v>0.26409557744707612</v>
      </c>
      <c r="N1157" s="123">
        <f>$F1157*'2. Emissions Units &amp; Activities'!$L$112*(1-$E1157)</f>
        <v>2.3782805429864253</v>
      </c>
      <c r="O1157" s="101">
        <f>$F1157*'2. Emissions Units &amp; Activities'!$M$112*(1-$E1157)</f>
        <v>2.3782805429864253</v>
      </c>
    </row>
    <row r="1158" spans="1:15" x14ac:dyDescent="0.25">
      <c r="A1158" s="97" t="s">
        <v>1571</v>
      </c>
      <c r="B1158" s="118" t="s">
        <v>81</v>
      </c>
      <c r="C1158" s="99" t="str">
        <f>IFERROR(IF(B1158="No CAS","",INDEX('DEQ Pollutant List'!$C$7:$C$611,MATCH('3. Pollutant Emissions - EF'!B1158,'DEQ Pollutant List'!$B$7:$B$611,0))),"")</f>
        <v>Arsenic and compounds</v>
      </c>
      <c r="D1158" s="133"/>
      <c r="E1158" s="119"/>
      <c r="F1158" s="241">
        <v>2.0000000000000001E-4</v>
      </c>
      <c r="G1158" s="121"/>
      <c r="H1158" s="101" t="s">
        <v>1674</v>
      </c>
      <c r="I1158" s="122" t="s">
        <v>1680</v>
      </c>
      <c r="J1158" s="120">
        <f>$F1158*'2. Emissions Units &amp; Activities'!$H$112*(1-$E1158)</f>
        <v>7.6294277929155334E-4</v>
      </c>
      <c r="K1158" s="123">
        <f>$F1158*'2. Emissions Units &amp; Activities'!$I$112*(1-$E1158)</f>
        <v>6.8705882352941179E-3</v>
      </c>
      <c r="L1158" s="101">
        <f>$F1158*'2. Emissions Units &amp; Activities'!$J$112*(1-$E1158)</f>
        <v>6.8705882352941179E-3</v>
      </c>
      <c r="M1158" s="120">
        <f>$F1158*'2. Emissions Units &amp; Activities'!$K$112*(1-$E1158)</f>
        <v>2.9343953049675129E-6</v>
      </c>
      <c r="N1158" s="123">
        <f>$F1158*'2. Emissions Units &amp; Activities'!$L$112*(1-$E1158)</f>
        <v>2.6425339366515838E-5</v>
      </c>
      <c r="O1158" s="101">
        <f>$F1158*'2. Emissions Units &amp; Activities'!$M$112*(1-$E1158)</f>
        <v>2.6425339366515838E-5</v>
      </c>
    </row>
    <row r="1159" spans="1:15" x14ac:dyDescent="0.25">
      <c r="A1159" s="97" t="s">
        <v>1571</v>
      </c>
      <c r="B1159" s="118" t="s">
        <v>96</v>
      </c>
      <c r="C1159" s="99" t="str">
        <f>IFERROR(IF(B1159="No CAS","",INDEX('DEQ Pollutant List'!$C$7:$C$611,MATCH('3. Pollutant Emissions - EF'!B1159,'DEQ Pollutant List'!$B$7:$B$611,0))),"")</f>
        <v>Barium and compounds</v>
      </c>
      <c r="D1159" s="133"/>
      <c r="E1159" s="119"/>
      <c r="F1159" s="241">
        <v>4.4000000000000003E-3</v>
      </c>
      <c r="G1159" s="121"/>
      <c r="H1159" s="101" t="s">
        <v>1674</v>
      </c>
      <c r="I1159" s="122" t="s">
        <v>1680</v>
      </c>
      <c r="J1159" s="120">
        <f>$F1159*'2. Emissions Units &amp; Activities'!$H$112*(1-$E1159)</f>
        <v>1.6784741144414174E-2</v>
      </c>
      <c r="K1159" s="123">
        <f>$F1159*'2. Emissions Units &amp; Activities'!$I$112*(1-$E1159)</f>
        <v>0.1511529411764706</v>
      </c>
      <c r="L1159" s="101">
        <f>$F1159*'2. Emissions Units &amp; Activities'!$J$112*(1-$E1159)</f>
        <v>0.1511529411764706</v>
      </c>
      <c r="M1159" s="120">
        <f>$F1159*'2. Emissions Units &amp; Activities'!$K$112*(1-$E1159)</f>
        <v>6.4556696709285285E-5</v>
      </c>
      <c r="N1159" s="123">
        <f>$F1159*'2. Emissions Units &amp; Activities'!$L$112*(1-$E1159)</f>
        <v>5.8135746606334852E-4</v>
      </c>
      <c r="O1159" s="101">
        <f>$F1159*'2. Emissions Units &amp; Activities'!$M$112*(1-$E1159)</f>
        <v>5.8135746606334852E-4</v>
      </c>
    </row>
    <row r="1160" spans="1:15" x14ac:dyDescent="0.25">
      <c r="A1160" s="97" t="s">
        <v>1571</v>
      </c>
      <c r="B1160" s="118" t="s">
        <v>113</v>
      </c>
      <c r="C1160" s="99" t="str">
        <f>IFERROR(IF(B1160="No CAS","",INDEX('DEQ Pollutant List'!$C$7:$C$611,MATCH('3. Pollutant Emissions - EF'!B1160,'DEQ Pollutant List'!$B$7:$B$611,0))),"")</f>
        <v>Beryllium and compounds</v>
      </c>
      <c r="D1160" s="133"/>
      <c r="E1160" s="119"/>
      <c r="F1160" s="241">
        <v>1.2E-5</v>
      </c>
      <c r="G1160" s="121"/>
      <c r="H1160" s="101" t="s">
        <v>1674</v>
      </c>
      <c r="I1160" s="122" t="s">
        <v>1680</v>
      </c>
      <c r="J1160" s="120">
        <f>$F1160*'2. Emissions Units &amp; Activities'!$H$112*(1-$E1160)</f>
        <v>4.5776566757493201E-5</v>
      </c>
      <c r="K1160" s="123">
        <f>$F1160*'2. Emissions Units &amp; Activities'!$I$112*(1-$E1160)</f>
        <v>4.1223529411764707E-4</v>
      </c>
      <c r="L1160" s="101">
        <f>$F1160*'2. Emissions Units &amp; Activities'!$J$112*(1-$E1160)</f>
        <v>4.1223529411764707E-4</v>
      </c>
      <c r="M1160" s="120">
        <f>$F1160*'2. Emissions Units &amp; Activities'!$K$112*(1-$E1160)</f>
        <v>1.7606371829805077E-7</v>
      </c>
      <c r="N1160" s="123">
        <f>$F1160*'2. Emissions Units &amp; Activities'!$L$112*(1-$E1160)</f>
        <v>1.5855203619909504E-6</v>
      </c>
      <c r="O1160" s="101">
        <f>$F1160*'2. Emissions Units &amp; Activities'!$M$112*(1-$E1160)</f>
        <v>1.5855203619909504E-6</v>
      </c>
    </row>
    <row r="1161" spans="1:15" x14ac:dyDescent="0.25">
      <c r="A1161" s="97" t="s">
        <v>1571</v>
      </c>
      <c r="B1161" s="118" t="s">
        <v>154</v>
      </c>
      <c r="C1161" s="99" t="str">
        <f>IFERROR(IF(B1161="No CAS","",INDEX('DEQ Pollutant List'!$C$7:$C$611,MATCH('3. Pollutant Emissions - EF'!B1161,'DEQ Pollutant List'!$B$7:$B$611,0))),"")</f>
        <v>Cadmium and compounds</v>
      </c>
      <c r="D1161" s="133"/>
      <c r="E1161" s="119"/>
      <c r="F1161" s="241">
        <v>1.1000000000000001E-3</v>
      </c>
      <c r="G1161" s="121"/>
      <c r="H1161" s="101" t="s">
        <v>1674</v>
      </c>
      <c r="I1161" s="122" t="s">
        <v>1680</v>
      </c>
      <c r="J1161" s="120">
        <f>$F1161*'2. Emissions Units &amp; Activities'!$H$112*(1-$E1161)</f>
        <v>4.1961852861035435E-3</v>
      </c>
      <c r="K1161" s="123">
        <f>$F1161*'2. Emissions Units &amp; Activities'!$I$112*(1-$E1161)</f>
        <v>3.778823529411765E-2</v>
      </c>
      <c r="L1161" s="101">
        <f>$F1161*'2. Emissions Units &amp; Activities'!$J$112*(1-$E1161)</f>
        <v>3.778823529411765E-2</v>
      </c>
      <c r="M1161" s="120">
        <f>$F1161*'2. Emissions Units &amp; Activities'!$K$112*(1-$E1161)</f>
        <v>1.6139174177321321E-5</v>
      </c>
      <c r="N1161" s="123">
        <f>$F1161*'2. Emissions Units &amp; Activities'!$L$112*(1-$E1161)</f>
        <v>1.4533936651583713E-4</v>
      </c>
      <c r="O1161" s="101">
        <f>$F1161*'2. Emissions Units &amp; Activities'!$M$112*(1-$E1161)</f>
        <v>1.4533936651583713E-4</v>
      </c>
    </row>
    <row r="1162" spans="1:15" x14ac:dyDescent="0.25">
      <c r="A1162" s="97" t="s">
        <v>1571</v>
      </c>
      <c r="B1162" s="118" t="s">
        <v>230</v>
      </c>
      <c r="C1162" s="99" t="str">
        <f>IFERROR(IF(B1162="No CAS","",INDEX('DEQ Pollutant List'!$C$7:$C$611,MATCH('3. Pollutant Emissions - EF'!B1162,'DEQ Pollutant List'!$B$7:$B$611,0))),"")</f>
        <v>Chromium VI, chromate and dichromate particulate</v>
      </c>
      <c r="D1162" s="133"/>
      <c r="E1162" s="119"/>
      <c r="F1162" s="241">
        <v>1.4E-3</v>
      </c>
      <c r="G1162" s="121"/>
      <c r="H1162" s="101" t="s">
        <v>1674</v>
      </c>
      <c r="I1162" s="122" t="s">
        <v>1680</v>
      </c>
      <c r="J1162" s="120">
        <f>$F1162*'2. Emissions Units &amp; Activities'!$H$112*(1-$E1162)</f>
        <v>5.3405994550408727E-3</v>
      </c>
      <c r="K1162" s="123">
        <f>$F1162*'2. Emissions Units &amp; Activities'!$I$112*(1-$E1162)</f>
        <v>4.8094117647058822E-2</v>
      </c>
      <c r="L1162" s="101">
        <f>$F1162*'2. Emissions Units &amp; Activities'!$J$112*(1-$E1162)</f>
        <v>4.8094117647058822E-2</v>
      </c>
      <c r="M1162" s="120">
        <f>$F1162*'2. Emissions Units &amp; Activities'!$K$112*(1-$E1162)</f>
        <v>2.0540767134772589E-5</v>
      </c>
      <c r="N1162" s="123">
        <f>$F1162*'2. Emissions Units &amp; Activities'!$L$112*(1-$E1162)</f>
        <v>1.8497737556561085E-4</v>
      </c>
      <c r="O1162" s="101">
        <f>$F1162*'2. Emissions Units &amp; Activities'!$M$112*(1-$E1162)</f>
        <v>1.8497737556561085E-4</v>
      </c>
    </row>
    <row r="1163" spans="1:15" x14ac:dyDescent="0.25">
      <c r="A1163" s="97" t="s">
        <v>1571</v>
      </c>
      <c r="B1163" s="118" t="s">
        <v>234</v>
      </c>
      <c r="C1163" s="99" t="str">
        <f>IFERROR(IF(B1163="No CAS","",INDEX('DEQ Pollutant List'!$C$7:$C$611,MATCH('3. Pollutant Emissions - EF'!B1163,'DEQ Pollutant List'!$B$7:$B$611,0))),"")</f>
        <v>Cobalt and compounds</v>
      </c>
      <c r="D1163" s="133"/>
      <c r="E1163" s="119"/>
      <c r="F1163" s="241">
        <v>8.3999999999999995E-5</v>
      </c>
      <c r="G1163" s="121"/>
      <c r="H1163" s="101" t="s">
        <v>1674</v>
      </c>
      <c r="I1163" s="122" t="s">
        <v>1680</v>
      </c>
      <c r="J1163" s="120">
        <f>$F1163*'2. Emissions Units &amp; Activities'!$H$112*(1-$E1163)</f>
        <v>3.2043596730245237E-4</v>
      </c>
      <c r="K1163" s="123">
        <f>$F1163*'2. Emissions Units &amp; Activities'!$I$112*(1-$E1163)</f>
        <v>2.8856470588235292E-3</v>
      </c>
      <c r="L1163" s="101">
        <f>$F1163*'2. Emissions Units &amp; Activities'!$J$112*(1-$E1163)</f>
        <v>2.8856470588235292E-3</v>
      </c>
      <c r="M1163" s="120">
        <f>$F1163*'2. Emissions Units &amp; Activities'!$K$112*(1-$E1163)</f>
        <v>1.2324460280863554E-6</v>
      </c>
      <c r="N1163" s="123">
        <f>$F1163*'2. Emissions Units &amp; Activities'!$L$112*(1-$E1163)</f>
        <v>1.1098642533936652E-5</v>
      </c>
      <c r="O1163" s="101">
        <f>$F1163*'2. Emissions Units &amp; Activities'!$M$112*(1-$E1163)</f>
        <v>1.1098642533936652E-5</v>
      </c>
    </row>
    <row r="1164" spans="1:15" x14ac:dyDescent="0.25">
      <c r="A1164" s="97" t="s">
        <v>1571</v>
      </c>
      <c r="B1164" s="118" t="s">
        <v>236</v>
      </c>
      <c r="C1164" s="99" t="str">
        <f>IFERROR(IF(B1164="No CAS","",INDEX('DEQ Pollutant List'!$C$7:$C$611,MATCH('3. Pollutant Emissions - EF'!B1164,'DEQ Pollutant List'!$B$7:$B$611,0))),"")</f>
        <v>Copper and compounds</v>
      </c>
      <c r="D1164" s="133"/>
      <c r="E1164" s="119"/>
      <c r="F1164" s="241">
        <v>8.4999999999999995E-4</v>
      </c>
      <c r="G1164" s="121"/>
      <c r="H1164" s="101" t="s">
        <v>1674</v>
      </c>
      <c r="I1164" s="122" t="s">
        <v>1680</v>
      </c>
      <c r="J1164" s="120">
        <f>$F1164*'2. Emissions Units &amp; Activities'!$H$112*(1-$E1164)</f>
        <v>3.2425068119891014E-3</v>
      </c>
      <c r="K1164" s="123">
        <f>$F1164*'2. Emissions Units &amp; Activities'!$I$112*(1-$E1164)</f>
        <v>2.9199999999999997E-2</v>
      </c>
      <c r="L1164" s="101">
        <f>$F1164*'2. Emissions Units &amp; Activities'!$J$112*(1-$E1164)</f>
        <v>2.9199999999999997E-2</v>
      </c>
      <c r="M1164" s="120">
        <f>$F1164*'2. Emissions Units &amp; Activities'!$K$112*(1-$E1164)</f>
        <v>1.2471180046111929E-5</v>
      </c>
      <c r="N1164" s="123">
        <f>$F1164*'2. Emissions Units &amp; Activities'!$L$112*(1-$E1164)</f>
        <v>1.123076923076923E-4</v>
      </c>
      <c r="O1164" s="101">
        <f>$F1164*'2. Emissions Units &amp; Activities'!$M$112*(1-$E1164)</f>
        <v>1.123076923076923E-4</v>
      </c>
    </row>
    <row r="1165" spans="1:15" x14ac:dyDescent="0.25">
      <c r="A1165" s="97" t="s">
        <v>1571</v>
      </c>
      <c r="B1165" s="118" t="s">
        <v>410</v>
      </c>
      <c r="C1165" s="99" t="str">
        <f>IFERROR(IF(B1165="No CAS","",INDEX('DEQ Pollutant List'!$C$7:$C$611,MATCH('3. Pollutant Emissions - EF'!B1165,'DEQ Pollutant List'!$B$7:$B$611,0))),"")</f>
        <v>Ethyl benzene</v>
      </c>
      <c r="D1165" s="133"/>
      <c r="E1165" s="119"/>
      <c r="F1165" s="241">
        <v>9.4999999999999998E-3</v>
      </c>
      <c r="G1165" s="121"/>
      <c r="H1165" s="101" t="s">
        <v>1674</v>
      </c>
      <c r="I1165" s="122" t="s">
        <v>1680</v>
      </c>
      <c r="J1165" s="120">
        <f>$F1165*'2. Emissions Units &amp; Activities'!$H$112*(1-$E1165)</f>
        <v>3.6239782016348782E-2</v>
      </c>
      <c r="K1165" s="123">
        <f>$F1165*'2. Emissions Units &amp; Activities'!$I$112*(1-$E1165)</f>
        <v>0.32635294117647057</v>
      </c>
      <c r="L1165" s="101">
        <f>$F1165*'2. Emissions Units &amp; Activities'!$J$112*(1-$E1165)</f>
        <v>0.32635294117647057</v>
      </c>
      <c r="M1165" s="120">
        <f>$F1165*'2. Emissions Units &amp; Activities'!$K$112*(1-$E1165)</f>
        <v>1.3938377698595686E-4</v>
      </c>
      <c r="N1165" s="123">
        <f>$F1165*'2. Emissions Units &amp; Activities'!$L$112*(1-$E1165)</f>
        <v>1.2552036199095023E-3</v>
      </c>
      <c r="O1165" s="101">
        <f>$F1165*'2. Emissions Units &amp; Activities'!$M$112*(1-$E1165)</f>
        <v>1.2552036199095023E-3</v>
      </c>
    </row>
    <row r="1166" spans="1:15" x14ac:dyDescent="0.25">
      <c r="A1166" s="97" t="s">
        <v>1571</v>
      </c>
      <c r="B1166" s="118" t="s">
        <v>483</v>
      </c>
      <c r="C1166" s="99" t="str">
        <f>IFERROR(IF(B1166="No CAS","",INDEX('DEQ Pollutant List'!$C$7:$C$611,MATCH('3. Pollutant Emissions - EF'!B1166,'DEQ Pollutant List'!$B$7:$B$611,0))),"")</f>
        <v>Hexane</v>
      </c>
      <c r="D1166" s="133"/>
      <c r="E1166" s="119"/>
      <c r="F1166" s="241">
        <v>6.3E-3</v>
      </c>
      <c r="G1166" s="121"/>
      <c r="H1166" s="101" t="s">
        <v>1674</v>
      </c>
      <c r="I1166" s="122" t="s">
        <v>1680</v>
      </c>
      <c r="J1166" s="120">
        <f>$F1166*'2. Emissions Units &amp; Activities'!$H$112*(1-$E1166)</f>
        <v>2.4032697547683928E-2</v>
      </c>
      <c r="K1166" s="123">
        <f>$F1166*'2. Emissions Units &amp; Activities'!$I$112*(1-$E1166)</f>
        <v>0.21642352941176471</v>
      </c>
      <c r="L1166" s="101">
        <f>$F1166*'2. Emissions Units &amp; Activities'!$J$112*(1-$E1166)</f>
        <v>0.21642352941176471</v>
      </c>
      <c r="M1166" s="120">
        <f>$F1166*'2. Emissions Units &amp; Activities'!$K$112*(1-$E1166)</f>
        <v>9.2433452106476647E-5</v>
      </c>
      <c r="N1166" s="123">
        <f>$F1166*'2. Emissions Units &amp; Activities'!$L$112*(1-$E1166)</f>
        <v>8.3239819004524889E-4</v>
      </c>
      <c r="O1166" s="101">
        <f>$F1166*'2. Emissions Units &amp; Activities'!$M$112*(1-$E1166)</f>
        <v>8.3239819004524889E-4</v>
      </c>
    </row>
    <row r="1167" spans="1:15" x14ac:dyDescent="0.25">
      <c r="A1167" s="97" t="s">
        <v>1571</v>
      </c>
      <c r="B1167" s="118" t="s">
        <v>512</v>
      </c>
      <c r="C1167" s="99" t="str">
        <f>IFERROR(IF(B1167="No CAS","",INDEX('DEQ Pollutant List'!$C$7:$C$611,MATCH('3. Pollutant Emissions - EF'!B1167,'DEQ Pollutant List'!$B$7:$B$611,0))),"")</f>
        <v>Lead and compounds</v>
      </c>
      <c r="D1167" s="133"/>
      <c r="E1167" s="119"/>
      <c r="F1167" s="241">
        <v>5.0000000000000001E-4</v>
      </c>
      <c r="G1167" s="121"/>
      <c r="H1167" s="101" t="s">
        <v>1674</v>
      </c>
      <c r="I1167" s="122" t="s">
        <v>1680</v>
      </c>
      <c r="J1167" s="120">
        <f>$F1167*'2. Emissions Units &amp; Activities'!$H$112*(1-$E1167)</f>
        <v>1.9073569482288832E-3</v>
      </c>
      <c r="K1167" s="123">
        <f>$F1167*'2. Emissions Units &amp; Activities'!$I$112*(1-$E1167)</f>
        <v>1.7176470588235293E-2</v>
      </c>
      <c r="L1167" s="101">
        <f>$F1167*'2. Emissions Units &amp; Activities'!$J$112*(1-$E1167)</f>
        <v>1.7176470588235293E-2</v>
      </c>
      <c r="M1167" s="120">
        <f>$F1167*'2. Emissions Units &amp; Activities'!$K$112*(1-$E1167)</f>
        <v>7.3359882624187821E-6</v>
      </c>
      <c r="N1167" s="123">
        <f>$F1167*'2. Emissions Units &amp; Activities'!$L$112*(1-$E1167)</f>
        <v>6.6063348416289602E-5</v>
      </c>
      <c r="O1167" s="101">
        <f>$F1167*'2. Emissions Units &amp; Activities'!$M$112*(1-$E1167)</f>
        <v>6.6063348416289602E-5</v>
      </c>
    </row>
    <row r="1168" spans="1:15" x14ac:dyDescent="0.25">
      <c r="A1168" s="97" t="s">
        <v>1571</v>
      </c>
      <c r="B1168" s="118" t="s">
        <v>518</v>
      </c>
      <c r="C1168" s="99" t="str">
        <f>IFERROR(IF(B1168="No CAS","",INDEX('DEQ Pollutant List'!$C$7:$C$611,MATCH('3. Pollutant Emissions - EF'!B1168,'DEQ Pollutant List'!$B$7:$B$611,0))),"")</f>
        <v>Manganese and compounds</v>
      </c>
      <c r="D1168" s="133"/>
      <c r="E1168" s="119"/>
      <c r="F1168" s="241">
        <v>3.8000000000000002E-4</v>
      </c>
      <c r="G1168" s="121"/>
      <c r="H1168" s="101" t="s">
        <v>1674</v>
      </c>
      <c r="I1168" s="122" t="s">
        <v>1680</v>
      </c>
      <c r="J1168" s="120">
        <f>$F1168*'2. Emissions Units &amp; Activities'!$H$112*(1-$E1168)</f>
        <v>1.4495912806539513E-3</v>
      </c>
      <c r="K1168" s="123">
        <f>$F1168*'2. Emissions Units &amp; Activities'!$I$112*(1-$E1168)</f>
        <v>1.3054117647058824E-2</v>
      </c>
      <c r="L1168" s="101">
        <f>$F1168*'2. Emissions Units &amp; Activities'!$J$112*(1-$E1168)</f>
        <v>1.3054117647058824E-2</v>
      </c>
      <c r="M1168" s="120">
        <f>$F1168*'2. Emissions Units &amp; Activities'!$K$112*(1-$E1168)</f>
        <v>5.5753510794382744E-6</v>
      </c>
      <c r="N1168" s="123">
        <f>$F1168*'2. Emissions Units &amp; Activities'!$L$112*(1-$E1168)</f>
        <v>5.0208144796380097E-5</v>
      </c>
      <c r="O1168" s="101">
        <f>$F1168*'2. Emissions Units &amp; Activities'!$M$112*(1-$E1168)</f>
        <v>5.0208144796380097E-5</v>
      </c>
    </row>
    <row r="1169" spans="1:15" x14ac:dyDescent="0.25">
      <c r="A1169" s="97" t="s">
        <v>1571</v>
      </c>
      <c r="B1169" s="118" t="s">
        <v>524</v>
      </c>
      <c r="C1169" s="99" t="str">
        <f>IFERROR(IF(B1169="No CAS","",INDEX('DEQ Pollutant List'!$C$7:$C$611,MATCH('3. Pollutant Emissions - EF'!B1169,'DEQ Pollutant List'!$B$7:$B$611,0))),"")</f>
        <v>Mercury and compounds</v>
      </c>
      <c r="D1169" s="133"/>
      <c r="E1169" s="119"/>
      <c r="F1169" s="241">
        <v>2.5999999999999998E-4</v>
      </c>
      <c r="G1169" s="121"/>
      <c r="H1169" s="101" t="s">
        <v>1674</v>
      </c>
      <c r="I1169" s="122" t="s">
        <v>1680</v>
      </c>
      <c r="J1169" s="120">
        <f>$F1169*'2. Emissions Units &amp; Activities'!$H$112*(1-$E1169)</f>
        <v>9.9182561307901919E-4</v>
      </c>
      <c r="K1169" s="123">
        <f>$F1169*'2. Emissions Units &amp; Activities'!$I$112*(1-$E1169)</f>
        <v>8.9317647058823526E-3</v>
      </c>
      <c r="L1169" s="101">
        <f>$F1169*'2. Emissions Units &amp; Activities'!$J$112*(1-$E1169)</f>
        <v>8.9317647058823526E-3</v>
      </c>
      <c r="M1169" s="120">
        <f>$F1169*'2. Emissions Units &amp; Activities'!$K$112*(1-$E1169)</f>
        <v>3.8147138964577659E-6</v>
      </c>
      <c r="N1169" s="123">
        <f>$F1169*'2. Emissions Units &amp; Activities'!$L$112*(1-$E1169)</f>
        <v>3.4352941176470587E-5</v>
      </c>
      <c r="O1169" s="101">
        <f>$F1169*'2. Emissions Units &amp; Activities'!$M$112*(1-$E1169)</f>
        <v>3.4352941176470587E-5</v>
      </c>
    </row>
    <row r="1170" spans="1:15" x14ac:dyDescent="0.25">
      <c r="A1170" s="97" t="s">
        <v>1571</v>
      </c>
      <c r="B1170" s="118" t="s">
        <v>575</v>
      </c>
      <c r="C1170" s="99" t="str">
        <f>IFERROR(IF(B1170="No CAS","",INDEX('DEQ Pollutant List'!$C$7:$C$611,MATCH('3. Pollutant Emissions - EF'!B1170,'DEQ Pollutant List'!$B$7:$B$611,0))),"")</f>
        <v>Molybdenum trioxide</v>
      </c>
      <c r="D1170" s="133"/>
      <c r="E1170" s="119"/>
      <c r="F1170" s="241">
        <v>1.65E-3</v>
      </c>
      <c r="G1170" s="121"/>
      <c r="H1170" s="101" t="s">
        <v>1674</v>
      </c>
      <c r="I1170" s="122" t="s">
        <v>1680</v>
      </c>
      <c r="J1170" s="120">
        <f>$F1170*'2. Emissions Units &amp; Activities'!$H$112*(1-$E1170)</f>
        <v>6.2942779291553144E-3</v>
      </c>
      <c r="K1170" s="123">
        <f>$F1170*'2. Emissions Units &amp; Activities'!$I$112*(1-$E1170)</f>
        <v>5.6682352941176468E-2</v>
      </c>
      <c r="L1170" s="101">
        <f>$F1170*'2. Emissions Units &amp; Activities'!$J$112*(1-$E1170)</f>
        <v>5.6682352941176468E-2</v>
      </c>
      <c r="M1170" s="120">
        <f>$F1170*'2. Emissions Units &amp; Activities'!$K$112*(1-$E1170)</f>
        <v>2.420876126598198E-5</v>
      </c>
      <c r="N1170" s="123">
        <f>$F1170*'2. Emissions Units &amp; Activities'!$L$112*(1-$E1170)</f>
        <v>2.1800904977375567E-4</v>
      </c>
      <c r="O1170" s="101">
        <f>$F1170*'2. Emissions Units &amp; Activities'!$M$112*(1-$E1170)</f>
        <v>2.1800904977375567E-4</v>
      </c>
    </row>
    <row r="1171" spans="1:15" x14ac:dyDescent="0.25">
      <c r="A1171" s="97" t="s">
        <v>1571</v>
      </c>
      <c r="B1171" s="118">
        <v>365</v>
      </c>
      <c r="C1171" s="99" t="str">
        <f>IFERROR(IF(B1171="No CAS","",INDEX('DEQ Pollutant List'!$C$7:$C$611,MATCH('3. Pollutant Emissions - EF'!B1171,'DEQ Pollutant List'!$B$7:$B$611,0))),"")</f>
        <v>Nickel compounds, insoluble</v>
      </c>
      <c r="D1171" s="133"/>
      <c r="E1171" s="119"/>
      <c r="F1171" s="241">
        <v>2.0999999999999999E-3</v>
      </c>
      <c r="G1171" s="121"/>
      <c r="H1171" s="101" t="s">
        <v>1674</v>
      </c>
      <c r="I1171" s="122" t="s">
        <v>1680</v>
      </c>
      <c r="J1171" s="120">
        <f>$F1171*'2. Emissions Units &amp; Activities'!$H$112*(1-$E1171)</f>
        <v>8.01089918256131E-3</v>
      </c>
      <c r="K1171" s="123">
        <f>$F1171*'2. Emissions Units &amp; Activities'!$I$112*(1-$E1171)</f>
        <v>7.2141176470588222E-2</v>
      </c>
      <c r="L1171" s="101">
        <f>$F1171*'2. Emissions Units &amp; Activities'!$J$112*(1-$E1171)</f>
        <v>7.2141176470588222E-2</v>
      </c>
      <c r="M1171" s="120">
        <f>$F1171*'2. Emissions Units &amp; Activities'!$K$112*(1-$E1171)</f>
        <v>3.0811150702158882E-5</v>
      </c>
      <c r="N1171" s="123">
        <f>$F1171*'2. Emissions Units &amp; Activities'!$L$112*(1-$E1171)</f>
        <v>2.7746606334841628E-4</v>
      </c>
      <c r="O1171" s="101">
        <f>$F1171*'2. Emissions Units &amp; Activities'!$M$112*(1-$E1171)</f>
        <v>2.7746606334841628E-4</v>
      </c>
    </row>
    <row r="1172" spans="1:15" x14ac:dyDescent="0.25">
      <c r="A1172" s="97" t="s">
        <v>1571</v>
      </c>
      <c r="B1172" s="118" t="s">
        <v>945</v>
      </c>
      <c r="C1172" s="99" t="str">
        <f>IFERROR(IF(B1172="No CAS","",INDEX('DEQ Pollutant List'!$C$7:$C$611,MATCH('3. Pollutant Emissions - EF'!B1172,'DEQ Pollutant List'!$B$7:$B$611,0))),"")</f>
        <v>Selenium and compounds</v>
      </c>
      <c r="D1172" s="133"/>
      <c r="E1172" s="119"/>
      <c r="F1172" s="241">
        <v>2.4000000000000001E-5</v>
      </c>
      <c r="G1172" s="121"/>
      <c r="H1172" s="101" t="s">
        <v>1674</v>
      </c>
      <c r="I1172" s="122" t="s">
        <v>1680</v>
      </c>
      <c r="J1172" s="120">
        <f>$F1172*'2. Emissions Units &amp; Activities'!$H$112*(1-$E1172)</f>
        <v>9.1553133514986402E-5</v>
      </c>
      <c r="K1172" s="123">
        <f>$F1172*'2. Emissions Units &amp; Activities'!$I$112*(1-$E1172)</f>
        <v>8.2447058823529413E-4</v>
      </c>
      <c r="L1172" s="101">
        <f>$F1172*'2. Emissions Units &amp; Activities'!$J$112*(1-$E1172)</f>
        <v>8.2447058823529413E-4</v>
      </c>
      <c r="M1172" s="120">
        <f>$F1172*'2. Emissions Units &amp; Activities'!$K$112*(1-$E1172)</f>
        <v>3.5212743659610153E-7</v>
      </c>
      <c r="N1172" s="123">
        <f>$F1172*'2. Emissions Units &amp; Activities'!$L$112*(1-$E1172)</f>
        <v>3.1710407239819007E-6</v>
      </c>
      <c r="O1172" s="101">
        <f>$F1172*'2. Emissions Units &amp; Activities'!$M$112*(1-$E1172)</f>
        <v>3.1710407239819007E-6</v>
      </c>
    </row>
    <row r="1173" spans="1:15" x14ac:dyDescent="0.25">
      <c r="A1173" s="97" t="s">
        <v>1571</v>
      </c>
      <c r="B1173" s="118" t="s">
        <v>994</v>
      </c>
      <c r="C1173" s="99" t="str">
        <f>IFERROR(IF(B1173="No CAS","",INDEX('DEQ Pollutant List'!$C$7:$C$611,MATCH('3. Pollutant Emissions - EF'!B1173,'DEQ Pollutant List'!$B$7:$B$611,0))),"")</f>
        <v>Toluene</v>
      </c>
      <c r="D1173" s="133"/>
      <c r="E1173" s="119"/>
      <c r="F1173" s="241">
        <v>3.6600000000000001E-2</v>
      </c>
      <c r="G1173" s="121"/>
      <c r="H1173" s="101" t="s">
        <v>1674</v>
      </c>
      <c r="I1173" s="122" t="s">
        <v>1680</v>
      </c>
      <c r="J1173" s="120">
        <f>$F1173*'2. Emissions Units &amp; Activities'!$H$112*(1-$E1173)</f>
        <v>0.13961852861035426</v>
      </c>
      <c r="K1173" s="123">
        <f>$F1173*'2. Emissions Units &amp; Activities'!$I$112*(1-$E1173)</f>
        <v>1.2573176470588234</v>
      </c>
      <c r="L1173" s="101">
        <f>$F1173*'2. Emissions Units &amp; Activities'!$J$112*(1-$E1173)</f>
        <v>1.2573176470588234</v>
      </c>
      <c r="M1173" s="120">
        <f>$F1173*'2. Emissions Units &amp; Activities'!$K$112*(1-$E1173)</f>
        <v>5.3699434080905486E-4</v>
      </c>
      <c r="N1173" s="123">
        <f>$F1173*'2. Emissions Units &amp; Activities'!$L$112*(1-$E1173)</f>
        <v>4.8358371040723982E-3</v>
      </c>
      <c r="O1173" s="101">
        <f>$F1173*'2. Emissions Units &amp; Activities'!$M$112*(1-$E1173)</f>
        <v>4.8358371040723982E-3</v>
      </c>
    </row>
    <row r="1174" spans="1:15" x14ac:dyDescent="0.25">
      <c r="A1174" s="97" t="s">
        <v>1571</v>
      </c>
      <c r="B1174" s="118" t="s">
        <v>1055</v>
      </c>
      <c r="C1174" s="99" t="str">
        <f>IFERROR(IF(B1174="No CAS","",INDEX('DEQ Pollutant List'!$C$7:$C$611,MATCH('3. Pollutant Emissions - EF'!B1174,'DEQ Pollutant List'!$B$7:$B$611,0))),"")</f>
        <v>Vanadium (fume or dust)</v>
      </c>
      <c r="D1174" s="133"/>
      <c r="E1174" s="119"/>
      <c r="F1174" s="241">
        <v>2.3E-3</v>
      </c>
      <c r="G1174" s="121"/>
      <c r="H1174" s="101" t="s">
        <v>1674</v>
      </c>
      <c r="I1174" s="122" t="s">
        <v>1680</v>
      </c>
      <c r="J1174" s="120">
        <f>$F1174*'2. Emissions Units &amp; Activities'!$H$112*(1-$E1174)</f>
        <v>8.7738419618528622E-3</v>
      </c>
      <c r="K1174" s="123">
        <f>$F1174*'2. Emissions Units &amp; Activities'!$I$112*(1-$E1174)</f>
        <v>7.9011764705882351E-2</v>
      </c>
      <c r="L1174" s="101">
        <f>$F1174*'2. Emissions Units &amp; Activities'!$J$112*(1-$E1174)</f>
        <v>7.9011764705882351E-2</v>
      </c>
      <c r="M1174" s="120">
        <f>$F1174*'2. Emissions Units &amp; Activities'!$K$112*(1-$E1174)</f>
        <v>3.3745546007126396E-5</v>
      </c>
      <c r="N1174" s="123">
        <f>$F1174*'2. Emissions Units &amp; Activities'!$L$112*(1-$E1174)</f>
        <v>3.0389140271493213E-4</v>
      </c>
      <c r="O1174" s="101">
        <f>$F1174*'2. Emissions Units &amp; Activities'!$M$112*(1-$E1174)</f>
        <v>3.0389140271493213E-4</v>
      </c>
    </row>
    <row r="1175" spans="1:15" x14ac:dyDescent="0.25">
      <c r="A1175" s="97" t="s">
        <v>1571</v>
      </c>
      <c r="B1175" s="118" t="s">
        <v>1071</v>
      </c>
      <c r="C1175" s="99" t="str">
        <f>IFERROR(IF(B1175="No CAS","",INDEX('DEQ Pollutant List'!$C$7:$C$611,MATCH('3. Pollutant Emissions - EF'!B1175,'DEQ Pollutant List'!$B$7:$B$611,0))),"")</f>
        <v>Xylene (mixture), including m-xylene, o-xylene, p-xylene</v>
      </c>
      <c r="D1175" s="133"/>
      <c r="E1175" s="119"/>
      <c r="F1175" s="241">
        <v>2.7199999999999998E-2</v>
      </c>
      <c r="G1175" s="121"/>
      <c r="H1175" s="101" t="s">
        <v>1674</v>
      </c>
      <c r="I1175" s="122" t="s">
        <v>1680</v>
      </c>
      <c r="J1175" s="120">
        <f>$F1175*'2. Emissions Units &amp; Activities'!$H$112*(1-$E1175)</f>
        <v>0.10376021798365125</v>
      </c>
      <c r="K1175" s="123">
        <f>$F1175*'2. Emissions Units &amp; Activities'!$I$112*(1-$E1175)</f>
        <v>0.9343999999999999</v>
      </c>
      <c r="L1175" s="101">
        <f>$F1175*'2. Emissions Units &amp; Activities'!$J$112*(1-$E1175)</f>
        <v>0.9343999999999999</v>
      </c>
      <c r="M1175" s="120">
        <f>$F1175*'2. Emissions Units &amp; Activities'!$K$112*(1-$E1175)</f>
        <v>3.9907776147558171E-4</v>
      </c>
      <c r="N1175" s="123">
        <f>$F1175*'2. Emissions Units &amp; Activities'!$L$112*(1-$E1175)</f>
        <v>3.5938461538461536E-3</v>
      </c>
      <c r="O1175" s="101">
        <f>$F1175*'2. Emissions Units &amp; Activities'!$M$112*(1-$E1175)</f>
        <v>3.5938461538461536E-3</v>
      </c>
    </row>
    <row r="1176" spans="1:15" x14ac:dyDescent="0.25">
      <c r="A1176" s="97" t="s">
        <v>1571</v>
      </c>
      <c r="B1176" s="118" t="s">
        <v>1076</v>
      </c>
      <c r="C1176" s="99" t="str">
        <f>IFERROR(IF(B1176="No CAS","",INDEX('DEQ Pollutant List'!$C$7:$C$611,MATCH('3. Pollutant Emissions - EF'!B1176,'DEQ Pollutant List'!$B$7:$B$611,0))),"")</f>
        <v>Zinc and compounds</v>
      </c>
      <c r="D1176" s="133"/>
      <c r="E1176" s="119"/>
      <c r="F1176" s="241">
        <v>2.9000000000000001E-2</v>
      </c>
      <c r="G1176" s="121"/>
      <c r="H1176" s="101" t="s">
        <v>1674</v>
      </c>
      <c r="I1176" s="122" t="s">
        <v>1680</v>
      </c>
      <c r="J1176" s="120">
        <f>$F1176*'2. Emissions Units &amp; Activities'!$H$112*(1-$E1176)</f>
        <v>0.11062670299727523</v>
      </c>
      <c r="K1176" s="123">
        <f>$F1176*'2. Emissions Units &amp; Activities'!$I$112*(1-$E1176)</f>
        <v>0.99623529411764711</v>
      </c>
      <c r="L1176" s="101">
        <f>$F1176*'2. Emissions Units &amp; Activities'!$J$112*(1-$E1176)</f>
        <v>0.99623529411764711</v>
      </c>
      <c r="M1176" s="120">
        <f>$F1176*'2. Emissions Units &amp; Activities'!$K$112*(1-$E1176)</f>
        <v>4.2548731922028936E-4</v>
      </c>
      <c r="N1176" s="123">
        <f>$F1176*'2. Emissions Units &amp; Activities'!$L$112*(1-$E1176)</f>
        <v>3.8316742081447967E-3</v>
      </c>
      <c r="O1176" s="101">
        <f>$F1176*'2. Emissions Units &amp; Activities'!$M$112*(1-$E1176)</f>
        <v>3.8316742081447967E-3</v>
      </c>
    </row>
    <row r="1177" spans="1:15" x14ac:dyDescent="0.25">
      <c r="A1177" s="97" t="s">
        <v>1574</v>
      </c>
      <c r="B1177" s="118" t="s">
        <v>98</v>
      </c>
      <c r="C1177" s="99" t="str">
        <f>IFERROR(IF(B1177="No CAS","",INDEX('DEQ Pollutant List'!$C$7:$C$611,MATCH('3. Pollutant Emissions - EF'!B1177,'DEQ Pollutant List'!$B$7:$B$611,0))),"")</f>
        <v>Benzene</v>
      </c>
      <c r="D1177" s="133"/>
      <c r="E1177" s="119"/>
      <c r="F1177" s="241">
        <v>8.0000000000000002E-3</v>
      </c>
      <c r="G1177" s="121"/>
      <c r="H1177" s="101" t="s">
        <v>1674</v>
      </c>
      <c r="I1177" s="122" t="s">
        <v>1680</v>
      </c>
      <c r="J1177" s="120">
        <f>$F1177*'2. Emissions Units &amp; Activities'!$H$113*(1-$E1177)</f>
        <v>3.0517711171662132E-2</v>
      </c>
      <c r="K1177" s="123">
        <f>$F1177*'2. Emissions Units &amp; Activities'!$I$113*(1-$E1177)</f>
        <v>0.27482352941176469</v>
      </c>
      <c r="L1177" s="101">
        <f>$F1177*'2. Emissions Units &amp; Activities'!$J$113*(1-$E1177)</f>
        <v>0.27482352941176469</v>
      </c>
      <c r="M1177" s="120">
        <f>$F1177*'2. Emissions Units &amp; Activities'!$K$113*(1-$E1177)</f>
        <v>1.1737581219870051E-4</v>
      </c>
      <c r="N1177" s="123">
        <f>$F1177*'2. Emissions Units &amp; Activities'!$L$113*(1-$E1177)</f>
        <v>1.0570135746606336E-3</v>
      </c>
      <c r="O1177" s="101">
        <f>$F1177*'2. Emissions Units &amp; Activities'!$M$113*(1-$E1177)</f>
        <v>1.0570135746606336E-3</v>
      </c>
    </row>
    <row r="1178" spans="1:15" x14ac:dyDescent="0.25">
      <c r="A1178" s="97" t="s">
        <v>1574</v>
      </c>
      <c r="B1178" s="118" t="s">
        <v>443</v>
      </c>
      <c r="C1178" s="99" t="str">
        <f>IFERROR(IF(B1178="No CAS","",INDEX('DEQ Pollutant List'!$C$7:$C$611,MATCH('3. Pollutant Emissions - EF'!B1178,'DEQ Pollutant List'!$B$7:$B$611,0))),"")</f>
        <v>Formaldehyde</v>
      </c>
      <c r="D1178" s="133"/>
      <c r="E1178" s="119"/>
      <c r="F1178" s="241">
        <v>1.7000000000000001E-2</v>
      </c>
      <c r="G1178" s="121"/>
      <c r="H1178" s="101" t="s">
        <v>1674</v>
      </c>
      <c r="I1178" s="122" t="s">
        <v>1680</v>
      </c>
      <c r="J1178" s="120">
        <f>$F1178*'2. Emissions Units &amp; Activities'!$H$113*(1-$E1178)</f>
        <v>6.485013623978203E-2</v>
      </c>
      <c r="K1178" s="123">
        <f>$F1178*'2. Emissions Units &amp; Activities'!$I$113*(1-$E1178)</f>
        <v>0.58400000000000007</v>
      </c>
      <c r="L1178" s="101">
        <f>$F1178*'2. Emissions Units &amp; Activities'!$J$113*(1-$E1178)</f>
        <v>0.58400000000000007</v>
      </c>
      <c r="M1178" s="120">
        <f>$F1178*'2. Emissions Units &amp; Activities'!$K$113*(1-$E1178)</f>
        <v>2.4942360092223859E-4</v>
      </c>
      <c r="N1178" s="123">
        <f>$F1178*'2. Emissions Units &amp; Activities'!$L$113*(1-$E1178)</f>
        <v>2.2461538461538465E-3</v>
      </c>
      <c r="O1178" s="101">
        <f>$F1178*'2. Emissions Units &amp; Activities'!$M$113*(1-$E1178)</f>
        <v>2.2461538461538465E-3</v>
      </c>
    </row>
    <row r="1179" spans="1:15" x14ac:dyDescent="0.25">
      <c r="A1179" s="97" t="s">
        <v>1574</v>
      </c>
      <c r="B1179" s="118">
        <v>401</v>
      </c>
      <c r="C1179" s="99" t="str">
        <f>IFERROR(IF(B1179="No CAS","",INDEX('DEQ Pollutant List'!$C$7:$C$611,MATCH('3. Pollutant Emissions - EF'!B1179,'DEQ Pollutant List'!$B$7:$B$611,0))),"")</f>
        <v>Polycyclic aromatic hydrocarbons (PAHs)</v>
      </c>
      <c r="D1179" s="133"/>
      <c r="E1179" s="119"/>
      <c r="F1179" s="241">
        <v>1E-4</v>
      </c>
      <c r="G1179" s="121"/>
      <c r="H1179" s="101" t="s">
        <v>1674</v>
      </c>
      <c r="I1179" s="122" t="s">
        <v>1680</v>
      </c>
      <c r="J1179" s="120">
        <f>$F1179*'2. Emissions Units &amp; Activities'!$H$113*(1-$E1179)</f>
        <v>3.8147138964577667E-4</v>
      </c>
      <c r="K1179" s="123">
        <f>$F1179*'2. Emissions Units &amp; Activities'!$I$113*(1-$E1179)</f>
        <v>3.435294117647059E-3</v>
      </c>
      <c r="L1179" s="101">
        <f>$F1179*'2. Emissions Units &amp; Activities'!$J$113*(1-$E1179)</f>
        <v>3.435294117647059E-3</v>
      </c>
      <c r="M1179" s="120">
        <f>$F1179*'2. Emissions Units &amp; Activities'!$K$113*(1-$E1179)</f>
        <v>1.4671976524837565E-6</v>
      </c>
      <c r="N1179" s="123">
        <f>$F1179*'2. Emissions Units &amp; Activities'!$L$113*(1-$E1179)</f>
        <v>1.3212669683257919E-5</v>
      </c>
      <c r="O1179" s="101">
        <f>$F1179*'2. Emissions Units &amp; Activities'!$M$113*(1-$E1179)</f>
        <v>1.3212669683257919E-5</v>
      </c>
    </row>
    <row r="1180" spans="1:15" x14ac:dyDescent="0.25">
      <c r="A1180" s="97" t="s">
        <v>1574</v>
      </c>
      <c r="B1180" s="118" t="s">
        <v>823</v>
      </c>
      <c r="C1180" s="99" t="str">
        <f>IFERROR(IF(B1180="No CAS","",INDEX('DEQ Pollutant List'!$C$7:$C$611,MATCH('3. Pollutant Emissions - EF'!B1180,'DEQ Pollutant List'!$B$7:$B$611,0))),"")</f>
        <v>Benzo[a]pyrene</v>
      </c>
      <c r="D1180" s="133"/>
      <c r="E1180" s="119"/>
      <c r="F1180" s="241">
        <v>1.1999999999999999E-6</v>
      </c>
      <c r="G1180" s="121"/>
      <c r="H1180" s="101" t="s">
        <v>1674</v>
      </c>
      <c r="I1180" s="122" t="s">
        <v>1680</v>
      </c>
      <c r="J1180" s="120">
        <f>$F1180*'2. Emissions Units &amp; Activities'!$H$113*(1-$E1180)</f>
        <v>4.57765667574932E-6</v>
      </c>
      <c r="K1180" s="123">
        <f>$F1180*'2. Emissions Units &amp; Activities'!$I$113*(1-$E1180)</f>
        <v>4.12235294117647E-5</v>
      </c>
      <c r="L1180" s="101">
        <f>$F1180*'2. Emissions Units &amp; Activities'!$J$113*(1-$E1180)</f>
        <v>4.12235294117647E-5</v>
      </c>
      <c r="M1180" s="120">
        <f>$F1180*'2. Emissions Units &amp; Activities'!$K$113*(1-$E1180)</f>
        <v>1.7606371829805076E-8</v>
      </c>
      <c r="N1180" s="123">
        <f>$F1180*'2. Emissions Units &amp; Activities'!$L$113*(1-$E1180)</f>
        <v>1.5855203619909502E-7</v>
      </c>
      <c r="O1180" s="101">
        <f>$F1180*'2. Emissions Units &amp; Activities'!$M$113*(1-$E1180)</f>
        <v>1.5855203619909502E-7</v>
      </c>
    </row>
    <row r="1181" spans="1:15" x14ac:dyDescent="0.25">
      <c r="A1181" s="97" t="s">
        <v>1574</v>
      </c>
      <c r="B1181" s="118" t="s">
        <v>581</v>
      </c>
      <c r="C1181" s="99" t="str">
        <f>IFERROR(IF(B1181="No CAS","",INDEX('DEQ Pollutant List'!$C$7:$C$611,MATCH('3. Pollutant Emissions - EF'!B1181,'DEQ Pollutant List'!$B$7:$B$611,0))),"")</f>
        <v>Naphthalene</v>
      </c>
      <c r="D1181" s="133"/>
      <c r="E1181" s="119"/>
      <c r="F1181" s="241">
        <v>2.9999999999999997E-4</v>
      </c>
      <c r="G1181" s="121"/>
      <c r="H1181" s="101" t="s">
        <v>1674</v>
      </c>
      <c r="I1181" s="122" t="s">
        <v>1680</v>
      </c>
      <c r="J1181" s="120">
        <f>$F1181*'2. Emissions Units &amp; Activities'!$H$113*(1-$E1181)</f>
        <v>1.1444141689373299E-3</v>
      </c>
      <c r="K1181" s="123">
        <f>$F1181*'2. Emissions Units &amp; Activities'!$I$113*(1-$E1181)</f>
        <v>1.0305882352941175E-2</v>
      </c>
      <c r="L1181" s="101">
        <f>$F1181*'2. Emissions Units &amp; Activities'!$J$113*(1-$E1181)</f>
        <v>1.0305882352941175E-2</v>
      </c>
      <c r="M1181" s="120">
        <f>$F1181*'2. Emissions Units &amp; Activities'!$K$113*(1-$E1181)</f>
        <v>4.4015929574512688E-6</v>
      </c>
      <c r="N1181" s="123">
        <f>$F1181*'2. Emissions Units &amp; Activities'!$L$113*(1-$E1181)</f>
        <v>3.963800904977375E-5</v>
      </c>
      <c r="O1181" s="101">
        <f>$F1181*'2. Emissions Units &amp; Activities'!$M$113*(1-$E1181)</f>
        <v>3.963800904977375E-5</v>
      </c>
    </row>
    <row r="1182" spans="1:15" x14ac:dyDescent="0.25">
      <c r="A1182" s="97" t="s">
        <v>1574</v>
      </c>
      <c r="B1182" s="118" t="s">
        <v>14</v>
      </c>
      <c r="C1182" s="99" t="str">
        <f>IFERROR(IF(B1182="No CAS","",INDEX('DEQ Pollutant List'!$C$7:$C$611,MATCH('3. Pollutant Emissions - EF'!B1182,'DEQ Pollutant List'!$B$7:$B$611,0))),"")</f>
        <v>Acetaldehyde</v>
      </c>
      <c r="D1182" s="133"/>
      <c r="E1182" s="119"/>
      <c r="F1182" s="241">
        <v>4.3E-3</v>
      </c>
      <c r="G1182" s="121"/>
      <c r="H1182" s="101" t="s">
        <v>1674</v>
      </c>
      <c r="I1182" s="122" t="s">
        <v>1680</v>
      </c>
      <c r="J1182" s="120">
        <f>$F1182*'2. Emissions Units &amp; Activities'!$H$113*(1-$E1182)</f>
        <v>1.6403269754768395E-2</v>
      </c>
      <c r="K1182" s="123">
        <f>$F1182*'2. Emissions Units &amp; Activities'!$I$113*(1-$E1182)</f>
        <v>0.14771764705882354</v>
      </c>
      <c r="L1182" s="101">
        <f>$F1182*'2. Emissions Units &amp; Activities'!$J$113*(1-$E1182)</f>
        <v>0.14771764705882354</v>
      </c>
      <c r="M1182" s="120">
        <f>$F1182*'2. Emissions Units &amp; Activities'!$K$113*(1-$E1182)</f>
        <v>6.3089499056801518E-5</v>
      </c>
      <c r="N1182" s="123">
        <f>$F1182*'2. Emissions Units &amp; Activities'!$L$113*(1-$E1182)</f>
        <v>5.6814479638009048E-4</v>
      </c>
      <c r="O1182" s="101">
        <f>$F1182*'2. Emissions Units &amp; Activities'!$M$113*(1-$E1182)</f>
        <v>5.6814479638009048E-4</v>
      </c>
    </row>
    <row r="1183" spans="1:15" x14ac:dyDescent="0.25">
      <c r="A1183" s="97" t="s">
        <v>1574</v>
      </c>
      <c r="B1183" s="118" t="s">
        <v>24</v>
      </c>
      <c r="C1183" s="99" t="str">
        <f>IFERROR(IF(B1183="No CAS","",INDEX('DEQ Pollutant List'!$C$7:$C$611,MATCH('3. Pollutant Emissions - EF'!B1183,'DEQ Pollutant List'!$B$7:$B$611,0))),"")</f>
        <v>Acrolein</v>
      </c>
      <c r="D1183" s="133"/>
      <c r="E1183" s="119"/>
      <c r="F1183" s="241">
        <v>2.7000000000000001E-3</v>
      </c>
      <c r="G1183" s="121"/>
      <c r="H1183" s="101" t="s">
        <v>1674</v>
      </c>
      <c r="I1183" s="122" t="s">
        <v>1680</v>
      </c>
      <c r="J1183" s="120">
        <f>$F1183*'2. Emissions Units &amp; Activities'!$H$113*(1-$E1183)</f>
        <v>1.029972752043597E-2</v>
      </c>
      <c r="K1183" s="123">
        <f>$F1183*'2. Emissions Units &amp; Activities'!$I$113*(1-$E1183)</f>
        <v>9.2752941176470594E-2</v>
      </c>
      <c r="L1183" s="101">
        <f>$F1183*'2. Emissions Units &amp; Activities'!$J$113*(1-$E1183)</f>
        <v>9.2752941176470594E-2</v>
      </c>
      <c r="M1183" s="120">
        <f>$F1183*'2. Emissions Units &amp; Activities'!$K$113*(1-$E1183)</f>
        <v>3.9614336617061425E-5</v>
      </c>
      <c r="N1183" s="123">
        <f>$F1183*'2. Emissions Units &amp; Activities'!$L$113*(1-$E1183)</f>
        <v>3.5674208144796383E-4</v>
      </c>
      <c r="O1183" s="101">
        <f>$F1183*'2. Emissions Units &amp; Activities'!$M$113*(1-$E1183)</f>
        <v>3.5674208144796383E-4</v>
      </c>
    </row>
    <row r="1184" spans="1:15" x14ac:dyDescent="0.25">
      <c r="A1184" s="97" t="s">
        <v>1574</v>
      </c>
      <c r="B1184" s="118" t="s">
        <v>61</v>
      </c>
      <c r="C1184" s="99" t="str">
        <f>IFERROR(IF(B1184="No CAS","",INDEX('DEQ Pollutant List'!$C$7:$C$611,MATCH('3. Pollutant Emissions - EF'!B1184,'DEQ Pollutant List'!$B$7:$B$611,0))),"")</f>
        <v>Ammonia</v>
      </c>
      <c r="D1184" s="133"/>
      <c r="E1184" s="119"/>
      <c r="F1184" s="241">
        <v>18</v>
      </c>
      <c r="G1184" s="121"/>
      <c r="H1184" s="101" t="s">
        <v>1674</v>
      </c>
      <c r="I1184" s="122" t="s">
        <v>1680</v>
      </c>
      <c r="J1184" s="120">
        <f>$F1184*'2. Emissions Units &amp; Activities'!$H$113*(1-$E1184)</f>
        <v>68.664850136239792</v>
      </c>
      <c r="K1184" s="123">
        <f>$F1184*'2. Emissions Units &amp; Activities'!$I$113*(1-$E1184)</f>
        <v>618.35294117647061</v>
      </c>
      <c r="L1184" s="101">
        <f>$F1184*'2. Emissions Units &amp; Activities'!$J$113*(1-$E1184)</f>
        <v>618.35294117647061</v>
      </c>
      <c r="M1184" s="120">
        <f>$F1184*'2. Emissions Units &amp; Activities'!$K$113*(1-$E1184)</f>
        <v>0.26409557744707612</v>
      </c>
      <c r="N1184" s="123">
        <f>$F1184*'2. Emissions Units &amp; Activities'!$L$113*(1-$E1184)</f>
        <v>2.3782805429864253</v>
      </c>
      <c r="O1184" s="101">
        <f>$F1184*'2. Emissions Units &amp; Activities'!$M$113*(1-$E1184)</f>
        <v>2.3782805429864253</v>
      </c>
    </row>
    <row r="1185" spans="1:15" x14ac:dyDescent="0.25">
      <c r="A1185" s="97" t="s">
        <v>1574</v>
      </c>
      <c r="B1185" s="118" t="s">
        <v>81</v>
      </c>
      <c r="C1185" s="99" t="str">
        <f>IFERROR(IF(B1185="No CAS","",INDEX('DEQ Pollutant List'!$C$7:$C$611,MATCH('3. Pollutant Emissions - EF'!B1185,'DEQ Pollutant List'!$B$7:$B$611,0))),"")</f>
        <v>Arsenic and compounds</v>
      </c>
      <c r="D1185" s="133"/>
      <c r="E1185" s="119"/>
      <c r="F1185" s="241">
        <v>2.0000000000000001E-4</v>
      </c>
      <c r="G1185" s="121"/>
      <c r="H1185" s="101" t="s">
        <v>1674</v>
      </c>
      <c r="I1185" s="122" t="s">
        <v>1680</v>
      </c>
      <c r="J1185" s="120">
        <f>$F1185*'2. Emissions Units &amp; Activities'!$H$113*(1-$E1185)</f>
        <v>7.6294277929155334E-4</v>
      </c>
      <c r="K1185" s="123">
        <f>$F1185*'2. Emissions Units &amp; Activities'!$I$113*(1-$E1185)</f>
        <v>6.8705882352941179E-3</v>
      </c>
      <c r="L1185" s="101">
        <f>$F1185*'2. Emissions Units &amp; Activities'!$J$113*(1-$E1185)</f>
        <v>6.8705882352941179E-3</v>
      </c>
      <c r="M1185" s="120">
        <f>$F1185*'2. Emissions Units &amp; Activities'!$K$113*(1-$E1185)</f>
        <v>2.9343953049675129E-6</v>
      </c>
      <c r="N1185" s="123">
        <f>$F1185*'2. Emissions Units &amp; Activities'!$L$113*(1-$E1185)</f>
        <v>2.6425339366515838E-5</v>
      </c>
      <c r="O1185" s="101">
        <f>$F1185*'2. Emissions Units &amp; Activities'!$M$113*(1-$E1185)</f>
        <v>2.6425339366515838E-5</v>
      </c>
    </row>
    <row r="1186" spans="1:15" x14ac:dyDescent="0.25">
      <c r="A1186" s="97" t="s">
        <v>1574</v>
      </c>
      <c r="B1186" s="118" t="s">
        <v>96</v>
      </c>
      <c r="C1186" s="99" t="str">
        <f>IFERROR(IF(B1186="No CAS","",INDEX('DEQ Pollutant List'!$C$7:$C$611,MATCH('3. Pollutant Emissions - EF'!B1186,'DEQ Pollutant List'!$B$7:$B$611,0))),"")</f>
        <v>Barium and compounds</v>
      </c>
      <c r="D1186" s="133"/>
      <c r="E1186" s="119"/>
      <c r="F1186" s="241">
        <v>4.4000000000000003E-3</v>
      </c>
      <c r="G1186" s="121"/>
      <c r="H1186" s="101" t="s">
        <v>1674</v>
      </c>
      <c r="I1186" s="122" t="s">
        <v>1680</v>
      </c>
      <c r="J1186" s="120">
        <f>$F1186*'2. Emissions Units &amp; Activities'!$H$113*(1-$E1186)</f>
        <v>1.6784741144414174E-2</v>
      </c>
      <c r="K1186" s="123">
        <f>$F1186*'2. Emissions Units &amp; Activities'!$I$113*(1-$E1186)</f>
        <v>0.1511529411764706</v>
      </c>
      <c r="L1186" s="101">
        <f>$F1186*'2. Emissions Units &amp; Activities'!$J$113*(1-$E1186)</f>
        <v>0.1511529411764706</v>
      </c>
      <c r="M1186" s="120">
        <f>$F1186*'2. Emissions Units &amp; Activities'!$K$113*(1-$E1186)</f>
        <v>6.4556696709285285E-5</v>
      </c>
      <c r="N1186" s="123">
        <f>$F1186*'2. Emissions Units &amp; Activities'!$L$113*(1-$E1186)</f>
        <v>5.8135746606334852E-4</v>
      </c>
      <c r="O1186" s="101">
        <f>$F1186*'2. Emissions Units &amp; Activities'!$M$113*(1-$E1186)</f>
        <v>5.8135746606334852E-4</v>
      </c>
    </row>
    <row r="1187" spans="1:15" x14ac:dyDescent="0.25">
      <c r="A1187" s="97" t="s">
        <v>1574</v>
      </c>
      <c r="B1187" s="118" t="s">
        <v>113</v>
      </c>
      <c r="C1187" s="99" t="str">
        <f>IFERROR(IF(B1187="No CAS","",INDEX('DEQ Pollutant List'!$C$7:$C$611,MATCH('3. Pollutant Emissions - EF'!B1187,'DEQ Pollutant List'!$B$7:$B$611,0))),"")</f>
        <v>Beryllium and compounds</v>
      </c>
      <c r="D1187" s="133"/>
      <c r="E1187" s="119"/>
      <c r="F1187" s="241">
        <v>1.2E-5</v>
      </c>
      <c r="G1187" s="121"/>
      <c r="H1187" s="101" t="s">
        <v>1674</v>
      </c>
      <c r="I1187" s="122" t="s">
        <v>1680</v>
      </c>
      <c r="J1187" s="120">
        <f>$F1187*'2. Emissions Units &amp; Activities'!$H$113*(1-$E1187)</f>
        <v>4.5776566757493201E-5</v>
      </c>
      <c r="K1187" s="123">
        <f>$F1187*'2. Emissions Units &amp; Activities'!$I$113*(1-$E1187)</f>
        <v>4.1223529411764707E-4</v>
      </c>
      <c r="L1187" s="101">
        <f>$F1187*'2. Emissions Units &amp; Activities'!$J$113*(1-$E1187)</f>
        <v>4.1223529411764707E-4</v>
      </c>
      <c r="M1187" s="120">
        <f>$F1187*'2. Emissions Units &amp; Activities'!$K$113*(1-$E1187)</f>
        <v>1.7606371829805077E-7</v>
      </c>
      <c r="N1187" s="123">
        <f>$F1187*'2. Emissions Units &amp; Activities'!$L$113*(1-$E1187)</f>
        <v>1.5855203619909504E-6</v>
      </c>
      <c r="O1187" s="101">
        <f>$F1187*'2. Emissions Units &amp; Activities'!$M$113*(1-$E1187)</f>
        <v>1.5855203619909504E-6</v>
      </c>
    </row>
    <row r="1188" spans="1:15" x14ac:dyDescent="0.25">
      <c r="A1188" s="97" t="s">
        <v>1574</v>
      </c>
      <c r="B1188" s="118" t="s">
        <v>154</v>
      </c>
      <c r="C1188" s="99" t="str">
        <f>IFERROR(IF(B1188="No CAS","",INDEX('DEQ Pollutant List'!$C$7:$C$611,MATCH('3. Pollutant Emissions - EF'!B1188,'DEQ Pollutant List'!$B$7:$B$611,0))),"")</f>
        <v>Cadmium and compounds</v>
      </c>
      <c r="D1188" s="133"/>
      <c r="E1188" s="119"/>
      <c r="F1188" s="241">
        <v>1.1000000000000001E-3</v>
      </c>
      <c r="G1188" s="121"/>
      <c r="H1188" s="101" t="s">
        <v>1674</v>
      </c>
      <c r="I1188" s="122" t="s">
        <v>1680</v>
      </c>
      <c r="J1188" s="120">
        <f>$F1188*'2. Emissions Units &amp; Activities'!$H$113*(1-$E1188)</f>
        <v>4.1961852861035435E-3</v>
      </c>
      <c r="K1188" s="123">
        <f>$F1188*'2. Emissions Units &amp; Activities'!$I$113*(1-$E1188)</f>
        <v>3.778823529411765E-2</v>
      </c>
      <c r="L1188" s="101">
        <f>$F1188*'2. Emissions Units &amp; Activities'!$J$113*(1-$E1188)</f>
        <v>3.778823529411765E-2</v>
      </c>
      <c r="M1188" s="120">
        <f>$F1188*'2. Emissions Units &amp; Activities'!$K$113*(1-$E1188)</f>
        <v>1.6139174177321321E-5</v>
      </c>
      <c r="N1188" s="123">
        <f>$F1188*'2. Emissions Units &amp; Activities'!$L$113*(1-$E1188)</f>
        <v>1.4533936651583713E-4</v>
      </c>
      <c r="O1188" s="101">
        <f>$F1188*'2. Emissions Units &amp; Activities'!$M$113*(1-$E1188)</f>
        <v>1.4533936651583713E-4</v>
      </c>
    </row>
    <row r="1189" spans="1:15" x14ac:dyDescent="0.25">
      <c r="A1189" s="97" t="s">
        <v>1574</v>
      </c>
      <c r="B1189" s="118" t="s">
        <v>230</v>
      </c>
      <c r="C1189" s="99" t="str">
        <f>IFERROR(IF(B1189="No CAS","",INDEX('DEQ Pollutant List'!$C$7:$C$611,MATCH('3. Pollutant Emissions - EF'!B1189,'DEQ Pollutant List'!$B$7:$B$611,0))),"")</f>
        <v>Chromium VI, chromate and dichromate particulate</v>
      </c>
      <c r="D1189" s="133"/>
      <c r="E1189" s="119"/>
      <c r="F1189" s="241">
        <v>1.4E-3</v>
      </c>
      <c r="G1189" s="121"/>
      <c r="H1189" s="101" t="s">
        <v>1674</v>
      </c>
      <c r="I1189" s="122" t="s">
        <v>1680</v>
      </c>
      <c r="J1189" s="120">
        <f>$F1189*'2. Emissions Units &amp; Activities'!$H$113*(1-$E1189)</f>
        <v>5.3405994550408727E-3</v>
      </c>
      <c r="K1189" s="123">
        <f>$F1189*'2. Emissions Units &amp; Activities'!$I$113*(1-$E1189)</f>
        <v>4.8094117647058822E-2</v>
      </c>
      <c r="L1189" s="101">
        <f>$F1189*'2. Emissions Units &amp; Activities'!$J$113*(1-$E1189)</f>
        <v>4.8094117647058822E-2</v>
      </c>
      <c r="M1189" s="120">
        <f>$F1189*'2. Emissions Units &amp; Activities'!$K$113*(1-$E1189)</f>
        <v>2.0540767134772589E-5</v>
      </c>
      <c r="N1189" s="123">
        <f>$F1189*'2. Emissions Units &amp; Activities'!$L$113*(1-$E1189)</f>
        <v>1.8497737556561085E-4</v>
      </c>
      <c r="O1189" s="101">
        <f>$F1189*'2. Emissions Units &amp; Activities'!$M$113*(1-$E1189)</f>
        <v>1.8497737556561085E-4</v>
      </c>
    </row>
    <row r="1190" spans="1:15" x14ac:dyDescent="0.25">
      <c r="A1190" s="97" t="s">
        <v>1574</v>
      </c>
      <c r="B1190" s="118" t="s">
        <v>234</v>
      </c>
      <c r="C1190" s="99" t="str">
        <f>IFERROR(IF(B1190="No CAS","",INDEX('DEQ Pollutant List'!$C$7:$C$611,MATCH('3. Pollutant Emissions - EF'!B1190,'DEQ Pollutant List'!$B$7:$B$611,0))),"")</f>
        <v>Cobalt and compounds</v>
      </c>
      <c r="D1190" s="133"/>
      <c r="E1190" s="119"/>
      <c r="F1190" s="241">
        <v>8.3999999999999995E-5</v>
      </c>
      <c r="G1190" s="121"/>
      <c r="H1190" s="101" t="s">
        <v>1674</v>
      </c>
      <c r="I1190" s="122" t="s">
        <v>1680</v>
      </c>
      <c r="J1190" s="120">
        <f>$F1190*'2. Emissions Units &amp; Activities'!$H$113*(1-$E1190)</f>
        <v>3.2043596730245237E-4</v>
      </c>
      <c r="K1190" s="123">
        <f>$F1190*'2. Emissions Units &amp; Activities'!$I$113*(1-$E1190)</f>
        <v>2.8856470588235292E-3</v>
      </c>
      <c r="L1190" s="101">
        <f>$F1190*'2. Emissions Units &amp; Activities'!$J$113*(1-$E1190)</f>
        <v>2.8856470588235292E-3</v>
      </c>
      <c r="M1190" s="120">
        <f>$F1190*'2. Emissions Units &amp; Activities'!$K$113*(1-$E1190)</f>
        <v>1.2324460280863554E-6</v>
      </c>
      <c r="N1190" s="123">
        <f>$F1190*'2. Emissions Units &amp; Activities'!$L$113*(1-$E1190)</f>
        <v>1.1098642533936652E-5</v>
      </c>
      <c r="O1190" s="101">
        <f>$F1190*'2. Emissions Units &amp; Activities'!$M$113*(1-$E1190)</f>
        <v>1.1098642533936652E-5</v>
      </c>
    </row>
    <row r="1191" spans="1:15" x14ac:dyDescent="0.25">
      <c r="A1191" s="97" t="s">
        <v>1574</v>
      </c>
      <c r="B1191" s="118" t="s">
        <v>236</v>
      </c>
      <c r="C1191" s="99" t="str">
        <f>IFERROR(IF(B1191="No CAS","",INDEX('DEQ Pollutant List'!$C$7:$C$611,MATCH('3. Pollutant Emissions - EF'!B1191,'DEQ Pollutant List'!$B$7:$B$611,0))),"")</f>
        <v>Copper and compounds</v>
      </c>
      <c r="D1191" s="133"/>
      <c r="E1191" s="119"/>
      <c r="F1191" s="241">
        <v>8.4999999999999995E-4</v>
      </c>
      <c r="G1191" s="121"/>
      <c r="H1191" s="101" t="s">
        <v>1674</v>
      </c>
      <c r="I1191" s="122" t="s">
        <v>1680</v>
      </c>
      <c r="J1191" s="120">
        <f>$F1191*'2. Emissions Units &amp; Activities'!$H$113*(1-$E1191)</f>
        <v>3.2425068119891014E-3</v>
      </c>
      <c r="K1191" s="123">
        <f>$F1191*'2. Emissions Units &amp; Activities'!$I$113*(1-$E1191)</f>
        <v>2.9199999999999997E-2</v>
      </c>
      <c r="L1191" s="101">
        <f>$F1191*'2. Emissions Units &amp; Activities'!$J$113*(1-$E1191)</f>
        <v>2.9199999999999997E-2</v>
      </c>
      <c r="M1191" s="120">
        <f>$F1191*'2. Emissions Units &amp; Activities'!$K$113*(1-$E1191)</f>
        <v>1.2471180046111929E-5</v>
      </c>
      <c r="N1191" s="123">
        <f>$F1191*'2. Emissions Units &amp; Activities'!$L$113*(1-$E1191)</f>
        <v>1.123076923076923E-4</v>
      </c>
      <c r="O1191" s="101">
        <f>$F1191*'2. Emissions Units &amp; Activities'!$M$113*(1-$E1191)</f>
        <v>1.123076923076923E-4</v>
      </c>
    </row>
    <row r="1192" spans="1:15" x14ac:dyDescent="0.25">
      <c r="A1192" s="97" t="s">
        <v>1574</v>
      </c>
      <c r="B1192" s="118" t="s">
        <v>410</v>
      </c>
      <c r="C1192" s="99" t="str">
        <f>IFERROR(IF(B1192="No CAS","",INDEX('DEQ Pollutant List'!$C$7:$C$611,MATCH('3. Pollutant Emissions - EF'!B1192,'DEQ Pollutant List'!$B$7:$B$611,0))),"")</f>
        <v>Ethyl benzene</v>
      </c>
      <c r="D1192" s="133"/>
      <c r="E1192" s="119"/>
      <c r="F1192" s="241">
        <v>9.4999999999999998E-3</v>
      </c>
      <c r="G1192" s="121"/>
      <c r="H1192" s="101" t="s">
        <v>1674</v>
      </c>
      <c r="I1192" s="122" t="s">
        <v>1680</v>
      </c>
      <c r="J1192" s="120">
        <f>$F1192*'2. Emissions Units &amp; Activities'!$H$113*(1-$E1192)</f>
        <v>3.6239782016348782E-2</v>
      </c>
      <c r="K1192" s="123">
        <f>$F1192*'2. Emissions Units &amp; Activities'!$I$113*(1-$E1192)</f>
        <v>0.32635294117647057</v>
      </c>
      <c r="L1192" s="101">
        <f>$F1192*'2. Emissions Units &amp; Activities'!$J$113*(1-$E1192)</f>
        <v>0.32635294117647057</v>
      </c>
      <c r="M1192" s="120">
        <f>$F1192*'2. Emissions Units &amp; Activities'!$K$113*(1-$E1192)</f>
        <v>1.3938377698595686E-4</v>
      </c>
      <c r="N1192" s="123">
        <f>$F1192*'2. Emissions Units &amp; Activities'!$L$113*(1-$E1192)</f>
        <v>1.2552036199095023E-3</v>
      </c>
      <c r="O1192" s="101">
        <f>$F1192*'2. Emissions Units &amp; Activities'!$M$113*(1-$E1192)</f>
        <v>1.2552036199095023E-3</v>
      </c>
    </row>
    <row r="1193" spans="1:15" x14ac:dyDescent="0.25">
      <c r="A1193" s="97" t="s">
        <v>1574</v>
      </c>
      <c r="B1193" s="118" t="s">
        <v>483</v>
      </c>
      <c r="C1193" s="99" t="str">
        <f>IFERROR(IF(B1193="No CAS","",INDEX('DEQ Pollutant List'!$C$7:$C$611,MATCH('3. Pollutant Emissions - EF'!B1193,'DEQ Pollutant List'!$B$7:$B$611,0))),"")</f>
        <v>Hexane</v>
      </c>
      <c r="D1193" s="133"/>
      <c r="E1193" s="119"/>
      <c r="F1193" s="241">
        <v>6.3E-3</v>
      </c>
      <c r="G1193" s="121"/>
      <c r="H1193" s="101" t="s">
        <v>1674</v>
      </c>
      <c r="I1193" s="122" t="s">
        <v>1680</v>
      </c>
      <c r="J1193" s="120">
        <f>$F1193*'2. Emissions Units &amp; Activities'!$H$113*(1-$E1193)</f>
        <v>2.4032697547683928E-2</v>
      </c>
      <c r="K1193" s="123">
        <f>$F1193*'2. Emissions Units &amp; Activities'!$I$113*(1-$E1193)</f>
        <v>0.21642352941176471</v>
      </c>
      <c r="L1193" s="101">
        <f>$F1193*'2. Emissions Units &amp; Activities'!$J$113*(1-$E1193)</f>
        <v>0.21642352941176471</v>
      </c>
      <c r="M1193" s="120">
        <f>$F1193*'2. Emissions Units &amp; Activities'!$K$113*(1-$E1193)</f>
        <v>9.2433452106476647E-5</v>
      </c>
      <c r="N1193" s="123">
        <f>$F1193*'2. Emissions Units &amp; Activities'!$L$113*(1-$E1193)</f>
        <v>8.3239819004524889E-4</v>
      </c>
      <c r="O1193" s="101">
        <f>$F1193*'2. Emissions Units &amp; Activities'!$M$113*(1-$E1193)</f>
        <v>8.3239819004524889E-4</v>
      </c>
    </row>
    <row r="1194" spans="1:15" x14ac:dyDescent="0.25">
      <c r="A1194" s="97" t="s">
        <v>1574</v>
      </c>
      <c r="B1194" s="118" t="s">
        <v>512</v>
      </c>
      <c r="C1194" s="99" t="str">
        <f>IFERROR(IF(B1194="No CAS","",INDEX('DEQ Pollutant List'!$C$7:$C$611,MATCH('3. Pollutant Emissions - EF'!B1194,'DEQ Pollutant List'!$B$7:$B$611,0))),"")</f>
        <v>Lead and compounds</v>
      </c>
      <c r="D1194" s="133"/>
      <c r="E1194" s="119"/>
      <c r="F1194" s="241">
        <v>5.0000000000000001E-4</v>
      </c>
      <c r="G1194" s="121"/>
      <c r="H1194" s="101" t="s">
        <v>1674</v>
      </c>
      <c r="I1194" s="122" t="s">
        <v>1680</v>
      </c>
      <c r="J1194" s="120">
        <f>$F1194*'2. Emissions Units &amp; Activities'!$H$113*(1-$E1194)</f>
        <v>1.9073569482288832E-3</v>
      </c>
      <c r="K1194" s="123">
        <f>$F1194*'2. Emissions Units &amp; Activities'!$I$113*(1-$E1194)</f>
        <v>1.7176470588235293E-2</v>
      </c>
      <c r="L1194" s="101">
        <f>$F1194*'2. Emissions Units &amp; Activities'!$J$113*(1-$E1194)</f>
        <v>1.7176470588235293E-2</v>
      </c>
      <c r="M1194" s="120">
        <f>$F1194*'2. Emissions Units &amp; Activities'!$K$113*(1-$E1194)</f>
        <v>7.3359882624187821E-6</v>
      </c>
      <c r="N1194" s="123">
        <f>$F1194*'2. Emissions Units &amp; Activities'!$L$113*(1-$E1194)</f>
        <v>6.6063348416289602E-5</v>
      </c>
      <c r="O1194" s="101">
        <f>$F1194*'2. Emissions Units &amp; Activities'!$M$113*(1-$E1194)</f>
        <v>6.6063348416289602E-5</v>
      </c>
    </row>
    <row r="1195" spans="1:15" x14ac:dyDescent="0.25">
      <c r="A1195" s="97" t="s">
        <v>1574</v>
      </c>
      <c r="B1195" s="118" t="s">
        <v>518</v>
      </c>
      <c r="C1195" s="99" t="str">
        <f>IFERROR(IF(B1195="No CAS","",INDEX('DEQ Pollutant List'!$C$7:$C$611,MATCH('3. Pollutant Emissions - EF'!B1195,'DEQ Pollutant List'!$B$7:$B$611,0))),"")</f>
        <v>Manganese and compounds</v>
      </c>
      <c r="D1195" s="133"/>
      <c r="E1195" s="119"/>
      <c r="F1195" s="241">
        <v>3.8000000000000002E-4</v>
      </c>
      <c r="G1195" s="121"/>
      <c r="H1195" s="101" t="s">
        <v>1674</v>
      </c>
      <c r="I1195" s="122" t="s">
        <v>1680</v>
      </c>
      <c r="J1195" s="120">
        <f>$F1195*'2. Emissions Units &amp; Activities'!$H$113*(1-$E1195)</f>
        <v>1.4495912806539513E-3</v>
      </c>
      <c r="K1195" s="123">
        <f>$F1195*'2. Emissions Units &amp; Activities'!$I$113*(1-$E1195)</f>
        <v>1.3054117647058824E-2</v>
      </c>
      <c r="L1195" s="101">
        <f>$F1195*'2. Emissions Units &amp; Activities'!$J$113*(1-$E1195)</f>
        <v>1.3054117647058824E-2</v>
      </c>
      <c r="M1195" s="120">
        <f>$F1195*'2. Emissions Units &amp; Activities'!$K$113*(1-$E1195)</f>
        <v>5.5753510794382744E-6</v>
      </c>
      <c r="N1195" s="123">
        <f>$F1195*'2. Emissions Units &amp; Activities'!$L$113*(1-$E1195)</f>
        <v>5.0208144796380097E-5</v>
      </c>
      <c r="O1195" s="101">
        <f>$F1195*'2. Emissions Units &amp; Activities'!$M$113*(1-$E1195)</f>
        <v>5.0208144796380097E-5</v>
      </c>
    </row>
    <row r="1196" spans="1:15" x14ac:dyDescent="0.25">
      <c r="A1196" s="97" t="s">
        <v>1574</v>
      </c>
      <c r="B1196" s="118" t="s">
        <v>524</v>
      </c>
      <c r="C1196" s="99" t="str">
        <f>IFERROR(IF(B1196="No CAS","",INDEX('DEQ Pollutant List'!$C$7:$C$611,MATCH('3. Pollutant Emissions - EF'!B1196,'DEQ Pollutant List'!$B$7:$B$611,0))),"")</f>
        <v>Mercury and compounds</v>
      </c>
      <c r="D1196" s="133"/>
      <c r="E1196" s="119"/>
      <c r="F1196" s="241">
        <v>2.5999999999999998E-4</v>
      </c>
      <c r="G1196" s="121"/>
      <c r="H1196" s="101" t="s">
        <v>1674</v>
      </c>
      <c r="I1196" s="122" t="s">
        <v>1680</v>
      </c>
      <c r="J1196" s="120">
        <f>$F1196*'2. Emissions Units &amp; Activities'!$H$113*(1-$E1196)</f>
        <v>9.9182561307901919E-4</v>
      </c>
      <c r="K1196" s="123">
        <f>$F1196*'2. Emissions Units &amp; Activities'!$I$113*(1-$E1196)</f>
        <v>8.9317647058823526E-3</v>
      </c>
      <c r="L1196" s="101">
        <f>$F1196*'2. Emissions Units &amp; Activities'!$J$113*(1-$E1196)</f>
        <v>8.9317647058823526E-3</v>
      </c>
      <c r="M1196" s="120">
        <f>$F1196*'2. Emissions Units &amp; Activities'!$K$113*(1-$E1196)</f>
        <v>3.8147138964577659E-6</v>
      </c>
      <c r="N1196" s="123">
        <f>$F1196*'2. Emissions Units &amp; Activities'!$L$113*(1-$E1196)</f>
        <v>3.4352941176470587E-5</v>
      </c>
      <c r="O1196" s="101">
        <f>$F1196*'2. Emissions Units &amp; Activities'!$M$113*(1-$E1196)</f>
        <v>3.4352941176470587E-5</v>
      </c>
    </row>
    <row r="1197" spans="1:15" x14ac:dyDescent="0.25">
      <c r="A1197" s="97" t="s">
        <v>1574</v>
      </c>
      <c r="B1197" s="118" t="s">
        <v>575</v>
      </c>
      <c r="C1197" s="99" t="str">
        <f>IFERROR(IF(B1197="No CAS","",INDEX('DEQ Pollutant List'!$C$7:$C$611,MATCH('3. Pollutant Emissions - EF'!B1197,'DEQ Pollutant List'!$B$7:$B$611,0))),"")</f>
        <v>Molybdenum trioxide</v>
      </c>
      <c r="D1197" s="133"/>
      <c r="E1197" s="119"/>
      <c r="F1197" s="241">
        <v>1.65E-3</v>
      </c>
      <c r="G1197" s="121"/>
      <c r="H1197" s="101" t="s">
        <v>1674</v>
      </c>
      <c r="I1197" s="122" t="s">
        <v>1680</v>
      </c>
      <c r="J1197" s="120">
        <f>$F1197*'2. Emissions Units &amp; Activities'!$H$113*(1-$E1197)</f>
        <v>6.2942779291553144E-3</v>
      </c>
      <c r="K1197" s="123">
        <f>$F1197*'2. Emissions Units &amp; Activities'!$I$113*(1-$E1197)</f>
        <v>5.6682352941176468E-2</v>
      </c>
      <c r="L1197" s="101">
        <f>$F1197*'2. Emissions Units &amp; Activities'!$J$113*(1-$E1197)</f>
        <v>5.6682352941176468E-2</v>
      </c>
      <c r="M1197" s="120">
        <f>$F1197*'2. Emissions Units &amp; Activities'!$K$113*(1-$E1197)</f>
        <v>2.420876126598198E-5</v>
      </c>
      <c r="N1197" s="123">
        <f>$F1197*'2. Emissions Units &amp; Activities'!$L$113*(1-$E1197)</f>
        <v>2.1800904977375567E-4</v>
      </c>
      <c r="O1197" s="101">
        <f>$F1197*'2. Emissions Units &amp; Activities'!$M$113*(1-$E1197)</f>
        <v>2.1800904977375567E-4</v>
      </c>
    </row>
    <row r="1198" spans="1:15" x14ac:dyDescent="0.25">
      <c r="A1198" s="97" t="s">
        <v>1574</v>
      </c>
      <c r="B1198" s="118">
        <v>365</v>
      </c>
      <c r="C1198" s="99" t="str">
        <f>IFERROR(IF(B1198="No CAS","",INDEX('DEQ Pollutant List'!$C$7:$C$611,MATCH('3. Pollutant Emissions - EF'!B1198,'DEQ Pollutant List'!$B$7:$B$611,0))),"")</f>
        <v>Nickel compounds, insoluble</v>
      </c>
      <c r="D1198" s="133"/>
      <c r="E1198" s="119"/>
      <c r="F1198" s="241">
        <v>2.0999999999999999E-3</v>
      </c>
      <c r="G1198" s="121"/>
      <c r="H1198" s="101" t="s">
        <v>1674</v>
      </c>
      <c r="I1198" s="122" t="s">
        <v>1680</v>
      </c>
      <c r="J1198" s="120">
        <f>$F1198*'2. Emissions Units &amp; Activities'!$H$113*(1-$E1198)</f>
        <v>8.01089918256131E-3</v>
      </c>
      <c r="K1198" s="123">
        <f>$F1198*'2. Emissions Units &amp; Activities'!$I$113*(1-$E1198)</f>
        <v>7.2141176470588222E-2</v>
      </c>
      <c r="L1198" s="101">
        <f>$F1198*'2. Emissions Units &amp; Activities'!$J$113*(1-$E1198)</f>
        <v>7.2141176470588222E-2</v>
      </c>
      <c r="M1198" s="120">
        <f>$F1198*'2. Emissions Units &amp; Activities'!$K$113*(1-$E1198)</f>
        <v>3.0811150702158882E-5</v>
      </c>
      <c r="N1198" s="123">
        <f>$F1198*'2. Emissions Units &amp; Activities'!$L$113*(1-$E1198)</f>
        <v>2.7746606334841628E-4</v>
      </c>
      <c r="O1198" s="101">
        <f>$F1198*'2. Emissions Units &amp; Activities'!$M$113*(1-$E1198)</f>
        <v>2.7746606334841628E-4</v>
      </c>
    </row>
    <row r="1199" spans="1:15" x14ac:dyDescent="0.25">
      <c r="A1199" s="97" t="s">
        <v>1574</v>
      </c>
      <c r="B1199" s="118" t="s">
        <v>945</v>
      </c>
      <c r="C1199" s="99" t="str">
        <f>IFERROR(IF(B1199="No CAS","",INDEX('DEQ Pollutant List'!$C$7:$C$611,MATCH('3. Pollutant Emissions - EF'!B1199,'DEQ Pollutant List'!$B$7:$B$611,0))),"")</f>
        <v>Selenium and compounds</v>
      </c>
      <c r="D1199" s="133"/>
      <c r="E1199" s="119"/>
      <c r="F1199" s="241">
        <v>2.4000000000000001E-5</v>
      </c>
      <c r="G1199" s="121"/>
      <c r="H1199" s="101" t="s">
        <v>1674</v>
      </c>
      <c r="I1199" s="122" t="s">
        <v>1680</v>
      </c>
      <c r="J1199" s="120">
        <f>$F1199*'2. Emissions Units &amp; Activities'!$H$113*(1-$E1199)</f>
        <v>9.1553133514986402E-5</v>
      </c>
      <c r="K1199" s="123">
        <f>$F1199*'2. Emissions Units &amp; Activities'!$I$113*(1-$E1199)</f>
        <v>8.2447058823529413E-4</v>
      </c>
      <c r="L1199" s="101">
        <f>$F1199*'2. Emissions Units &amp; Activities'!$J$113*(1-$E1199)</f>
        <v>8.2447058823529413E-4</v>
      </c>
      <c r="M1199" s="120">
        <f>$F1199*'2. Emissions Units &amp; Activities'!$K$113*(1-$E1199)</f>
        <v>3.5212743659610153E-7</v>
      </c>
      <c r="N1199" s="123">
        <f>$F1199*'2. Emissions Units &amp; Activities'!$L$113*(1-$E1199)</f>
        <v>3.1710407239819007E-6</v>
      </c>
      <c r="O1199" s="101">
        <f>$F1199*'2. Emissions Units &amp; Activities'!$M$113*(1-$E1199)</f>
        <v>3.1710407239819007E-6</v>
      </c>
    </row>
    <row r="1200" spans="1:15" x14ac:dyDescent="0.25">
      <c r="A1200" s="97" t="s">
        <v>1574</v>
      </c>
      <c r="B1200" s="118" t="s">
        <v>994</v>
      </c>
      <c r="C1200" s="99" t="str">
        <f>IFERROR(IF(B1200="No CAS","",INDEX('DEQ Pollutant List'!$C$7:$C$611,MATCH('3. Pollutant Emissions - EF'!B1200,'DEQ Pollutant List'!$B$7:$B$611,0))),"")</f>
        <v>Toluene</v>
      </c>
      <c r="D1200" s="133"/>
      <c r="E1200" s="119"/>
      <c r="F1200" s="241">
        <v>3.6600000000000001E-2</v>
      </c>
      <c r="G1200" s="121"/>
      <c r="H1200" s="101" t="s">
        <v>1674</v>
      </c>
      <c r="I1200" s="122" t="s">
        <v>1680</v>
      </c>
      <c r="J1200" s="120">
        <f>$F1200*'2. Emissions Units &amp; Activities'!$H$113*(1-$E1200)</f>
        <v>0.13961852861035426</v>
      </c>
      <c r="K1200" s="123">
        <f>$F1200*'2. Emissions Units &amp; Activities'!$I$113*(1-$E1200)</f>
        <v>1.2573176470588234</v>
      </c>
      <c r="L1200" s="101">
        <f>$F1200*'2. Emissions Units &amp; Activities'!$J$113*(1-$E1200)</f>
        <v>1.2573176470588234</v>
      </c>
      <c r="M1200" s="120">
        <f>$F1200*'2. Emissions Units &amp; Activities'!$K$113*(1-$E1200)</f>
        <v>5.3699434080905486E-4</v>
      </c>
      <c r="N1200" s="123">
        <f>$F1200*'2. Emissions Units &amp; Activities'!$L$113*(1-$E1200)</f>
        <v>4.8358371040723982E-3</v>
      </c>
      <c r="O1200" s="101">
        <f>$F1200*'2. Emissions Units &amp; Activities'!$M$113*(1-$E1200)</f>
        <v>4.8358371040723982E-3</v>
      </c>
    </row>
    <row r="1201" spans="1:15" x14ac:dyDescent="0.25">
      <c r="A1201" s="97" t="s">
        <v>1574</v>
      </c>
      <c r="B1201" s="118" t="s">
        <v>1055</v>
      </c>
      <c r="C1201" s="99" t="str">
        <f>IFERROR(IF(B1201="No CAS","",INDEX('DEQ Pollutant List'!$C$7:$C$611,MATCH('3. Pollutant Emissions - EF'!B1201,'DEQ Pollutant List'!$B$7:$B$611,0))),"")</f>
        <v>Vanadium (fume or dust)</v>
      </c>
      <c r="D1201" s="133"/>
      <c r="E1201" s="119"/>
      <c r="F1201" s="241">
        <v>2.3E-3</v>
      </c>
      <c r="G1201" s="121"/>
      <c r="H1201" s="101" t="s">
        <v>1674</v>
      </c>
      <c r="I1201" s="122" t="s">
        <v>1680</v>
      </c>
      <c r="J1201" s="120">
        <f>$F1201*'2. Emissions Units &amp; Activities'!$H$113*(1-$E1201)</f>
        <v>8.7738419618528622E-3</v>
      </c>
      <c r="K1201" s="123">
        <f>$F1201*'2. Emissions Units &amp; Activities'!$I$113*(1-$E1201)</f>
        <v>7.9011764705882351E-2</v>
      </c>
      <c r="L1201" s="101">
        <f>$F1201*'2. Emissions Units &amp; Activities'!$J$113*(1-$E1201)</f>
        <v>7.9011764705882351E-2</v>
      </c>
      <c r="M1201" s="120">
        <f>$F1201*'2. Emissions Units &amp; Activities'!$K$113*(1-$E1201)</f>
        <v>3.3745546007126396E-5</v>
      </c>
      <c r="N1201" s="123">
        <f>$F1201*'2. Emissions Units &amp; Activities'!$L$113*(1-$E1201)</f>
        <v>3.0389140271493213E-4</v>
      </c>
      <c r="O1201" s="101">
        <f>$F1201*'2. Emissions Units &amp; Activities'!$M$113*(1-$E1201)</f>
        <v>3.0389140271493213E-4</v>
      </c>
    </row>
    <row r="1202" spans="1:15" x14ac:dyDescent="0.25">
      <c r="A1202" s="97" t="s">
        <v>1574</v>
      </c>
      <c r="B1202" s="118" t="s">
        <v>1071</v>
      </c>
      <c r="C1202" s="99" t="str">
        <f>IFERROR(IF(B1202="No CAS","",INDEX('DEQ Pollutant List'!$C$7:$C$611,MATCH('3. Pollutant Emissions - EF'!B1202,'DEQ Pollutant List'!$B$7:$B$611,0))),"")</f>
        <v>Xylene (mixture), including m-xylene, o-xylene, p-xylene</v>
      </c>
      <c r="D1202" s="133"/>
      <c r="E1202" s="119"/>
      <c r="F1202" s="241">
        <v>2.7199999999999998E-2</v>
      </c>
      <c r="G1202" s="121"/>
      <c r="H1202" s="101" t="s">
        <v>1674</v>
      </c>
      <c r="I1202" s="122" t="s">
        <v>1680</v>
      </c>
      <c r="J1202" s="120">
        <f>$F1202*'2. Emissions Units &amp; Activities'!$H$113*(1-$E1202)</f>
        <v>0.10376021798365125</v>
      </c>
      <c r="K1202" s="123">
        <f>$F1202*'2. Emissions Units &amp; Activities'!$I$113*(1-$E1202)</f>
        <v>0.9343999999999999</v>
      </c>
      <c r="L1202" s="101">
        <f>$F1202*'2. Emissions Units &amp; Activities'!$J$113*(1-$E1202)</f>
        <v>0.9343999999999999</v>
      </c>
      <c r="M1202" s="120">
        <f>$F1202*'2. Emissions Units &amp; Activities'!$K$113*(1-$E1202)</f>
        <v>3.9907776147558171E-4</v>
      </c>
      <c r="N1202" s="123">
        <f>$F1202*'2. Emissions Units &amp; Activities'!$L$113*(1-$E1202)</f>
        <v>3.5938461538461536E-3</v>
      </c>
      <c r="O1202" s="101">
        <f>$F1202*'2. Emissions Units &amp; Activities'!$M$113*(1-$E1202)</f>
        <v>3.5938461538461536E-3</v>
      </c>
    </row>
    <row r="1203" spans="1:15" x14ac:dyDescent="0.25">
      <c r="A1203" s="97" t="s">
        <v>1574</v>
      </c>
      <c r="B1203" s="118" t="s">
        <v>1076</v>
      </c>
      <c r="C1203" s="99" t="str">
        <f>IFERROR(IF(B1203="No CAS","",INDEX('DEQ Pollutant List'!$C$7:$C$611,MATCH('3. Pollutant Emissions - EF'!B1203,'DEQ Pollutant List'!$B$7:$B$611,0))),"")</f>
        <v>Zinc and compounds</v>
      </c>
      <c r="D1203" s="133"/>
      <c r="E1203" s="119"/>
      <c r="F1203" s="241">
        <v>2.9000000000000001E-2</v>
      </c>
      <c r="G1203" s="121"/>
      <c r="H1203" s="101" t="s">
        <v>1674</v>
      </c>
      <c r="I1203" s="122" t="s">
        <v>1680</v>
      </c>
      <c r="J1203" s="120">
        <f>$F1203*'2. Emissions Units &amp; Activities'!$H$113*(1-$E1203)</f>
        <v>0.11062670299727523</v>
      </c>
      <c r="K1203" s="123">
        <f>$F1203*'2. Emissions Units &amp; Activities'!$I$113*(1-$E1203)</f>
        <v>0.99623529411764711</v>
      </c>
      <c r="L1203" s="101">
        <f>$F1203*'2. Emissions Units &amp; Activities'!$J$113*(1-$E1203)</f>
        <v>0.99623529411764711</v>
      </c>
      <c r="M1203" s="120">
        <f>$F1203*'2. Emissions Units &amp; Activities'!$K$113*(1-$E1203)</f>
        <v>4.2548731922028936E-4</v>
      </c>
      <c r="N1203" s="123">
        <f>$F1203*'2. Emissions Units &amp; Activities'!$L$113*(1-$E1203)</f>
        <v>3.8316742081447967E-3</v>
      </c>
      <c r="O1203" s="101">
        <f>$F1203*'2. Emissions Units &amp; Activities'!$M$113*(1-$E1203)</f>
        <v>3.8316742081447967E-3</v>
      </c>
    </row>
    <row r="1204" spans="1:15" x14ac:dyDescent="0.25">
      <c r="A1204" s="97" t="s">
        <v>1577</v>
      </c>
      <c r="B1204" s="118" t="s">
        <v>98</v>
      </c>
      <c r="C1204" s="99" t="str">
        <f>IFERROR(IF(B1204="No CAS","",INDEX('DEQ Pollutant List'!$C$7:$C$611,MATCH('3. Pollutant Emissions - EF'!B1204,'DEQ Pollutant List'!$B$7:$B$611,0))),"")</f>
        <v>Benzene</v>
      </c>
      <c r="D1204" s="133"/>
      <c r="E1204" s="119"/>
      <c r="F1204" s="241">
        <v>8.0000000000000002E-3</v>
      </c>
      <c r="G1204" s="121"/>
      <c r="H1204" s="101" t="s">
        <v>1674</v>
      </c>
      <c r="I1204" s="122" t="s">
        <v>1680</v>
      </c>
      <c r="J1204" s="120">
        <f>$F1204*'2. Emissions Units &amp; Activities'!$H$114*(1-$E1204)</f>
        <v>3.0517711171662132E-2</v>
      </c>
      <c r="K1204" s="123">
        <f>$F1204*'2. Emissions Units &amp; Activities'!$I$114*(1-$E1204)</f>
        <v>0.27482352941176469</v>
      </c>
      <c r="L1204" s="101">
        <f>$F1204*'2. Emissions Units &amp; Activities'!$J$114*(1-$E1204)</f>
        <v>0.27482352941176469</v>
      </c>
      <c r="M1204" s="120">
        <f>$F1204*'2. Emissions Units &amp; Activities'!$K$114*(1-$E1204)</f>
        <v>1.1737581219870051E-4</v>
      </c>
      <c r="N1204" s="123">
        <f>$F1204*'2. Emissions Units &amp; Activities'!$L$114*(1-$E1204)</f>
        <v>1.0570135746606336E-3</v>
      </c>
      <c r="O1204" s="101">
        <f>$F1204*'2. Emissions Units &amp; Activities'!$M$114*(1-$E1204)</f>
        <v>1.0570135746606336E-3</v>
      </c>
    </row>
    <row r="1205" spans="1:15" x14ac:dyDescent="0.25">
      <c r="A1205" s="97" t="s">
        <v>1577</v>
      </c>
      <c r="B1205" s="118" t="s">
        <v>443</v>
      </c>
      <c r="C1205" s="99" t="str">
        <f>IFERROR(IF(B1205="No CAS","",INDEX('DEQ Pollutant List'!$C$7:$C$611,MATCH('3. Pollutant Emissions - EF'!B1205,'DEQ Pollutant List'!$B$7:$B$611,0))),"")</f>
        <v>Formaldehyde</v>
      </c>
      <c r="D1205" s="133"/>
      <c r="E1205" s="119"/>
      <c r="F1205" s="241">
        <v>1.7000000000000001E-2</v>
      </c>
      <c r="G1205" s="121"/>
      <c r="H1205" s="101" t="s">
        <v>1674</v>
      </c>
      <c r="I1205" s="122" t="s">
        <v>1680</v>
      </c>
      <c r="J1205" s="120">
        <f>$F1205*'2. Emissions Units &amp; Activities'!$H$114*(1-$E1205)</f>
        <v>6.485013623978203E-2</v>
      </c>
      <c r="K1205" s="123">
        <f>$F1205*'2. Emissions Units &amp; Activities'!$I$114*(1-$E1205)</f>
        <v>0.58400000000000007</v>
      </c>
      <c r="L1205" s="101">
        <f>$F1205*'2. Emissions Units &amp; Activities'!$J$114*(1-$E1205)</f>
        <v>0.58400000000000007</v>
      </c>
      <c r="M1205" s="120">
        <f>$F1205*'2. Emissions Units &amp; Activities'!$K$114*(1-$E1205)</f>
        <v>2.4942360092223859E-4</v>
      </c>
      <c r="N1205" s="123">
        <f>$F1205*'2. Emissions Units &amp; Activities'!$L$114*(1-$E1205)</f>
        <v>2.2461538461538465E-3</v>
      </c>
      <c r="O1205" s="101">
        <f>$F1205*'2. Emissions Units &amp; Activities'!$M$114*(1-$E1205)</f>
        <v>2.2461538461538465E-3</v>
      </c>
    </row>
    <row r="1206" spans="1:15" x14ac:dyDescent="0.25">
      <c r="A1206" s="97" t="s">
        <v>1577</v>
      </c>
      <c r="B1206" s="118">
        <v>401</v>
      </c>
      <c r="C1206" s="99" t="str">
        <f>IFERROR(IF(B1206="No CAS","",INDEX('DEQ Pollutant List'!$C$7:$C$611,MATCH('3. Pollutant Emissions - EF'!B1206,'DEQ Pollutant List'!$B$7:$B$611,0))),"")</f>
        <v>Polycyclic aromatic hydrocarbons (PAHs)</v>
      </c>
      <c r="D1206" s="133"/>
      <c r="E1206" s="119"/>
      <c r="F1206" s="241">
        <v>1E-4</v>
      </c>
      <c r="G1206" s="121"/>
      <c r="H1206" s="101" t="s">
        <v>1674</v>
      </c>
      <c r="I1206" s="122" t="s">
        <v>1680</v>
      </c>
      <c r="J1206" s="120">
        <f>$F1206*'2. Emissions Units &amp; Activities'!$H$114*(1-$E1206)</f>
        <v>3.8147138964577667E-4</v>
      </c>
      <c r="K1206" s="123">
        <f>$F1206*'2. Emissions Units &amp; Activities'!$I$114*(1-$E1206)</f>
        <v>3.435294117647059E-3</v>
      </c>
      <c r="L1206" s="101">
        <f>$F1206*'2. Emissions Units &amp; Activities'!$J$114*(1-$E1206)</f>
        <v>3.435294117647059E-3</v>
      </c>
      <c r="M1206" s="120">
        <f>$F1206*'2. Emissions Units &amp; Activities'!$K$114*(1-$E1206)</f>
        <v>1.4671976524837565E-6</v>
      </c>
      <c r="N1206" s="123">
        <f>$F1206*'2. Emissions Units &amp; Activities'!$L$114*(1-$E1206)</f>
        <v>1.3212669683257919E-5</v>
      </c>
      <c r="O1206" s="101">
        <f>$F1206*'2. Emissions Units &amp; Activities'!$M$114*(1-$E1206)</f>
        <v>1.3212669683257919E-5</v>
      </c>
    </row>
    <row r="1207" spans="1:15" x14ac:dyDescent="0.25">
      <c r="A1207" s="97" t="s">
        <v>1577</v>
      </c>
      <c r="B1207" s="118" t="s">
        <v>823</v>
      </c>
      <c r="C1207" s="99" t="str">
        <f>IFERROR(IF(B1207="No CAS","",INDEX('DEQ Pollutant List'!$C$7:$C$611,MATCH('3. Pollutant Emissions - EF'!B1207,'DEQ Pollutant List'!$B$7:$B$611,0))),"")</f>
        <v>Benzo[a]pyrene</v>
      </c>
      <c r="D1207" s="133"/>
      <c r="E1207" s="119"/>
      <c r="F1207" s="241">
        <v>1.1999999999999999E-6</v>
      </c>
      <c r="G1207" s="121"/>
      <c r="H1207" s="101" t="s">
        <v>1674</v>
      </c>
      <c r="I1207" s="122" t="s">
        <v>1680</v>
      </c>
      <c r="J1207" s="120">
        <f>$F1207*'2. Emissions Units &amp; Activities'!$H$114*(1-$E1207)</f>
        <v>4.57765667574932E-6</v>
      </c>
      <c r="K1207" s="123">
        <f>$F1207*'2. Emissions Units &amp; Activities'!$I$114*(1-$E1207)</f>
        <v>4.12235294117647E-5</v>
      </c>
      <c r="L1207" s="101">
        <f>$F1207*'2. Emissions Units &amp; Activities'!$J$114*(1-$E1207)</f>
        <v>4.12235294117647E-5</v>
      </c>
      <c r="M1207" s="120">
        <f>$F1207*'2. Emissions Units &amp; Activities'!$K$114*(1-$E1207)</f>
        <v>1.7606371829805076E-8</v>
      </c>
      <c r="N1207" s="123">
        <f>$F1207*'2. Emissions Units &amp; Activities'!$L$114*(1-$E1207)</f>
        <v>1.5855203619909502E-7</v>
      </c>
      <c r="O1207" s="101">
        <f>$F1207*'2. Emissions Units &amp; Activities'!$M$114*(1-$E1207)</f>
        <v>1.5855203619909502E-7</v>
      </c>
    </row>
    <row r="1208" spans="1:15" x14ac:dyDescent="0.25">
      <c r="A1208" s="97" t="s">
        <v>1577</v>
      </c>
      <c r="B1208" s="118" t="s">
        <v>581</v>
      </c>
      <c r="C1208" s="99" t="str">
        <f>IFERROR(IF(B1208="No CAS","",INDEX('DEQ Pollutant List'!$C$7:$C$611,MATCH('3. Pollutant Emissions - EF'!B1208,'DEQ Pollutant List'!$B$7:$B$611,0))),"")</f>
        <v>Naphthalene</v>
      </c>
      <c r="D1208" s="133"/>
      <c r="E1208" s="119"/>
      <c r="F1208" s="241">
        <v>2.9999999999999997E-4</v>
      </c>
      <c r="G1208" s="121"/>
      <c r="H1208" s="101" t="s">
        <v>1674</v>
      </c>
      <c r="I1208" s="122" t="s">
        <v>1680</v>
      </c>
      <c r="J1208" s="120">
        <f>$F1208*'2. Emissions Units &amp; Activities'!$H$114*(1-$E1208)</f>
        <v>1.1444141689373299E-3</v>
      </c>
      <c r="K1208" s="123">
        <f>$F1208*'2. Emissions Units &amp; Activities'!$I$114*(1-$E1208)</f>
        <v>1.0305882352941175E-2</v>
      </c>
      <c r="L1208" s="101">
        <f>$F1208*'2. Emissions Units &amp; Activities'!$J$114*(1-$E1208)</f>
        <v>1.0305882352941175E-2</v>
      </c>
      <c r="M1208" s="120">
        <f>$F1208*'2. Emissions Units &amp; Activities'!$K$114*(1-$E1208)</f>
        <v>4.4015929574512688E-6</v>
      </c>
      <c r="N1208" s="123">
        <f>$F1208*'2. Emissions Units &amp; Activities'!$L$114*(1-$E1208)</f>
        <v>3.963800904977375E-5</v>
      </c>
      <c r="O1208" s="101">
        <f>$F1208*'2. Emissions Units &amp; Activities'!$M$114*(1-$E1208)</f>
        <v>3.963800904977375E-5</v>
      </c>
    </row>
    <row r="1209" spans="1:15" x14ac:dyDescent="0.25">
      <c r="A1209" s="97" t="s">
        <v>1577</v>
      </c>
      <c r="B1209" s="118" t="s">
        <v>14</v>
      </c>
      <c r="C1209" s="99" t="str">
        <f>IFERROR(IF(B1209="No CAS","",INDEX('DEQ Pollutant List'!$C$7:$C$611,MATCH('3. Pollutant Emissions - EF'!B1209,'DEQ Pollutant List'!$B$7:$B$611,0))),"")</f>
        <v>Acetaldehyde</v>
      </c>
      <c r="D1209" s="133"/>
      <c r="E1209" s="119"/>
      <c r="F1209" s="241">
        <v>4.3E-3</v>
      </c>
      <c r="G1209" s="121"/>
      <c r="H1209" s="101" t="s">
        <v>1674</v>
      </c>
      <c r="I1209" s="122" t="s">
        <v>1680</v>
      </c>
      <c r="J1209" s="120">
        <f>$F1209*'2. Emissions Units &amp; Activities'!$H$114*(1-$E1209)</f>
        <v>1.6403269754768395E-2</v>
      </c>
      <c r="K1209" s="123">
        <f>$F1209*'2. Emissions Units &amp; Activities'!$I$114*(1-$E1209)</f>
        <v>0.14771764705882354</v>
      </c>
      <c r="L1209" s="101">
        <f>$F1209*'2. Emissions Units &amp; Activities'!$J$114*(1-$E1209)</f>
        <v>0.14771764705882354</v>
      </c>
      <c r="M1209" s="120">
        <f>$F1209*'2. Emissions Units &amp; Activities'!$K$114*(1-$E1209)</f>
        <v>6.3089499056801518E-5</v>
      </c>
      <c r="N1209" s="123">
        <f>$F1209*'2. Emissions Units &amp; Activities'!$L$114*(1-$E1209)</f>
        <v>5.6814479638009048E-4</v>
      </c>
      <c r="O1209" s="101">
        <f>$F1209*'2. Emissions Units &amp; Activities'!$M$114*(1-$E1209)</f>
        <v>5.6814479638009048E-4</v>
      </c>
    </row>
    <row r="1210" spans="1:15" x14ac:dyDescent="0.25">
      <c r="A1210" s="97" t="s">
        <v>1577</v>
      </c>
      <c r="B1210" s="118" t="s">
        <v>24</v>
      </c>
      <c r="C1210" s="99" t="str">
        <f>IFERROR(IF(B1210="No CAS","",INDEX('DEQ Pollutant List'!$C$7:$C$611,MATCH('3. Pollutant Emissions - EF'!B1210,'DEQ Pollutant List'!$B$7:$B$611,0))),"")</f>
        <v>Acrolein</v>
      </c>
      <c r="D1210" s="133"/>
      <c r="E1210" s="119"/>
      <c r="F1210" s="241">
        <v>2.7000000000000001E-3</v>
      </c>
      <c r="G1210" s="121"/>
      <c r="H1210" s="101" t="s">
        <v>1674</v>
      </c>
      <c r="I1210" s="122" t="s">
        <v>1680</v>
      </c>
      <c r="J1210" s="120">
        <f>$F1210*'2. Emissions Units &amp; Activities'!$H$114*(1-$E1210)</f>
        <v>1.029972752043597E-2</v>
      </c>
      <c r="K1210" s="123">
        <f>$F1210*'2. Emissions Units &amp; Activities'!$I$114*(1-$E1210)</f>
        <v>9.2752941176470594E-2</v>
      </c>
      <c r="L1210" s="101">
        <f>$F1210*'2. Emissions Units &amp; Activities'!$J$114*(1-$E1210)</f>
        <v>9.2752941176470594E-2</v>
      </c>
      <c r="M1210" s="120">
        <f>$F1210*'2. Emissions Units &amp; Activities'!$K$114*(1-$E1210)</f>
        <v>3.9614336617061425E-5</v>
      </c>
      <c r="N1210" s="123">
        <f>$F1210*'2. Emissions Units &amp; Activities'!$L$114*(1-$E1210)</f>
        <v>3.5674208144796383E-4</v>
      </c>
      <c r="O1210" s="101">
        <f>$F1210*'2. Emissions Units &amp; Activities'!$M$114*(1-$E1210)</f>
        <v>3.5674208144796383E-4</v>
      </c>
    </row>
    <row r="1211" spans="1:15" x14ac:dyDescent="0.25">
      <c r="A1211" s="97" t="s">
        <v>1577</v>
      </c>
      <c r="B1211" s="118" t="s">
        <v>61</v>
      </c>
      <c r="C1211" s="99" t="str">
        <f>IFERROR(IF(B1211="No CAS","",INDEX('DEQ Pollutant List'!$C$7:$C$611,MATCH('3. Pollutant Emissions - EF'!B1211,'DEQ Pollutant List'!$B$7:$B$611,0))),"")</f>
        <v>Ammonia</v>
      </c>
      <c r="D1211" s="133"/>
      <c r="E1211" s="119"/>
      <c r="F1211" s="241">
        <v>18</v>
      </c>
      <c r="G1211" s="121"/>
      <c r="H1211" s="101" t="s">
        <v>1674</v>
      </c>
      <c r="I1211" s="122" t="s">
        <v>1680</v>
      </c>
      <c r="J1211" s="120">
        <f>$F1211*'2. Emissions Units &amp; Activities'!$H$114*(1-$E1211)</f>
        <v>68.664850136239792</v>
      </c>
      <c r="K1211" s="123">
        <f>$F1211*'2. Emissions Units &amp; Activities'!$I$114*(1-$E1211)</f>
        <v>618.35294117647061</v>
      </c>
      <c r="L1211" s="101">
        <f>$F1211*'2. Emissions Units &amp; Activities'!$J$114*(1-$E1211)</f>
        <v>618.35294117647061</v>
      </c>
      <c r="M1211" s="120">
        <f>$F1211*'2. Emissions Units &amp; Activities'!$K$114*(1-$E1211)</f>
        <v>0.26409557744707612</v>
      </c>
      <c r="N1211" s="123">
        <f>$F1211*'2. Emissions Units &amp; Activities'!$L$114*(1-$E1211)</f>
        <v>2.3782805429864253</v>
      </c>
      <c r="O1211" s="101">
        <f>$F1211*'2. Emissions Units &amp; Activities'!$M$114*(1-$E1211)</f>
        <v>2.3782805429864253</v>
      </c>
    </row>
    <row r="1212" spans="1:15" x14ac:dyDescent="0.25">
      <c r="A1212" s="97" t="s">
        <v>1577</v>
      </c>
      <c r="B1212" s="118" t="s">
        <v>81</v>
      </c>
      <c r="C1212" s="99" t="str">
        <f>IFERROR(IF(B1212="No CAS","",INDEX('DEQ Pollutant List'!$C$7:$C$611,MATCH('3. Pollutant Emissions - EF'!B1212,'DEQ Pollutant List'!$B$7:$B$611,0))),"")</f>
        <v>Arsenic and compounds</v>
      </c>
      <c r="D1212" s="133"/>
      <c r="E1212" s="119"/>
      <c r="F1212" s="241">
        <v>2.0000000000000001E-4</v>
      </c>
      <c r="G1212" s="121"/>
      <c r="H1212" s="101" t="s">
        <v>1674</v>
      </c>
      <c r="I1212" s="122" t="s">
        <v>1680</v>
      </c>
      <c r="J1212" s="120">
        <f>$F1212*'2. Emissions Units &amp; Activities'!$H$114*(1-$E1212)</f>
        <v>7.6294277929155334E-4</v>
      </c>
      <c r="K1212" s="123">
        <f>$F1212*'2. Emissions Units &amp; Activities'!$I$114*(1-$E1212)</f>
        <v>6.8705882352941179E-3</v>
      </c>
      <c r="L1212" s="101">
        <f>$F1212*'2. Emissions Units &amp; Activities'!$J$114*(1-$E1212)</f>
        <v>6.8705882352941179E-3</v>
      </c>
      <c r="M1212" s="120">
        <f>$F1212*'2. Emissions Units &amp; Activities'!$K$114*(1-$E1212)</f>
        <v>2.9343953049675129E-6</v>
      </c>
      <c r="N1212" s="123">
        <f>$F1212*'2. Emissions Units &amp; Activities'!$L$114*(1-$E1212)</f>
        <v>2.6425339366515838E-5</v>
      </c>
      <c r="O1212" s="101">
        <f>$F1212*'2. Emissions Units &amp; Activities'!$M$114*(1-$E1212)</f>
        <v>2.6425339366515838E-5</v>
      </c>
    </row>
    <row r="1213" spans="1:15" x14ac:dyDescent="0.25">
      <c r="A1213" s="97" t="s">
        <v>1577</v>
      </c>
      <c r="B1213" s="118" t="s">
        <v>96</v>
      </c>
      <c r="C1213" s="99" t="str">
        <f>IFERROR(IF(B1213="No CAS","",INDEX('DEQ Pollutant List'!$C$7:$C$611,MATCH('3. Pollutant Emissions - EF'!B1213,'DEQ Pollutant List'!$B$7:$B$611,0))),"")</f>
        <v>Barium and compounds</v>
      </c>
      <c r="D1213" s="133"/>
      <c r="E1213" s="119"/>
      <c r="F1213" s="241">
        <v>4.4000000000000003E-3</v>
      </c>
      <c r="G1213" s="121"/>
      <c r="H1213" s="101" t="s">
        <v>1674</v>
      </c>
      <c r="I1213" s="122" t="s">
        <v>1680</v>
      </c>
      <c r="J1213" s="120">
        <f>$F1213*'2. Emissions Units &amp; Activities'!$H$114*(1-$E1213)</f>
        <v>1.6784741144414174E-2</v>
      </c>
      <c r="K1213" s="123">
        <f>$F1213*'2. Emissions Units &amp; Activities'!$I$114*(1-$E1213)</f>
        <v>0.1511529411764706</v>
      </c>
      <c r="L1213" s="101">
        <f>$F1213*'2. Emissions Units &amp; Activities'!$J$114*(1-$E1213)</f>
        <v>0.1511529411764706</v>
      </c>
      <c r="M1213" s="120">
        <f>$F1213*'2. Emissions Units &amp; Activities'!$K$114*(1-$E1213)</f>
        <v>6.4556696709285285E-5</v>
      </c>
      <c r="N1213" s="123">
        <f>$F1213*'2. Emissions Units &amp; Activities'!$L$114*(1-$E1213)</f>
        <v>5.8135746606334852E-4</v>
      </c>
      <c r="O1213" s="101">
        <f>$F1213*'2. Emissions Units &amp; Activities'!$M$114*(1-$E1213)</f>
        <v>5.8135746606334852E-4</v>
      </c>
    </row>
    <row r="1214" spans="1:15" x14ac:dyDescent="0.25">
      <c r="A1214" s="97" t="s">
        <v>1577</v>
      </c>
      <c r="B1214" s="118" t="s">
        <v>113</v>
      </c>
      <c r="C1214" s="99" t="str">
        <f>IFERROR(IF(B1214="No CAS","",INDEX('DEQ Pollutant List'!$C$7:$C$611,MATCH('3. Pollutant Emissions - EF'!B1214,'DEQ Pollutant List'!$B$7:$B$611,0))),"")</f>
        <v>Beryllium and compounds</v>
      </c>
      <c r="D1214" s="133"/>
      <c r="E1214" s="119"/>
      <c r="F1214" s="241">
        <v>1.2E-5</v>
      </c>
      <c r="G1214" s="121"/>
      <c r="H1214" s="101" t="s">
        <v>1674</v>
      </c>
      <c r="I1214" s="122" t="s">
        <v>1680</v>
      </c>
      <c r="J1214" s="120">
        <f>$F1214*'2. Emissions Units &amp; Activities'!$H$114*(1-$E1214)</f>
        <v>4.5776566757493201E-5</v>
      </c>
      <c r="K1214" s="123">
        <f>$F1214*'2. Emissions Units &amp; Activities'!$I$114*(1-$E1214)</f>
        <v>4.1223529411764707E-4</v>
      </c>
      <c r="L1214" s="101">
        <f>$F1214*'2. Emissions Units &amp; Activities'!$J$114*(1-$E1214)</f>
        <v>4.1223529411764707E-4</v>
      </c>
      <c r="M1214" s="120">
        <f>$F1214*'2. Emissions Units &amp; Activities'!$K$114*(1-$E1214)</f>
        <v>1.7606371829805077E-7</v>
      </c>
      <c r="N1214" s="123">
        <f>$F1214*'2. Emissions Units &amp; Activities'!$L$114*(1-$E1214)</f>
        <v>1.5855203619909504E-6</v>
      </c>
      <c r="O1214" s="101">
        <f>$F1214*'2. Emissions Units &amp; Activities'!$M$114*(1-$E1214)</f>
        <v>1.5855203619909504E-6</v>
      </c>
    </row>
    <row r="1215" spans="1:15" x14ac:dyDescent="0.25">
      <c r="A1215" s="97" t="s">
        <v>1577</v>
      </c>
      <c r="B1215" s="118" t="s">
        <v>154</v>
      </c>
      <c r="C1215" s="99" t="str">
        <f>IFERROR(IF(B1215="No CAS","",INDEX('DEQ Pollutant List'!$C$7:$C$611,MATCH('3. Pollutant Emissions - EF'!B1215,'DEQ Pollutant List'!$B$7:$B$611,0))),"")</f>
        <v>Cadmium and compounds</v>
      </c>
      <c r="D1215" s="133"/>
      <c r="E1215" s="119"/>
      <c r="F1215" s="241">
        <v>1.1000000000000001E-3</v>
      </c>
      <c r="G1215" s="121"/>
      <c r="H1215" s="101" t="s">
        <v>1674</v>
      </c>
      <c r="I1215" s="122" t="s">
        <v>1680</v>
      </c>
      <c r="J1215" s="120">
        <f>$F1215*'2. Emissions Units &amp; Activities'!$H$114*(1-$E1215)</f>
        <v>4.1961852861035435E-3</v>
      </c>
      <c r="K1215" s="123">
        <f>$F1215*'2. Emissions Units &amp; Activities'!$I$114*(1-$E1215)</f>
        <v>3.778823529411765E-2</v>
      </c>
      <c r="L1215" s="101">
        <f>$F1215*'2. Emissions Units &amp; Activities'!$J$114*(1-$E1215)</f>
        <v>3.778823529411765E-2</v>
      </c>
      <c r="M1215" s="120">
        <f>$F1215*'2. Emissions Units &amp; Activities'!$K$114*(1-$E1215)</f>
        <v>1.6139174177321321E-5</v>
      </c>
      <c r="N1215" s="123">
        <f>$F1215*'2. Emissions Units &amp; Activities'!$L$114*(1-$E1215)</f>
        <v>1.4533936651583713E-4</v>
      </c>
      <c r="O1215" s="101">
        <f>$F1215*'2. Emissions Units &amp; Activities'!$M$114*(1-$E1215)</f>
        <v>1.4533936651583713E-4</v>
      </c>
    </row>
    <row r="1216" spans="1:15" x14ac:dyDescent="0.25">
      <c r="A1216" s="97" t="s">
        <v>1577</v>
      </c>
      <c r="B1216" s="118" t="s">
        <v>230</v>
      </c>
      <c r="C1216" s="99" t="str">
        <f>IFERROR(IF(B1216="No CAS","",INDEX('DEQ Pollutant List'!$C$7:$C$611,MATCH('3. Pollutant Emissions - EF'!B1216,'DEQ Pollutant List'!$B$7:$B$611,0))),"")</f>
        <v>Chromium VI, chromate and dichromate particulate</v>
      </c>
      <c r="D1216" s="133"/>
      <c r="E1216" s="119"/>
      <c r="F1216" s="241">
        <v>1.4E-3</v>
      </c>
      <c r="G1216" s="121"/>
      <c r="H1216" s="101" t="s">
        <v>1674</v>
      </c>
      <c r="I1216" s="122" t="s">
        <v>1680</v>
      </c>
      <c r="J1216" s="120">
        <f>$F1216*'2. Emissions Units &amp; Activities'!$H$114*(1-$E1216)</f>
        <v>5.3405994550408727E-3</v>
      </c>
      <c r="K1216" s="123">
        <f>$F1216*'2. Emissions Units &amp; Activities'!$I$114*(1-$E1216)</f>
        <v>4.8094117647058822E-2</v>
      </c>
      <c r="L1216" s="101">
        <f>$F1216*'2. Emissions Units &amp; Activities'!$J$114*(1-$E1216)</f>
        <v>4.8094117647058822E-2</v>
      </c>
      <c r="M1216" s="120">
        <f>$F1216*'2. Emissions Units &amp; Activities'!$K$114*(1-$E1216)</f>
        <v>2.0540767134772589E-5</v>
      </c>
      <c r="N1216" s="123">
        <f>$F1216*'2. Emissions Units &amp; Activities'!$L$114*(1-$E1216)</f>
        <v>1.8497737556561085E-4</v>
      </c>
      <c r="O1216" s="101">
        <f>$F1216*'2. Emissions Units &amp; Activities'!$M$114*(1-$E1216)</f>
        <v>1.8497737556561085E-4</v>
      </c>
    </row>
    <row r="1217" spans="1:15" x14ac:dyDescent="0.25">
      <c r="A1217" s="97" t="s">
        <v>1577</v>
      </c>
      <c r="B1217" s="118" t="s">
        <v>234</v>
      </c>
      <c r="C1217" s="99" t="str">
        <f>IFERROR(IF(B1217="No CAS","",INDEX('DEQ Pollutant List'!$C$7:$C$611,MATCH('3. Pollutant Emissions - EF'!B1217,'DEQ Pollutant List'!$B$7:$B$611,0))),"")</f>
        <v>Cobalt and compounds</v>
      </c>
      <c r="D1217" s="133"/>
      <c r="E1217" s="119"/>
      <c r="F1217" s="241">
        <v>8.3999999999999995E-5</v>
      </c>
      <c r="G1217" s="121"/>
      <c r="H1217" s="101" t="s">
        <v>1674</v>
      </c>
      <c r="I1217" s="122" t="s">
        <v>1680</v>
      </c>
      <c r="J1217" s="120">
        <f>$F1217*'2. Emissions Units &amp; Activities'!$H$114*(1-$E1217)</f>
        <v>3.2043596730245237E-4</v>
      </c>
      <c r="K1217" s="123">
        <f>$F1217*'2. Emissions Units &amp; Activities'!$I$114*(1-$E1217)</f>
        <v>2.8856470588235292E-3</v>
      </c>
      <c r="L1217" s="101">
        <f>$F1217*'2. Emissions Units &amp; Activities'!$J$114*(1-$E1217)</f>
        <v>2.8856470588235292E-3</v>
      </c>
      <c r="M1217" s="120">
        <f>$F1217*'2. Emissions Units &amp; Activities'!$K$114*(1-$E1217)</f>
        <v>1.2324460280863554E-6</v>
      </c>
      <c r="N1217" s="123">
        <f>$F1217*'2. Emissions Units &amp; Activities'!$L$114*(1-$E1217)</f>
        <v>1.1098642533936652E-5</v>
      </c>
      <c r="O1217" s="101">
        <f>$F1217*'2. Emissions Units &amp; Activities'!$M$114*(1-$E1217)</f>
        <v>1.1098642533936652E-5</v>
      </c>
    </row>
    <row r="1218" spans="1:15" x14ac:dyDescent="0.25">
      <c r="A1218" s="97" t="s">
        <v>1577</v>
      </c>
      <c r="B1218" s="118" t="s">
        <v>236</v>
      </c>
      <c r="C1218" s="99" t="str">
        <f>IFERROR(IF(B1218="No CAS","",INDEX('DEQ Pollutant List'!$C$7:$C$611,MATCH('3. Pollutant Emissions - EF'!B1218,'DEQ Pollutant List'!$B$7:$B$611,0))),"")</f>
        <v>Copper and compounds</v>
      </c>
      <c r="D1218" s="133"/>
      <c r="E1218" s="119"/>
      <c r="F1218" s="241">
        <v>8.4999999999999995E-4</v>
      </c>
      <c r="G1218" s="121"/>
      <c r="H1218" s="101" t="s">
        <v>1674</v>
      </c>
      <c r="I1218" s="122" t="s">
        <v>1680</v>
      </c>
      <c r="J1218" s="120">
        <f>$F1218*'2. Emissions Units &amp; Activities'!$H$114*(1-$E1218)</f>
        <v>3.2425068119891014E-3</v>
      </c>
      <c r="K1218" s="123">
        <f>$F1218*'2. Emissions Units &amp; Activities'!$I$114*(1-$E1218)</f>
        <v>2.9199999999999997E-2</v>
      </c>
      <c r="L1218" s="101">
        <f>$F1218*'2. Emissions Units &amp; Activities'!$J$114*(1-$E1218)</f>
        <v>2.9199999999999997E-2</v>
      </c>
      <c r="M1218" s="120">
        <f>$F1218*'2. Emissions Units &amp; Activities'!$K$114*(1-$E1218)</f>
        <v>1.2471180046111929E-5</v>
      </c>
      <c r="N1218" s="123">
        <f>$F1218*'2. Emissions Units &amp; Activities'!$L$114*(1-$E1218)</f>
        <v>1.123076923076923E-4</v>
      </c>
      <c r="O1218" s="101">
        <f>$F1218*'2. Emissions Units &amp; Activities'!$M$114*(1-$E1218)</f>
        <v>1.123076923076923E-4</v>
      </c>
    </row>
    <row r="1219" spans="1:15" x14ac:dyDescent="0.25">
      <c r="A1219" s="97" t="s">
        <v>1577</v>
      </c>
      <c r="B1219" s="118" t="s">
        <v>410</v>
      </c>
      <c r="C1219" s="99" t="str">
        <f>IFERROR(IF(B1219="No CAS","",INDEX('DEQ Pollutant List'!$C$7:$C$611,MATCH('3. Pollutant Emissions - EF'!B1219,'DEQ Pollutant List'!$B$7:$B$611,0))),"")</f>
        <v>Ethyl benzene</v>
      </c>
      <c r="D1219" s="133"/>
      <c r="E1219" s="119"/>
      <c r="F1219" s="241">
        <v>9.4999999999999998E-3</v>
      </c>
      <c r="G1219" s="121"/>
      <c r="H1219" s="101" t="s">
        <v>1674</v>
      </c>
      <c r="I1219" s="122" t="s">
        <v>1680</v>
      </c>
      <c r="J1219" s="120">
        <f>$F1219*'2. Emissions Units &amp; Activities'!$H$114*(1-$E1219)</f>
        <v>3.6239782016348782E-2</v>
      </c>
      <c r="K1219" s="123">
        <f>$F1219*'2. Emissions Units &amp; Activities'!$I$114*(1-$E1219)</f>
        <v>0.32635294117647057</v>
      </c>
      <c r="L1219" s="101">
        <f>$F1219*'2. Emissions Units &amp; Activities'!$J$114*(1-$E1219)</f>
        <v>0.32635294117647057</v>
      </c>
      <c r="M1219" s="120">
        <f>$F1219*'2. Emissions Units &amp; Activities'!$K$114*(1-$E1219)</f>
        <v>1.3938377698595686E-4</v>
      </c>
      <c r="N1219" s="123">
        <f>$F1219*'2. Emissions Units &amp; Activities'!$L$114*(1-$E1219)</f>
        <v>1.2552036199095023E-3</v>
      </c>
      <c r="O1219" s="101">
        <f>$F1219*'2. Emissions Units &amp; Activities'!$M$114*(1-$E1219)</f>
        <v>1.2552036199095023E-3</v>
      </c>
    </row>
    <row r="1220" spans="1:15" x14ac:dyDescent="0.25">
      <c r="A1220" s="97" t="s">
        <v>1577</v>
      </c>
      <c r="B1220" s="118" t="s">
        <v>483</v>
      </c>
      <c r="C1220" s="99" t="str">
        <f>IFERROR(IF(B1220="No CAS","",INDEX('DEQ Pollutant List'!$C$7:$C$611,MATCH('3. Pollutant Emissions - EF'!B1220,'DEQ Pollutant List'!$B$7:$B$611,0))),"")</f>
        <v>Hexane</v>
      </c>
      <c r="D1220" s="133"/>
      <c r="E1220" s="119"/>
      <c r="F1220" s="241">
        <v>6.3E-3</v>
      </c>
      <c r="G1220" s="121"/>
      <c r="H1220" s="101" t="s">
        <v>1674</v>
      </c>
      <c r="I1220" s="122" t="s">
        <v>1680</v>
      </c>
      <c r="J1220" s="120">
        <f>$F1220*'2. Emissions Units &amp; Activities'!$H$114*(1-$E1220)</f>
        <v>2.4032697547683928E-2</v>
      </c>
      <c r="K1220" s="123">
        <f>$F1220*'2. Emissions Units &amp; Activities'!$I$114*(1-$E1220)</f>
        <v>0.21642352941176471</v>
      </c>
      <c r="L1220" s="101">
        <f>$F1220*'2. Emissions Units &amp; Activities'!$J$114*(1-$E1220)</f>
        <v>0.21642352941176471</v>
      </c>
      <c r="M1220" s="120">
        <f>$F1220*'2. Emissions Units &amp; Activities'!$K$114*(1-$E1220)</f>
        <v>9.2433452106476647E-5</v>
      </c>
      <c r="N1220" s="123">
        <f>$F1220*'2. Emissions Units &amp; Activities'!$L$114*(1-$E1220)</f>
        <v>8.3239819004524889E-4</v>
      </c>
      <c r="O1220" s="101">
        <f>$F1220*'2. Emissions Units &amp; Activities'!$M$114*(1-$E1220)</f>
        <v>8.3239819004524889E-4</v>
      </c>
    </row>
    <row r="1221" spans="1:15" x14ac:dyDescent="0.25">
      <c r="A1221" s="97" t="s">
        <v>1577</v>
      </c>
      <c r="B1221" s="118" t="s">
        <v>512</v>
      </c>
      <c r="C1221" s="99" t="str">
        <f>IFERROR(IF(B1221="No CAS","",INDEX('DEQ Pollutant List'!$C$7:$C$611,MATCH('3. Pollutant Emissions - EF'!B1221,'DEQ Pollutant List'!$B$7:$B$611,0))),"")</f>
        <v>Lead and compounds</v>
      </c>
      <c r="D1221" s="133"/>
      <c r="E1221" s="119"/>
      <c r="F1221" s="241">
        <v>5.0000000000000001E-4</v>
      </c>
      <c r="G1221" s="121"/>
      <c r="H1221" s="101" t="s">
        <v>1674</v>
      </c>
      <c r="I1221" s="122" t="s">
        <v>1680</v>
      </c>
      <c r="J1221" s="120">
        <f>$F1221*'2. Emissions Units &amp; Activities'!$H$114*(1-$E1221)</f>
        <v>1.9073569482288832E-3</v>
      </c>
      <c r="K1221" s="123">
        <f>$F1221*'2. Emissions Units &amp; Activities'!$I$114*(1-$E1221)</f>
        <v>1.7176470588235293E-2</v>
      </c>
      <c r="L1221" s="101">
        <f>$F1221*'2. Emissions Units &amp; Activities'!$J$114*(1-$E1221)</f>
        <v>1.7176470588235293E-2</v>
      </c>
      <c r="M1221" s="120">
        <f>$F1221*'2. Emissions Units &amp; Activities'!$K$114*(1-$E1221)</f>
        <v>7.3359882624187821E-6</v>
      </c>
      <c r="N1221" s="123">
        <f>$F1221*'2. Emissions Units &amp; Activities'!$L$114*(1-$E1221)</f>
        <v>6.6063348416289602E-5</v>
      </c>
      <c r="O1221" s="101">
        <f>$F1221*'2. Emissions Units &amp; Activities'!$M$114*(1-$E1221)</f>
        <v>6.6063348416289602E-5</v>
      </c>
    </row>
    <row r="1222" spans="1:15" x14ac:dyDescent="0.25">
      <c r="A1222" s="97" t="s">
        <v>1577</v>
      </c>
      <c r="B1222" s="118" t="s">
        <v>518</v>
      </c>
      <c r="C1222" s="99" t="str">
        <f>IFERROR(IF(B1222="No CAS","",INDEX('DEQ Pollutant List'!$C$7:$C$611,MATCH('3. Pollutant Emissions - EF'!B1222,'DEQ Pollutant List'!$B$7:$B$611,0))),"")</f>
        <v>Manganese and compounds</v>
      </c>
      <c r="D1222" s="133"/>
      <c r="E1222" s="119"/>
      <c r="F1222" s="241">
        <v>3.8000000000000002E-4</v>
      </c>
      <c r="G1222" s="121"/>
      <c r="H1222" s="101" t="s">
        <v>1674</v>
      </c>
      <c r="I1222" s="122" t="s">
        <v>1680</v>
      </c>
      <c r="J1222" s="120">
        <f>$F1222*'2. Emissions Units &amp; Activities'!$H$114*(1-$E1222)</f>
        <v>1.4495912806539513E-3</v>
      </c>
      <c r="K1222" s="123">
        <f>$F1222*'2. Emissions Units &amp; Activities'!$I$114*(1-$E1222)</f>
        <v>1.3054117647058824E-2</v>
      </c>
      <c r="L1222" s="101">
        <f>$F1222*'2. Emissions Units &amp; Activities'!$J$114*(1-$E1222)</f>
        <v>1.3054117647058824E-2</v>
      </c>
      <c r="M1222" s="120">
        <f>$F1222*'2. Emissions Units &amp; Activities'!$K$114*(1-$E1222)</f>
        <v>5.5753510794382744E-6</v>
      </c>
      <c r="N1222" s="123">
        <f>$F1222*'2. Emissions Units &amp; Activities'!$L$114*(1-$E1222)</f>
        <v>5.0208144796380097E-5</v>
      </c>
      <c r="O1222" s="101">
        <f>$F1222*'2. Emissions Units &amp; Activities'!$M$114*(1-$E1222)</f>
        <v>5.0208144796380097E-5</v>
      </c>
    </row>
    <row r="1223" spans="1:15" x14ac:dyDescent="0.25">
      <c r="A1223" s="97" t="s">
        <v>1577</v>
      </c>
      <c r="B1223" s="118" t="s">
        <v>524</v>
      </c>
      <c r="C1223" s="99" t="str">
        <f>IFERROR(IF(B1223="No CAS","",INDEX('DEQ Pollutant List'!$C$7:$C$611,MATCH('3. Pollutant Emissions - EF'!B1223,'DEQ Pollutant List'!$B$7:$B$611,0))),"")</f>
        <v>Mercury and compounds</v>
      </c>
      <c r="D1223" s="133"/>
      <c r="E1223" s="119"/>
      <c r="F1223" s="241">
        <v>2.5999999999999998E-4</v>
      </c>
      <c r="G1223" s="121"/>
      <c r="H1223" s="101" t="s">
        <v>1674</v>
      </c>
      <c r="I1223" s="122" t="s">
        <v>1680</v>
      </c>
      <c r="J1223" s="120">
        <f>$F1223*'2. Emissions Units &amp; Activities'!$H$114*(1-$E1223)</f>
        <v>9.9182561307901919E-4</v>
      </c>
      <c r="K1223" s="123">
        <f>$F1223*'2. Emissions Units &amp; Activities'!$I$114*(1-$E1223)</f>
        <v>8.9317647058823526E-3</v>
      </c>
      <c r="L1223" s="101">
        <f>$F1223*'2. Emissions Units &amp; Activities'!$J$114*(1-$E1223)</f>
        <v>8.9317647058823526E-3</v>
      </c>
      <c r="M1223" s="120">
        <f>$F1223*'2. Emissions Units &amp; Activities'!$K$114*(1-$E1223)</f>
        <v>3.8147138964577659E-6</v>
      </c>
      <c r="N1223" s="123">
        <f>$F1223*'2. Emissions Units &amp; Activities'!$L$114*(1-$E1223)</f>
        <v>3.4352941176470587E-5</v>
      </c>
      <c r="O1223" s="101">
        <f>$F1223*'2. Emissions Units &amp; Activities'!$M$114*(1-$E1223)</f>
        <v>3.4352941176470587E-5</v>
      </c>
    </row>
    <row r="1224" spans="1:15" x14ac:dyDescent="0.25">
      <c r="A1224" s="97" t="s">
        <v>1577</v>
      </c>
      <c r="B1224" s="118" t="s">
        <v>575</v>
      </c>
      <c r="C1224" s="99" t="str">
        <f>IFERROR(IF(B1224="No CAS","",INDEX('DEQ Pollutant List'!$C$7:$C$611,MATCH('3. Pollutant Emissions - EF'!B1224,'DEQ Pollutant List'!$B$7:$B$611,0))),"")</f>
        <v>Molybdenum trioxide</v>
      </c>
      <c r="D1224" s="133"/>
      <c r="E1224" s="119"/>
      <c r="F1224" s="241">
        <v>1.65E-3</v>
      </c>
      <c r="G1224" s="121"/>
      <c r="H1224" s="101" t="s">
        <v>1674</v>
      </c>
      <c r="I1224" s="122" t="s">
        <v>1680</v>
      </c>
      <c r="J1224" s="120">
        <f>$F1224*'2. Emissions Units &amp; Activities'!$H$114*(1-$E1224)</f>
        <v>6.2942779291553144E-3</v>
      </c>
      <c r="K1224" s="123">
        <f>$F1224*'2. Emissions Units &amp; Activities'!$I$114*(1-$E1224)</f>
        <v>5.6682352941176468E-2</v>
      </c>
      <c r="L1224" s="101">
        <f>$F1224*'2. Emissions Units &amp; Activities'!$J$114*(1-$E1224)</f>
        <v>5.6682352941176468E-2</v>
      </c>
      <c r="M1224" s="120">
        <f>$F1224*'2. Emissions Units &amp; Activities'!$K$114*(1-$E1224)</f>
        <v>2.420876126598198E-5</v>
      </c>
      <c r="N1224" s="123">
        <f>$F1224*'2. Emissions Units &amp; Activities'!$L$114*(1-$E1224)</f>
        <v>2.1800904977375567E-4</v>
      </c>
      <c r="O1224" s="101">
        <f>$F1224*'2. Emissions Units &amp; Activities'!$M$114*(1-$E1224)</f>
        <v>2.1800904977375567E-4</v>
      </c>
    </row>
    <row r="1225" spans="1:15" x14ac:dyDescent="0.25">
      <c r="A1225" s="97" t="s">
        <v>1577</v>
      </c>
      <c r="B1225" s="118">
        <v>365</v>
      </c>
      <c r="C1225" s="99" t="str">
        <f>IFERROR(IF(B1225="No CAS","",INDEX('DEQ Pollutant List'!$C$7:$C$611,MATCH('3. Pollutant Emissions - EF'!B1225,'DEQ Pollutant List'!$B$7:$B$611,0))),"")</f>
        <v>Nickel compounds, insoluble</v>
      </c>
      <c r="D1225" s="133"/>
      <c r="E1225" s="119"/>
      <c r="F1225" s="241">
        <v>2.0999999999999999E-3</v>
      </c>
      <c r="G1225" s="121"/>
      <c r="H1225" s="101" t="s">
        <v>1674</v>
      </c>
      <c r="I1225" s="122" t="s">
        <v>1680</v>
      </c>
      <c r="J1225" s="120">
        <f>$F1225*'2. Emissions Units &amp; Activities'!$H$114*(1-$E1225)</f>
        <v>8.01089918256131E-3</v>
      </c>
      <c r="K1225" s="123">
        <f>$F1225*'2. Emissions Units &amp; Activities'!$I$114*(1-$E1225)</f>
        <v>7.2141176470588222E-2</v>
      </c>
      <c r="L1225" s="101">
        <f>$F1225*'2. Emissions Units &amp; Activities'!$J$114*(1-$E1225)</f>
        <v>7.2141176470588222E-2</v>
      </c>
      <c r="M1225" s="120">
        <f>$F1225*'2. Emissions Units &amp; Activities'!$K$114*(1-$E1225)</f>
        <v>3.0811150702158882E-5</v>
      </c>
      <c r="N1225" s="123">
        <f>$F1225*'2. Emissions Units &amp; Activities'!$L$114*(1-$E1225)</f>
        <v>2.7746606334841628E-4</v>
      </c>
      <c r="O1225" s="101">
        <f>$F1225*'2. Emissions Units &amp; Activities'!$M$114*(1-$E1225)</f>
        <v>2.7746606334841628E-4</v>
      </c>
    </row>
    <row r="1226" spans="1:15" x14ac:dyDescent="0.25">
      <c r="A1226" s="97" t="s">
        <v>1577</v>
      </c>
      <c r="B1226" s="118" t="s">
        <v>945</v>
      </c>
      <c r="C1226" s="99" t="str">
        <f>IFERROR(IF(B1226="No CAS","",INDEX('DEQ Pollutant List'!$C$7:$C$611,MATCH('3. Pollutant Emissions - EF'!B1226,'DEQ Pollutant List'!$B$7:$B$611,0))),"")</f>
        <v>Selenium and compounds</v>
      </c>
      <c r="D1226" s="133"/>
      <c r="E1226" s="119"/>
      <c r="F1226" s="241">
        <v>2.4000000000000001E-5</v>
      </c>
      <c r="G1226" s="121"/>
      <c r="H1226" s="101" t="s">
        <v>1674</v>
      </c>
      <c r="I1226" s="122" t="s">
        <v>1680</v>
      </c>
      <c r="J1226" s="120">
        <f>$F1226*'2. Emissions Units &amp; Activities'!$H$114*(1-$E1226)</f>
        <v>9.1553133514986402E-5</v>
      </c>
      <c r="K1226" s="123">
        <f>$F1226*'2. Emissions Units &amp; Activities'!$I$114*(1-$E1226)</f>
        <v>8.2447058823529413E-4</v>
      </c>
      <c r="L1226" s="101">
        <f>$F1226*'2. Emissions Units &amp; Activities'!$J$114*(1-$E1226)</f>
        <v>8.2447058823529413E-4</v>
      </c>
      <c r="M1226" s="120">
        <f>$F1226*'2. Emissions Units &amp; Activities'!$K$114*(1-$E1226)</f>
        <v>3.5212743659610153E-7</v>
      </c>
      <c r="N1226" s="123">
        <f>$F1226*'2. Emissions Units &amp; Activities'!$L$114*(1-$E1226)</f>
        <v>3.1710407239819007E-6</v>
      </c>
      <c r="O1226" s="101">
        <f>$F1226*'2. Emissions Units &amp; Activities'!$M$114*(1-$E1226)</f>
        <v>3.1710407239819007E-6</v>
      </c>
    </row>
    <row r="1227" spans="1:15" x14ac:dyDescent="0.25">
      <c r="A1227" s="97" t="s">
        <v>1577</v>
      </c>
      <c r="B1227" s="118" t="s">
        <v>994</v>
      </c>
      <c r="C1227" s="99" t="str">
        <f>IFERROR(IF(B1227="No CAS","",INDEX('DEQ Pollutant List'!$C$7:$C$611,MATCH('3. Pollutant Emissions - EF'!B1227,'DEQ Pollutant List'!$B$7:$B$611,0))),"")</f>
        <v>Toluene</v>
      </c>
      <c r="D1227" s="133"/>
      <c r="E1227" s="119"/>
      <c r="F1227" s="241">
        <v>3.6600000000000001E-2</v>
      </c>
      <c r="G1227" s="121"/>
      <c r="H1227" s="101" t="s">
        <v>1674</v>
      </c>
      <c r="I1227" s="122" t="s">
        <v>1680</v>
      </c>
      <c r="J1227" s="120">
        <f>$F1227*'2. Emissions Units &amp; Activities'!$H$114*(1-$E1227)</f>
        <v>0.13961852861035426</v>
      </c>
      <c r="K1227" s="123">
        <f>$F1227*'2. Emissions Units &amp; Activities'!$I$114*(1-$E1227)</f>
        <v>1.2573176470588234</v>
      </c>
      <c r="L1227" s="101">
        <f>$F1227*'2. Emissions Units &amp; Activities'!$J$114*(1-$E1227)</f>
        <v>1.2573176470588234</v>
      </c>
      <c r="M1227" s="120">
        <f>$F1227*'2. Emissions Units &amp; Activities'!$K$114*(1-$E1227)</f>
        <v>5.3699434080905486E-4</v>
      </c>
      <c r="N1227" s="123">
        <f>$F1227*'2. Emissions Units &amp; Activities'!$L$114*(1-$E1227)</f>
        <v>4.8358371040723982E-3</v>
      </c>
      <c r="O1227" s="101">
        <f>$F1227*'2. Emissions Units &amp; Activities'!$M$114*(1-$E1227)</f>
        <v>4.8358371040723982E-3</v>
      </c>
    </row>
    <row r="1228" spans="1:15" x14ac:dyDescent="0.25">
      <c r="A1228" s="97" t="s">
        <v>1577</v>
      </c>
      <c r="B1228" s="118" t="s">
        <v>1055</v>
      </c>
      <c r="C1228" s="99" t="str">
        <f>IFERROR(IF(B1228="No CAS","",INDEX('DEQ Pollutant List'!$C$7:$C$611,MATCH('3. Pollutant Emissions - EF'!B1228,'DEQ Pollutant List'!$B$7:$B$611,0))),"")</f>
        <v>Vanadium (fume or dust)</v>
      </c>
      <c r="D1228" s="133"/>
      <c r="E1228" s="119"/>
      <c r="F1228" s="241">
        <v>2.3E-3</v>
      </c>
      <c r="G1228" s="121"/>
      <c r="H1228" s="101" t="s">
        <v>1674</v>
      </c>
      <c r="I1228" s="122" t="s">
        <v>1680</v>
      </c>
      <c r="J1228" s="120">
        <f>$F1228*'2. Emissions Units &amp; Activities'!$H$114*(1-$E1228)</f>
        <v>8.7738419618528622E-3</v>
      </c>
      <c r="K1228" s="123">
        <f>$F1228*'2. Emissions Units &amp; Activities'!$I$114*(1-$E1228)</f>
        <v>7.9011764705882351E-2</v>
      </c>
      <c r="L1228" s="101">
        <f>$F1228*'2. Emissions Units &amp; Activities'!$J$114*(1-$E1228)</f>
        <v>7.9011764705882351E-2</v>
      </c>
      <c r="M1228" s="120">
        <f>$F1228*'2. Emissions Units &amp; Activities'!$K$114*(1-$E1228)</f>
        <v>3.3745546007126396E-5</v>
      </c>
      <c r="N1228" s="123">
        <f>$F1228*'2. Emissions Units &amp; Activities'!$L$114*(1-$E1228)</f>
        <v>3.0389140271493213E-4</v>
      </c>
      <c r="O1228" s="101">
        <f>$F1228*'2. Emissions Units &amp; Activities'!$M$114*(1-$E1228)</f>
        <v>3.0389140271493213E-4</v>
      </c>
    </row>
    <row r="1229" spans="1:15" x14ac:dyDescent="0.25">
      <c r="A1229" s="97" t="s">
        <v>1577</v>
      </c>
      <c r="B1229" s="118" t="s">
        <v>1071</v>
      </c>
      <c r="C1229" s="99" t="str">
        <f>IFERROR(IF(B1229="No CAS","",INDEX('DEQ Pollutant List'!$C$7:$C$611,MATCH('3. Pollutant Emissions - EF'!B1229,'DEQ Pollutant List'!$B$7:$B$611,0))),"")</f>
        <v>Xylene (mixture), including m-xylene, o-xylene, p-xylene</v>
      </c>
      <c r="D1229" s="133"/>
      <c r="E1229" s="119"/>
      <c r="F1229" s="241">
        <v>2.7199999999999998E-2</v>
      </c>
      <c r="G1229" s="121"/>
      <c r="H1229" s="101" t="s">
        <v>1674</v>
      </c>
      <c r="I1229" s="122" t="s">
        <v>1680</v>
      </c>
      <c r="J1229" s="120">
        <f>$F1229*'2. Emissions Units &amp; Activities'!$H$114*(1-$E1229)</f>
        <v>0.10376021798365125</v>
      </c>
      <c r="K1229" s="123">
        <f>$F1229*'2. Emissions Units &amp; Activities'!$I$114*(1-$E1229)</f>
        <v>0.9343999999999999</v>
      </c>
      <c r="L1229" s="101">
        <f>$F1229*'2. Emissions Units &amp; Activities'!$J$114*(1-$E1229)</f>
        <v>0.9343999999999999</v>
      </c>
      <c r="M1229" s="120">
        <f>$F1229*'2. Emissions Units &amp; Activities'!$K$114*(1-$E1229)</f>
        <v>3.9907776147558171E-4</v>
      </c>
      <c r="N1229" s="123">
        <f>$F1229*'2. Emissions Units &amp; Activities'!$L$114*(1-$E1229)</f>
        <v>3.5938461538461536E-3</v>
      </c>
      <c r="O1229" s="101">
        <f>$F1229*'2. Emissions Units &amp; Activities'!$M$114*(1-$E1229)</f>
        <v>3.5938461538461536E-3</v>
      </c>
    </row>
    <row r="1230" spans="1:15" x14ac:dyDescent="0.25">
      <c r="A1230" s="97" t="s">
        <v>1577</v>
      </c>
      <c r="B1230" s="118" t="s">
        <v>1076</v>
      </c>
      <c r="C1230" s="99" t="str">
        <f>IFERROR(IF(B1230="No CAS","",INDEX('DEQ Pollutant List'!$C$7:$C$611,MATCH('3. Pollutant Emissions - EF'!B1230,'DEQ Pollutant List'!$B$7:$B$611,0))),"")</f>
        <v>Zinc and compounds</v>
      </c>
      <c r="D1230" s="133"/>
      <c r="E1230" s="119"/>
      <c r="F1230" s="241">
        <v>2.9000000000000001E-2</v>
      </c>
      <c r="G1230" s="121"/>
      <c r="H1230" s="101" t="s">
        <v>1674</v>
      </c>
      <c r="I1230" s="122" t="s">
        <v>1680</v>
      </c>
      <c r="J1230" s="120">
        <f>$F1230*'2. Emissions Units &amp; Activities'!$H$114*(1-$E1230)</f>
        <v>0.11062670299727523</v>
      </c>
      <c r="K1230" s="123">
        <f>$F1230*'2. Emissions Units &amp; Activities'!$I$114*(1-$E1230)</f>
        <v>0.99623529411764711</v>
      </c>
      <c r="L1230" s="101">
        <f>$F1230*'2. Emissions Units &amp; Activities'!$J$114*(1-$E1230)</f>
        <v>0.99623529411764711</v>
      </c>
      <c r="M1230" s="120">
        <f>$F1230*'2. Emissions Units &amp; Activities'!$K$114*(1-$E1230)</f>
        <v>4.2548731922028936E-4</v>
      </c>
      <c r="N1230" s="123">
        <f>$F1230*'2. Emissions Units &amp; Activities'!$L$114*(1-$E1230)</f>
        <v>3.8316742081447967E-3</v>
      </c>
      <c r="O1230" s="101">
        <f>$F1230*'2. Emissions Units &amp; Activities'!$M$114*(1-$E1230)</f>
        <v>3.8316742081447967E-3</v>
      </c>
    </row>
    <row r="1231" spans="1:15" x14ac:dyDescent="0.25">
      <c r="A1231" s="97" t="s">
        <v>1580</v>
      </c>
      <c r="B1231" s="118" t="s">
        <v>98</v>
      </c>
      <c r="C1231" s="99" t="str">
        <f>IFERROR(IF(B1231="No CAS","",INDEX('DEQ Pollutant List'!$C$7:$C$611,MATCH('3. Pollutant Emissions - EF'!B1231,'DEQ Pollutant List'!$B$7:$B$611,0))),"")</f>
        <v>Benzene</v>
      </c>
      <c r="D1231" s="133"/>
      <c r="E1231" s="119"/>
      <c r="F1231" s="241">
        <v>8.0000000000000002E-3</v>
      </c>
      <c r="G1231" s="121"/>
      <c r="H1231" s="101" t="s">
        <v>1674</v>
      </c>
      <c r="I1231" s="122" t="s">
        <v>1680</v>
      </c>
      <c r="J1231" s="120">
        <f>$F1231*'2. Emissions Units &amp; Activities'!$H$115*(1-$E1231)</f>
        <v>2.2888283378746599E-2</v>
      </c>
      <c r="K1231" s="123">
        <f>$F1231*'2. Emissions Units &amp; Activities'!$I$115*(1-$E1231)</f>
        <v>0.20611764705882354</v>
      </c>
      <c r="L1231" s="101">
        <f>$F1231*'2. Emissions Units &amp; Activities'!$J$115*(1-$E1231)</f>
        <v>0.20611764705882354</v>
      </c>
      <c r="M1231" s="120">
        <f>$F1231*'2. Emissions Units &amp; Activities'!$K$115*(1-$E1231)</f>
        <v>8.8031859149025385E-5</v>
      </c>
      <c r="N1231" s="123">
        <f>$F1231*'2. Emissions Units &amp; Activities'!$L$115*(1-$E1231)</f>
        <v>7.9276018099547522E-4</v>
      </c>
      <c r="O1231" s="101">
        <f>$F1231*'2. Emissions Units &amp; Activities'!$M$115*(1-$E1231)</f>
        <v>7.9276018099547522E-4</v>
      </c>
    </row>
    <row r="1232" spans="1:15" x14ac:dyDescent="0.25">
      <c r="A1232" s="97" t="s">
        <v>1580</v>
      </c>
      <c r="B1232" s="118" t="s">
        <v>443</v>
      </c>
      <c r="C1232" s="99" t="str">
        <f>IFERROR(IF(B1232="No CAS","",INDEX('DEQ Pollutant List'!$C$7:$C$611,MATCH('3. Pollutant Emissions - EF'!B1232,'DEQ Pollutant List'!$B$7:$B$611,0))),"")</f>
        <v>Formaldehyde</v>
      </c>
      <c r="D1232" s="133"/>
      <c r="E1232" s="119"/>
      <c r="F1232" s="241">
        <v>1.7000000000000001E-2</v>
      </c>
      <c r="G1232" s="121"/>
      <c r="H1232" s="101" t="s">
        <v>1674</v>
      </c>
      <c r="I1232" s="122" t="s">
        <v>1680</v>
      </c>
      <c r="J1232" s="120">
        <f>$F1232*'2. Emissions Units &amp; Activities'!$H$115*(1-$E1232)</f>
        <v>4.863760217983653E-2</v>
      </c>
      <c r="K1232" s="123">
        <f>$F1232*'2. Emissions Units &amp; Activities'!$I$115*(1-$E1232)</f>
        <v>0.43800000000000006</v>
      </c>
      <c r="L1232" s="101">
        <f>$F1232*'2. Emissions Units &amp; Activities'!$J$115*(1-$E1232)</f>
        <v>0.43800000000000006</v>
      </c>
      <c r="M1232" s="120">
        <f>$F1232*'2. Emissions Units &amp; Activities'!$K$115*(1-$E1232)</f>
        <v>1.8706770069167896E-4</v>
      </c>
      <c r="N1232" s="123">
        <f>$F1232*'2. Emissions Units &amp; Activities'!$L$115*(1-$E1232)</f>
        <v>1.6846153846153849E-3</v>
      </c>
      <c r="O1232" s="101">
        <f>$F1232*'2. Emissions Units &amp; Activities'!$M$115*(1-$E1232)</f>
        <v>1.6846153846153849E-3</v>
      </c>
    </row>
    <row r="1233" spans="1:15" x14ac:dyDescent="0.25">
      <c r="A1233" s="97" t="s">
        <v>1580</v>
      </c>
      <c r="B1233" s="118">
        <v>401</v>
      </c>
      <c r="C1233" s="99" t="str">
        <f>IFERROR(IF(B1233="No CAS","",INDEX('DEQ Pollutant List'!$C$7:$C$611,MATCH('3. Pollutant Emissions - EF'!B1233,'DEQ Pollutant List'!$B$7:$B$611,0))),"")</f>
        <v>Polycyclic aromatic hydrocarbons (PAHs)</v>
      </c>
      <c r="D1233" s="133"/>
      <c r="E1233" s="119"/>
      <c r="F1233" s="241">
        <v>1E-4</v>
      </c>
      <c r="G1233" s="121"/>
      <c r="H1233" s="101" t="s">
        <v>1674</v>
      </c>
      <c r="I1233" s="122" t="s">
        <v>1680</v>
      </c>
      <c r="J1233" s="120">
        <f>$F1233*'2. Emissions Units &amp; Activities'!$H$115*(1-$E1233)</f>
        <v>2.8610354223433253E-4</v>
      </c>
      <c r="K1233" s="123">
        <f>$F1233*'2. Emissions Units &amp; Activities'!$I$115*(1-$E1233)</f>
        <v>2.5764705882352942E-3</v>
      </c>
      <c r="L1233" s="101">
        <f>$F1233*'2. Emissions Units &amp; Activities'!$J$115*(1-$E1233)</f>
        <v>2.5764705882352942E-3</v>
      </c>
      <c r="M1233" s="120">
        <f>$F1233*'2. Emissions Units &amp; Activities'!$K$115*(1-$E1233)</f>
        <v>1.1003982393628172E-6</v>
      </c>
      <c r="N1233" s="123">
        <f>$F1233*'2. Emissions Units &amp; Activities'!$L$115*(1-$E1233)</f>
        <v>9.9095022624434409E-6</v>
      </c>
      <c r="O1233" s="101">
        <f>$F1233*'2. Emissions Units &amp; Activities'!$M$115*(1-$E1233)</f>
        <v>9.9095022624434409E-6</v>
      </c>
    </row>
    <row r="1234" spans="1:15" x14ac:dyDescent="0.25">
      <c r="A1234" s="97" t="s">
        <v>1580</v>
      </c>
      <c r="B1234" s="118" t="s">
        <v>823</v>
      </c>
      <c r="C1234" s="99" t="str">
        <f>IFERROR(IF(B1234="No CAS","",INDEX('DEQ Pollutant List'!$C$7:$C$611,MATCH('3. Pollutant Emissions - EF'!B1234,'DEQ Pollutant List'!$B$7:$B$611,0))),"")</f>
        <v>Benzo[a]pyrene</v>
      </c>
      <c r="D1234" s="133"/>
      <c r="E1234" s="119"/>
      <c r="F1234" s="241">
        <v>1.1999999999999999E-6</v>
      </c>
      <c r="G1234" s="121"/>
      <c r="H1234" s="101" t="s">
        <v>1674</v>
      </c>
      <c r="I1234" s="122" t="s">
        <v>1680</v>
      </c>
      <c r="J1234" s="120">
        <f>$F1234*'2. Emissions Units &amp; Activities'!$H$115*(1-$E1234)</f>
        <v>3.4332425068119898E-6</v>
      </c>
      <c r="K1234" s="123">
        <f>$F1234*'2. Emissions Units &amp; Activities'!$I$115*(1-$E1234)</f>
        <v>3.091764705882353E-5</v>
      </c>
      <c r="L1234" s="101">
        <f>$F1234*'2. Emissions Units &amp; Activities'!$J$115*(1-$E1234)</f>
        <v>3.091764705882353E-5</v>
      </c>
      <c r="M1234" s="120">
        <f>$F1234*'2. Emissions Units &amp; Activities'!$K$115*(1-$E1234)</f>
        <v>1.3204778872353806E-8</v>
      </c>
      <c r="N1234" s="123">
        <f>$F1234*'2. Emissions Units &amp; Activities'!$L$115*(1-$E1234)</f>
        <v>1.1891402714932127E-7</v>
      </c>
      <c r="O1234" s="101">
        <f>$F1234*'2. Emissions Units &amp; Activities'!$M$115*(1-$E1234)</f>
        <v>1.1891402714932127E-7</v>
      </c>
    </row>
    <row r="1235" spans="1:15" x14ac:dyDescent="0.25">
      <c r="A1235" s="97" t="s">
        <v>1580</v>
      </c>
      <c r="B1235" s="118" t="s">
        <v>581</v>
      </c>
      <c r="C1235" s="99" t="str">
        <f>IFERROR(IF(B1235="No CAS","",INDEX('DEQ Pollutant List'!$C$7:$C$611,MATCH('3. Pollutant Emissions - EF'!B1235,'DEQ Pollutant List'!$B$7:$B$611,0))),"")</f>
        <v>Naphthalene</v>
      </c>
      <c r="D1235" s="133"/>
      <c r="E1235" s="119"/>
      <c r="F1235" s="241">
        <v>2.9999999999999997E-4</v>
      </c>
      <c r="G1235" s="121"/>
      <c r="H1235" s="101" t="s">
        <v>1674</v>
      </c>
      <c r="I1235" s="122" t="s">
        <v>1680</v>
      </c>
      <c r="J1235" s="120">
        <f>$F1235*'2. Emissions Units &amp; Activities'!$H$115*(1-$E1235)</f>
        <v>8.5831062670299737E-4</v>
      </c>
      <c r="K1235" s="123">
        <f>$F1235*'2. Emissions Units &amp; Activities'!$I$115*(1-$E1235)</f>
        <v>7.7294117647058822E-3</v>
      </c>
      <c r="L1235" s="101">
        <f>$F1235*'2. Emissions Units &amp; Activities'!$J$115*(1-$E1235)</f>
        <v>7.7294117647058822E-3</v>
      </c>
      <c r="M1235" s="120">
        <f>$F1235*'2. Emissions Units &amp; Activities'!$K$115*(1-$E1235)</f>
        <v>3.3011947180884514E-6</v>
      </c>
      <c r="N1235" s="123">
        <f>$F1235*'2. Emissions Units &amp; Activities'!$L$115*(1-$E1235)</f>
        <v>2.9728506787330316E-5</v>
      </c>
      <c r="O1235" s="101">
        <f>$F1235*'2. Emissions Units &amp; Activities'!$M$115*(1-$E1235)</f>
        <v>2.9728506787330316E-5</v>
      </c>
    </row>
    <row r="1236" spans="1:15" x14ac:dyDescent="0.25">
      <c r="A1236" s="97" t="s">
        <v>1580</v>
      </c>
      <c r="B1236" s="118" t="s">
        <v>14</v>
      </c>
      <c r="C1236" s="99" t="str">
        <f>IFERROR(IF(B1236="No CAS","",INDEX('DEQ Pollutant List'!$C$7:$C$611,MATCH('3. Pollutant Emissions - EF'!B1236,'DEQ Pollutant List'!$B$7:$B$611,0))),"")</f>
        <v>Acetaldehyde</v>
      </c>
      <c r="D1236" s="133"/>
      <c r="E1236" s="119"/>
      <c r="F1236" s="241">
        <v>4.3E-3</v>
      </c>
      <c r="G1236" s="121"/>
      <c r="H1236" s="101" t="s">
        <v>1674</v>
      </c>
      <c r="I1236" s="122" t="s">
        <v>1680</v>
      </c>
      <c r="J1236" s="120">
        <f>$F1236*'2. Emissions Units &amp; Activities'!$H$115*(1-$E1236)</f>
        <v>1.2302452316076297E-2</v>
      </c>
      <c r="K1236" s="123">
        <f>$F1236*'2. Emissions Units &amp; Activities'!$I$115*(1-$E1236)</f>
        <v>0.11078823529411765</v>
      </c>
      <c r="L1236" s="101">
        <f>$F1236*'2. Emissions Units &amp; Activities'!$J$115*(1-$E1236)</f>
        <v>0.11078823529411765</v>
      </c>
      <c r="M1236" s="120">
        <f>$F1236*'2. Emissions Units &amp; Activities'!$K$115*(1-$E1236)</f>
        <v>4.7317124292601142E-5</v>
      </c>
      <c r="N1236" s="123">
        <f>$F1236*'2. Emissions Units &amp; Activities'!$L$115*(1-$E1236)</f>
        <v>4.2610859728506789E-4</v>
      </c>
      <c r="O1236" s="101">
        <f>$F1236*'2. Emissions Units &amp; Activities'!$M$115*(1-$E1236)</f>
        <v>4.2610859728506789E-4</v>
      </c>
    </row>
    <row r="1237" spans="1:15" x14ac:dyDescent="0.25">
      <c r="A1237" s="97" t="s">
        <v>1580</v>
      </c>
      <c r="B1237" s="118" t="s">
        <v>24</v>
      </c>
      <c r="C1237" s="99" t="str">
        <f>IFERROR(IF(B1237="No CAS","",INDEX('DEQ Pollutant List'!$C$7:$C$611,MATCH('3. Pollutant Emissions - EF'!B1237,'DEQ Pollutant List'!$B$7:$B$611,0))),"")</f>
        <v>Acrolein</v>
      </c>
      <c r="D1237" s="133"/>
      <c r="E1237" s="119"/>
      <c r="F1237" s="241">
        <v>2.7000000000000001E-3</v>
      </c>
      <c r="G1237" s="121"/>
      <c r="H1237" s="101" t="s">
        <v>1674</v>
      </c>
      <c r="I1237" s="122" t="s">
        <v>1680</v>
      </c>
      <c r="J1237" s="120">
        <f>$F1237*'2. Emissions Units &amp; Activities'!$H$115*(1-$E1237)</f>
        <v>7.7247956403269777E-3</v>
      </c>
      <c r="K1237" s="123">
        <f>$F1237*'2. Emissions Units &amp; Activities'!$I$115*(1-$E1237)</f>
        <v>6.9564705882352945E-2</v>
      </c>
      <c r="L1237" s="101">
        <f>$F1237*'2. Emissions Units &amp; Activities'!$J$115*(1-$E1237)</f>
        <v>6.9564705882352945E-2</v>
      </c>
      <c r="M1237" s="120">
        <f>$F1237*'2. Emissions Units &amp; Activities'!$K$115*(1-$E1237)</f>
        <v>2.9710752462796067E-5</v>
      </c>
      <c r="N1237" s="123">
        <f>$F1237*'2. Emissions Units &amp; Activities'!$L$115*(1-$E1237)</f>
        <v>2.6755656108597289E-4</v>
      </c>
      <c r="O1237" s="101">
        <f>$F1237*'2. Emissions Units &amp; Activities'!$M$115*(1-$E1237)</f>
        <v>2.6755656108597289E-4</v>
      </c>
    </row>
    <row r="1238" spans="1:15" x14ac:dyDescent="0.25">
      <c r="A1238" s="97" t="s">
        <v>1580</v>
      </c>
      <c r="B1238" s="118" t="s">
        <v>61</v>
      </c>
      <c r="C1238" s="99" t="str">
        <f>IFERROR(IF(B1238="No CAS","",INDEX('DEQ Pollutant List'!$C$7:$C$611,MATCH('3. Pollutant Emissions - EF'!B1238,'DEQ Pollutant List'!$B$7:$B$611,0))),"")</f>
        <v>Ammonia</v>
      </c>
      <c r="D1238" s="133"/>
      <c r="E1238" s="119"/>
      <c r="F1238" s="241">
        <v>18</v>
      </c>
      <c r="G1238" s="121"/>
      <c r="H1238" s="101" t="s">
        <v>1674</v>
      </c>
      <c r="I1238" s="122" t="s">
        <v>1680</v>
      </c>
      <c r="J1238" s="120">
        <f>$F1238*'2. Emissions Units &amp; Activities'!$H$115*(1-$E1238)</f>
        <v>51.498637602179848</v>
      </c>
      <c r="K1238" s="123">
        <f>$F1238*'2. Emissions Units &amp; Activities'!$I$115*(1-$E1238)</f>
        <v>463.76470588235293</v>
      </c>
      <c r="L1238" s="101">
        <f>$F1238*'2. Emissions Units &amp; Activities'!$J$115*(1-$E1238)</f>
        <v>463.76470588235293</v>
      </c>
      <c r="M1238" s="120">
        <f>$F1238*'2. Emissions Units &amp; Activities'!$K$115*(1-$E1238)</f>
        <v>0.19807168308530709</v>
      </c>
      <c r="N1238" s="123">
        <f>$F1238*'2. Emissions Units &amp; Activities'!$L$115*(1-$E1238)</f>
        <v>1.7837104072398191</v>
      </c>
      <c r="O1238" s="101">
        <f>$F1238*'2. Emissions Units &amp; Activities'!$M$115*(1-$E1238)</f>
        <v>1.7837104072398191</v>
      </c>
    </row>
    <row r="1239" spans="1:15" x14ac:dyDescent="0.25">
      <c r="A1239" s="97" t="s">
        <v>1580</v>
      </c>
      <c r="B1239" s="118" t="s">
        <v>81</v>
      </c>
      <c r="C1239" s="99" t="str">
        <f>IFERROR(IF(B1239="No CAS","",INDEX('DEQ Pollutant List'!$C$7:$C$611,MATCH('3. Pollutant Emissions - EF'!B1239,'DEQ Pollutant List'!$B$7:$B$611,0))),"")</f>
        <v>Arsenic and compounds</v>
      </c>
      <c r="D1239" s="133"/>
      <c r="E1239" s="119"/>
      <c r="F1239" s="241">
        <v>2.0000000000000001E-4</v>
      </c>
      <c r="G1239" s="121"/>
      <c r="H1239" s="101" t="s">
        <v>1674</v>
      </c>
      <c r="I1239" s="122" t="s">
        <v>1680</v>
      </c>
      <c r="J1239" s="120">
        <f>$F1239*'2. Emissions Units &amp; Activities'!$H$115*(1-$E1239)</f>
        <v>5.7220708446866506E-4</v>
      </c>
      <c r="K1239" s="123">
        <f>$F1239*'2. Emissions Units &amp; Activities'!$I$115*(1-$E1239)</f>
        <v>5.1529411764705884E-3</v>
      </c>
      <c r="L1239" s="101">
        <f>$F1239*'2. Emissions Units &amp; Activities'!$J$115*(1-$E1239)</f>
        <v>5.1529411764705884E-3</v>
      </c>
      <c r="M1239" s="120">
        <f>$F1239*'2. Emissions Units &amp; Activities'!$K$115*(1-$E1239)</f>
        <v>2.2007964787256344E-6</v>
      </c>
      <c r="N1239" s="123">
        <f>$F1239*'2. Emissions Units &amp; Activities'!$L$115*(1-$E1239)</f>
        <v>1.9819004524886882E-5</v>
      </c>
      <c r="O1239" s="101">
        <f>$F1239*'2. Emissions Units &amp; Activities'!$M$115*(1-$E1239)</f>
        <v>1.9819004524886882E-5</v>
      </c>
    </row>
    <row r="1240" spans="1:15" x14ac:dyDescent="0.25">
      <c r="A1240" s="97" t="s">
        <v>1580</v>
      </c>
      <c r="B1240" s="118" t="s">
        <v>96</v>
      </c>
      <c r="C1240" s="99" t="str">
        <f>IFERROR(IF(B1240="No CAS","",INDEX('DEQ Pollutant List'!$C$7:$C$611,MATCH('3. Pollutant Emissions - EF'!B1240,'DEQ Pollutant List'!$B$7:$B$611,0))),"")</f>
        <v>Barium and compounds</v>
      </c>
      <c r="D1240" s="133"/>
      <c r="E1240" s="119"/>
      <c r="F1240" s="241">
        <v>4.4000000000000003E-3</v>
      </c>
      <c r="G1240" s="121"/>
      <c r="H1240" s="101" t="s">
        <v>1674</v>
      </c>
      <c r="I1240" s="122" t="s">
        <v>1680</v>
      </c>
      <c r="J1240" s="120">
        <f>$F1240*'2. Emissions Units &amp; Activities'!$H$115*(1-$E1240)</f>
        <v>1.258855585831063E-2</v>
      </c>
      <c r="K1240" s="123">
        <f>$F1240*'2. Emissions Units &amp; Activities'!$I$115*(1-$E1240)</f>
        <v>0.11336470588235295</v>
      </c>
      <c r="L1240" s="101">
        <f>$F1240*'2. Emissions Units &amp; Activities'!$J$115*(1-$E1240)</f>
        <v>0.11336470588235295</v>
      </c>
      <c r="M1240" s="120">
        <f>$F1240*'2. Emissions Units &amp; Activities'!$K$115*(1-$E1240)</f>
        <v>4.8417522531963961E-5</v>
      </c>
      <c r="N1240" s="123">
        <f>$F1240*'2. Emissions Units &amp; Activities'!$L$115*(1-$E1240)</f>
        <v>4.3601809954751139E-4</v>
      </c>
      <c r="O1240" s="101">
        <f>$F1240*'2. Emissions Units &amp; Activities'!$M$115*(1-$E1240)</f>
        <v>4.3601809954751139E-4</v>
      </c>
    </row>
    <row r="1241" spans="1:15" x14ac:dyDescent="0.25">
      <c r="A1241" s="97" t="s">
        <v>1580</v>
      </c>
      <c r="B1241" s="118" t="s">
        <v>113</v>
      </c>
      <c r="C1241" s="99" t="str">
        <f>IFERROR(IF(B1241="No CAS","",INDEX('DEQ Pollutant List'!$C$7:$C$611,MATCH('3. Pollutant Emissions - EF'!B1241,'DEQ Pollutant List'!$B$7:$B$611,0))),"")</f>
        <v>Beryllium and compounds</v>
      </c>
      <c r="D1241" s="133"/>
      <c r="E1241" s="119"/>
      <c r="F1241" s="241">
        <v>1.2E-5</v>
      </c>
      <c r="G1241" s="121"/>
      <c r="H1241" s="101" t="s">
        <v>1674</v>
      </c>
      <c r="I1241" s="122" t="s">
        <v>1680</v>
      </c>
      <c r="J1241" s="120">
        <f>$F1241*'2. Emissions Units &amp; Activities'!$H$115*(1-$E1241)</f>
        <v>3.4332425068119899E-5</v>
      </c>
      <c r="K1241" s="123">
        <f>$F1241*'2. Emissions Units &amp; Activities'!$I$115*(1-$E1241)</f>
        <v>3.091764705882353E-4</v>
      </c>
      <c r="L1241" s="101">
        <f>$F1241*'2. Emissions Units &amp; Activities'!$J$115*(1-$E1241)</f>
        <v>3.091764705882353E-4</v>
      </c>
      <c r="M1241" s="120">
        <f>$F1241*'2. Emissions Units &amp; Activities'!$K$115*(1-$E1241)</f>
        <v>1.3204778872353808E-7</v>
      </c>
      <c r="N1241" s="123">
        <f>$F1241*'2. Emissions Units &amp; Activities'!$L$115*(1-$E1241)</f>
        <v>1.1891402714932127E-6</v>
      </c>
      <c r="O1241" s="101">
        <f>$F1241*'2. Emissions Units &amp; Activities'!$M$115*(1-$E1241)</f>
        <v>1.1891402714932127E-6</v>
      </c>
    </row>
    <row r="1242" spans="1:15" x14ac:dyDescent="0.25">
      <c r="A1242" s="97" t="s">
        <v>1580</v>
      </c>
      <c r="B1242" s="118" t="s">
        <v>154</v>
      </c>
      <c r="C1242" s="99" t="str">
        <f>IFERROR(IF(B1242="No CAS","",INDEX('DEQ Pollutant List'!$C$7:$C$611,MATCH('3. Pollutant Emissions - EF'!B1242,'DEQ Pollutant List'!$B$7:$B$611,0))),"")</f>
        <v>Cadmium and compounds</v>
      </c>
      <c r="D1242" s="133"/>
      <c r="E1242" s="119"/>
      <c r="F1242" s="241">
        <v>1.1000000000000001E-3</v>
      </c>
      <c r="G1242" s="121"/>
      <c r="H1242" s="101" t="s">
        <v>1674</v>
      </c>
      <c r="I1242" s="122" t="s">
        <v>1680</v>
      </c>
      <c r="J1242" s="120">
        <f>$F1242*'2. Emissions Units &amp; Activities'!$H$115*(1-$E1242)</f>
        <v>3.1471389645776576E-3</v>
      </c>
      <c r="K1242" s="123">
        <f>$F1242*'2. Emissions Units &amp; Activities'!$I$115*(1-$E1242)</f>
        <v>2.8341176470588238E-2</v>
      </c>
      <c r="L1242" s="101">
        <f>$F1242*'2. Emissions Units &amp; Activities'!$J$115*(1-$E1242)</f>
        <v>2.8341176470588238E-2</v>
      </c>
      <c r="M1242" s="120">
        <f>$F1242*'2. Emissions Units &amp; Activities'!$K$115*(1-$E1242)</f>
        <v>1.210438063299099E-5</v>
      </c>
      <c r="N1242" s="123">
        <f>$F1242*'2. Emissions Units &amp; Activities'!$L$115*(1-$E1242)</f>
        <v>1.0900452488687785E-4</v>
      </c>
      <c r="O1242" s="101">
        <f>$F1242*'2. Emissions Units &amp; Activities'!$M$115*(1-$E1242)</f>
        <v>1.0900452488687785E-4</v>
      </c>
    </row>
    <row r="1243" spans="1:15" x14ac:dyDescent="0.25">
      <c r="A1243" s="97" t="s">
        <v>1580</v>
      </c>
      <c r="B1243" s="118" t="s">
        <v>230</v>
      </c>
      <c r="C1243" s="99" t="str">
        <f>IFERROR(IF(B1243="No CAS","",INDEX('DEQ Pollutant List'!$C$7:$C$611,MATCH('3. Pollutant Emissions - EF'!B1243,'DEQ Pollutant List'!$B$7:$B$611,0))),"")</f>
        <v>Chromium VI, chromate and dichromate particulate</v>
      </c>
      <c r="D1243" s="133"/>
      <c r="E1243" s="119"/>
      <c r="F1243" s="241">
        <v>1.4E-3</v>
      </c>
      <c r="G1243" s="121"/>
      <c r="H1243" s="101" t="s">
        <v>1674</v>
      </c>
      <c r="I1243" s="122" t="s">
        <v>1680</v>
      </c>
      <c r="J1243" s="120">
        <f>$F1243*'2. Emissions Units &amp; Activities'!$H$115*(1-$E1243)</f>
        <v>4.005449591280655E-3</v>
      </c>
      <c r="K1243" s="123">
        <f>$F1243*'2. Emissions Units &amp; Activities'!$I$115*(1-$E1243)</f>
        <v>3.6070588235294118E-2</v>
      </c>
      <c r="L1243" s="101">
        <f>$F1243*'2. Emissions Units &amp; Activities'!$J$115*(1-$E1243)</f>
        <v>3.6070588235294118E-2</v>
      </c>
      <c r="M1243" s="120">
        <f>$F1243*'2. Emissions Units &amp; Activities'!$K$115*(1-$E1243)</f>
        <v>1.5405575351079441E-5</v>
      </c>
      <c r="N1243" s="123">
        <f>$F1243*'2. Emissions Units &amp; Activities'!$L$115*(1-$E1243)</f>
        <v>1.3873303167420817E-4</v>
      </c>
      <c r="O1243" s="101">
        <f>$F1243*'2. Emissions Units &amp; Activities'!$M$115*(1-$E1243)</f>
        <v>1.3873303167420817E-4</v>
      </c>
    </row>
    <row r="1244" spans="1:15" x14ac:dyDescent="0.25">
      <c r="A1244" s="97" t="s">
        <v>1580</v>
      </c>
      <c r="B1244" s="118" t="s">
        <v>234</v>
      </c>
      <c r="C1244" s="99" t="str">
        <f>IFERROR(IF(B1244="No CAS","",INDEX('DEQ Pollutant List'!$C$7:$C$611,MATCH('3. Pollutant Emissions - EF'!B1244,'DEQ Pollutant List'!$B$7:$B$611,0))),"")</f>
        <v>Cobalt and compounds</v>
      </c>
      <c r="D1244" s="133"/>
      <c r="E1244" s="119"/>
      <c r="F1244" s="241">
        <v>8.3999999999999995E-5</v>
      </c>
      <c r="G1244" s="121"/>
      <c r="H1244" s="101" t="s">
        <v>1674</v>
      </c>
      <c r="I1244" s="122" t="s">
        <v>1680</v>
      </c>
      <c r="J1244" s="120">
        <f>$F1244*'2. Emissions Units &amp; Activities'!$H$115*(1-$E1244)</f>
        <v>2.4032697547683929E-4</v>
      </c>
      <c r="K1244" s="123">
        <f>$F1244*'2. Emissions Units &amp; Activities'!$I$115*(1-$E1244)</f>
        <v>2.1642352941176469E-3</v>
      </c>
      <c r="L1244" s="101">
        <f>$F1244*'2. Emissions Units &amp; Activities'!$J$115*(1-$E1244)</f>
        <v>2.1642352941176469E-3</v>
      </c>
      <c r="M1244" s="120">
        <f>$F1244*'2. Emissions Units &amp; Activities'!$K$115*(1-$E1244)</f>
        <v>9.2433452106476642E-7</v>
      </c>
      <c r="N1244" s="123">
        <f>$F1244*'2. Emissions Units &amp; Activities'!$L$115*(1-$E1244)</f>
        <v>8.3239819004524895E-6</v>
      </c>
      <c r="O1244" s="101">
        <f>$F1244*'2. Emissions Units &amp; Activities'!$M$115*(1-$E1244)</f>
        <v>8.3239819004524895E-6</v>
      </c>
    </row>
    <row r="1245" spans="1:15" x14ac:dyDescent="0.25">
      <c r="A1245" s="97" t="s">
        <v>1580</v>
      </c>
      <c r="B1245" s="118" t="s">
        <v>236</v>
      </c>
      <c r="C1245" s="99" t="str">
        <f>IFERROR(IF(B1245="No CAS","",INDEX('DEQ Pollutant List'!$C$7:$C$611,MATCH('3. Pollutant Emissions - EF'!B1245,'DEQ Pollutant List'!$B$7:$B$611,0))),"")</f>
        <v>Copper and compounds</v>
      </c>
      <c r="D1245" s="133"/>
      <c r="E1245" s="119"/>
      <c r="F1245" s="241">
        <v>8.4999999999999995E-4</v>
      </c>
      <c r="G1245" s="121"/>
      <c r="H1245" s="101" t="s">
        <v>1674</v>
      </c>
      <c r="I1245" s="122" t="s">
        <v>1680</v>
      </c>
      <c r="J1245" s="120">
        <f>$F1245*'2. Emissions Units &amp; Activities'!$H$115*(1-$E1245)</f>
        <v>2.431880108991826E-3</v>
      </c>
      <c r="K1245" s="123">
        <f>$F1245*'2. Emissions Units &amp; Activities'!$I$115*(1-$E1245)</f>
        <v>2.1899999999999999E-2</v>
      </c>
      <c r="L1245" s="101">
        <f>$F1245*'2. Emissions Units &amp; Activities'!$J$115*(1-$E1245)</f>
        <v>2.1899999999999999E-2</v>
      </c>
      <c r="M1245" s="120">
        <f>$F1245*'2. Emissions Units &amp; Activities'!$K$115*(1-$E1245)</f>
        <v>9.3533850345839469E-6</v>
      </c>
      <c r="N1245" s="123">
        <f>$F1245*'2. Emissions Units &amp; Activities'!$L$115*(1-$E1245)</f>
        <v>8.4230769230769236E-5</v>
      </c>
      <c r="O1245" s="101">
        <f>$F1245*'2. Emissions Units &amp; Activities'!$M$115*(1-$E1245)</f>
        <v>8.4230769230769236E-5</v>
      </c>
    </row>
    <row r="1246" spans="1:15" x14ac:dyDescent="0.25">
      <c r="A1246" s="97" t="s">
        <v>1580</v>
      </c>
      <c r="B1246" s="118" t="s">
        <v>410</v>
      </c>
      <c r="C1246" s="99" t="str">
        <f>IFERROR(IF(B1246="No CAS","",INDEX('DEQ Pollutant List'!$C$7:$C$611,MATCH('3. Pollutant Emissions - EF'!B1246,'DEQ Pollutant List'!$B$7:$B$611,0))),"")</f>
        <v>Ethyl benzene</v>
      </c>
      <c r="D1246" s="133"/>
      <c r="E1246" s="119"/>
      <c r="F1246" s="241">
        <v>9.4999999999999998E-3</v>
      </c>
      <c r="G1246" s="121"/>
      <c r="H1246" s="101" t="s">
        <v>1674</v>
      </c>
      <c r="I1246" s="122" t="s">
        <v>1680</v>
      </c>
      <c r="J1246" s="120">
        <f>$F1246*'2. Emissions Units &amp; Activities'!$H$115*(1-$E1246)</f>
        <v>2.7179836512261586E-2</v>
      </c>
      <c r="K1246" s="123">
        <f>$F1246*'2. Emissions Units &amp; Activities'!$I$115*(1-$E1246)</f>
        <v>0.24476470588235294</v>
      </c>
      <c r="L1246" s="101">
        <f>$F1246*'2. Emissions Units &amp; Activities'!$J$115*(1-$E1246)</f>
        <v>0.24476470588235294</v>
      </c>
      <c r="M1246" s="120">
        <f>$F1246*'2. Emissions Units &amp; Activities'!$K$115*(1-$E1246)</f>
        <v>1.0453783273946764E-4</v>
      </c>
      <c r="N1246" s="123">
        <f>$F1246*'2. Emissions Units &amp; Activities'!$L$115*(1-$E1246)</f>
        <v>9.4140271493212677E-4</v>
      </c>
      <c r="O1246" s="101">
        <f>$F1246*'2. Emissions Units &amp; Activities'!$M$115*(1-$E1246)</f>
        <v>9.4140271493212677E-4</v>
      </c>
    </row>
    <row r="1247" spans="1:15" x14ac:dyDescent="0.25">
      <c r="A1247" s="97" t="s">
        <v>1580</v>
      </c>
      <c r="B1247" s="118" t="s">
        <v>483</v>
      </c>
      <c r="C1247" s="99" t="str">
        <f>IFERROR(IF(B1247="No CAS","",INDEX('DEQ Pollutant List'!$C$7:$C$611,MATCH('3. Pollutant Emissions - EF'!B1247,'DEQ Pollutant List'!$B$7:$B$611,0))),"")</f>
        <v>Hexane</v>
      </c>
      <c r="D1247" s="133"/>
      <c r="E1247" s="119"/>
      <c r="F1247" s="241">
        <v>6.3E-3</v>
      </c>
      <c r="G1247" s="121"/>
      <c r="H1247" s="101" t="s">
        <v>1674</v>
      </c>
      <c r="I1247" s="122" t="s">
        <v>1680</v>
      </c>
      <c r="J1247" s="120">
        <f>$F1247*'2. Emissions Units &amp; Activities'!$H$115*(1-$E1247)</f>
        <v>1.8024523160762949E-2</v>
      </c>
      <c r="K1247" s="123">
        <f>$F1247*'2. Emissions Units &amp; Activities'!$I$115*(1-$E1247)</f>
        <v>0.16231764705882354</v>
      </c>
      <c r="L1247" s="101">
        <f>$F1247*'2. Emissions Units &amp; Activities'!$J$115*(1-$E1247)</f>
        <v>0.16231764705882354</v>
      </c>
      <c r="M1247" s="120">
        <f>$F1247*'2. Emissions Units &amp; Activities'!$K$115*(1-$E1247)</f>
        <v>6.9325089079857482E-5</v>
      </c>
      <c r="N1247" s="123">
        <f>$F1247*'2. Emissions Units &amp; Activities'!$L$115*(1-$E1247)</f>
        <v>6.2429864253393667E-4</v>
      </c>
      <c r="O1247" s="101">
        <f>$F1247*'2. Emissions Units &amp; Activities'!$M$115*(1-$E1247)</f>
        <v>6.2429864253393667E-4</v>
      </c>
    </row>
    <row r="1248" spans="1:15" x14ac:dyDescent="0.25">
      <c r="A1248" s="97" t="s">
        <v>1580</v>
      </c>
      <c r="B1248" s="118" t="s">
        <v>512</v>
      </c>
      <c r="C1248" s="99" t="str">
        <f>IFERROR(IF(B1248="No CAS","",INDEX('DEQ Pollutant List'!$C$7:$C$611,MATCH('3. Pollutant Emissions - EF'!B1248,'DEQ Pollutant List'!$B$7:$B$611,0))),"")</f>
        <v>Lead and compounds</v>
      </c>
      <c r="D1248" s="133"/>
      <c r="E1248" s="119"/>
      <c r="F1248" s="241">
        <v>5.0000000000000001E-4</v>
      </c>
      <c r="G1248" s="121"/>
      <c r="H1248" s="101" t="s">
        <v>1674</v>
      </c>
      <c r="I1248" s="122" t="s">
        <v>1680</v>
      </c>
      <c r="J1248" s="120">
        <f>$F1248*'2. Emissions Units &amp; Activities'!$H$115*(1-$E1248)</f>
        <v>1.4305177111716624E-3</v>
      </c>
      <c r="K1248" s="123">
        <f>$F1248*'2. Emissions Units &amp; Activities'!$I$115*(1-$E1248)</f>
        <v>1.2882352941176472E-2</v>
      </c>
      <c r="L1248" s="101">
        <f>$F1248*'2. Emissions Units &amp; Activities'!$J$115*(1-$E1248)</f>
        <v>1.2882352941176472E-2</v>
      </c>
      <c r="M1248" s="120">
        <f>$F1248*'2. Emissions Units &amp; Activities'!$K$115*(1-$E1248)</f>
        <v>5.5019911968140866E-6</v>
      </c>
      <c r="N1248" s="123">
        <f>$F1248*'2. Emissions Units &amp; Activities'!$L$115*(1-$E1248)</f>
        <v>4.9547511312217201E-5</v>
      </c>
      <c r="O1248" s="101">
        <f>$F1248*'2. Emissions Units &amp; Activities'!$M$115*(1-$E1248)</f>
        <v>4.9547511312217201E-5</v>
      </c>
    </row>
    <row r="1249" spans="1:15" x14ac:dyDescent="0.25">
      <c r="A1249" s="97" t="s">
        <v>1580</v>
      </c>
      <c r="B1249" s="118" t="s">
        <v>518</v>
      </c>
      <c r="C1249" s="99" t="str">
        <f>IFERROR(IF(B1249="No CAS","",INDEX('DEQ Pollutant List'!$C$7:$C$611,MATCH('3. Pollutant Emissions - EF'!B1249,'DEQ Pollutant List'!$B$7:$B$611,0))),"")</f>
        <v>Manganese and compounds</v>
      </c>
      <c r="D1249" s="133"/>
      <c r="E1249" s="119"/>
      <c r="F1249" s="241">
        <v>3.8000000000000002E-4</v>
      </c>
      <c r="G1249" s="121"/>
      <c r="H1249" s="101" t="s">
        <v>1674</v>
      </c>
      <c r="I1249" s="122" t="s">
        <v>1680</v>
      </c>
      <c r="J1249" s="120">
        <f>$F1249*'2. Emissions Units &amp; Activities'!$H$115*(1-$E1249)</f>
        <v>1.0871934604904637E-3</v>
      </c>
      <c r="K1249" s="123">
        <f>$F1249*'2. Emissions Units &amp; Activities'!$I$115*(1-$E1249)</f>
        <v>9.7905882352941186E-3</v>
      </c>
      <c r="L1249" s="101">
        <f>$F1249*'2. Emissions Units &amp; Activities'!$J$115*(1-$E1249)</f>
        <v>9.7905882352941186E-3</v>
      </c>
      <c r="M1249" s="120">
        <f>$F1249*'2. Emissions Units &amp; Activities'!$K$115*(1-$E1249)</f>
        <v>4.181513309578706E-6</v>
      </c>
      <c r="N1249" s="123">
        <f>$F1249*'2. Emissions Units &amp; Activities'!$L$115*(1-$E1249)</f>
        <v>3.7656108597285075E-5</v>
      </c>
      <c r="O1249" s="101">
        <f>$F1249*'2. Emissions Units &amp; Activities'!$M$115*(1-$E1249)</f>
        <v>3.7656108597285075E-5</v>
      </c>
    </row>
    <row r="1250" spans="1:15" x14ac:dyDescent="0.25">
      <c r="A1250" s="97" t="s">
        <v>1580</v>
      </c>
      <c r="B1250" s="118" t="s">
        <v>524</v>
      </c>
      <c r="C1250" s="99" t="str">
        <f>IFERROR(IF(B1250="No CAS","",INDEX('DEQ Pollutant List'!$C$7:$C$611,MATCH('3. Pollutant Emissions - EF'!B1250,'DEQ Pollutant List'!$B$7:$B$611,0))),"")</f>
        <v>Mercury and compounds</v>
      </c>
      <c r="D1250" s="133"/>
      <c r="E1250" s="119"/>
      <c r="F1250" s="241">
        <v>2.5999999999999998E-4</v>
      </c>
      <c r="G1250" s="121"/>
      <c r="H1250" s="101" t="s">
        <v>1674</v>
      </c>
      <c r="I1250" s="122" t="s">
        <v>1680</v>
      </c>
      <c r="J1250" s="120">
        <f>$F1250*'2. Emissions Units &amp; Activities'!$H$115*(1-$E1250)</f>
        <v>7.4386920980926445E-4</v>
      </c>
      <c r="K1250" s="123">
        <f>$F1250*'2. Emissions Units &amp; Activities'!$I$115*(1-$E1250)</f>
        <v>6.698823529411764E-3</v>
      </c>
      <c r="L1250" s="101">
        <f>$F1250*'2. Emissions Units &amp; Activities'!$J$115*(1-$E1250)</f>
        <v>6.698823529411764E-3</v>
      </c>
      <c r="M1250" s="120">
        <f>$F1250*'2. Emissions Units &amp; Activities'!$K$115*(1-$E1250)</f>
        <v>2.8610354223433247E-6</v>
      </c>
      <c r="N1250" s="123">
        <f>$F1250*'2. Emissions Units &amp; Activities'!$L$115*(1-$E1250)</f>
        <v>2.5764705882352942E-5</v>
      </c>
      <c r="O1250" s="101">
        <f>$F1250*'2. Emissions Units &amp; Activities'!$M$115*(1-$E1250)</f>
        <v>2.5764705882352942E-5</v>
      </c>
    </row>
    <row r="1251" spans="1:15" x14ac:dyDescent="0.25">
      <c r="A1251" s="97" t="s">
        <v>1580</v>
      </c>
      <c r="B1251" s="118" t="s">
        <v>575</v>
      </c>
      <c r="C1251" s="99" t="str">
        <f>IFERROR(IF(B1251="No CAS","",INDEX('DEQ Pollutant List'!$C$7:$C$611,MATCH('3. Pollutant Emissions - EF'!B1251,'DEQ Pollutant List'!$B$7:$B$611,0))),"")</f>
        <v>Molybdenum trioxide</v>
      </c>
      <c r="D1251" s="133"/>
      <c r="E1251" s="119"/>
      <c r="F1251" s="241">
        <v>1.65E-3</v>
      </c>
      <c r="G1251" s="121"/>
      <c r="H1251" s="101" t="s">
        <v>1674</v>
      </c>
      <c r="I1251" s="122" t="s">
        <v>1680</v>
      </c>
      <c r="J1251" s="120">
        <f>$F1251*'2. Emissions Units &amp; Activities'!$H$115*(1-$E1251)</f>
        <v>4.7207084468664862E-3</v>
      </c>
      <c r="K1251" s="123">
        <f>$F1251*'2. Emissions Units &amp; Activities'!$I$115*(1-$E1251)</f>
        <v>4.2511764705882353E-2</v>
      </c>
      <c r="L1251" s="101">
        <f>$F1251*'2. Emissions Units &amp; Activities'!$J$115*(1-$E1251)</f>
        <v>4.2511764705882353E-2</v>
      </c>
      <c r="M1251" s="120">
        <f>$F1251*'2. Emissions Units &amp; Activities'!$K$115*(1-$E1251)</f>
        <v>1.8156570949486484E-5</v>
      </c>
      <c r="N1251" s="123">
        <f>$F1251*'2. Emissions Units &amp; Activities'!$L$115*(1-$E1251)</f>
        <v>1.6350678733031675E-4</v>
      </c>
      <c r="O1251" s="101">
        <f>$F1251*'2. Emissions Units &amp; Activities'!$M$115*(1-$E1251)</f>
        <v>1.6350678733031675E-4</v>
      </c>
    </row>
    <row r="1252" spans="1:15" x14ac:dyDescent="0.25">
      <c r="A1252" s="97" t="s">
        <v>1580</v>
      </c>
      <c r="B1252" s="118">
        <v>365</v>
      </c>
      <c r="C1252" s="99" t="str">
        <f>IFERROR(IF(B1252="No CAS","",INDEX('DEQ Pollutant List'!$C$7:$C$611,MATCH('3. Pollutant Emissions - EF'!B1252,'DEQ Pollutant List'!$B$7:$B$611,0))),"")</f>
        <v>Nickel compounds, insoluble</v>
      </c>
      <c r="D1252" s="133"/>
      <c r="E1252" s="119"/>
      <c r="F1252" s="241">
        <v>2.0999999999999999E-3</v>
      </c>
      <c r="G1252" s="121"/>
      <c r="H1252" s="101" t="s">
        <v>1674</v>
      </c>
      <c r="I1252" s="122" t="s">
        <v>1680</v>
      </c>
      <c r="J1252" s="120">
        <f>$F1252*'2. Emissions Units &amp; Activities'!$H$115*(1-$E1252)</f>
        <v>6.008174386920982E-3</v>
      </c>
      <c r="K1252" s="123">
        <f>$F1252*'2. Emissions Units &amp; Activities'!$I$115*(1-$E1252)</f>
        <v>5.4105882352941177E-2</v>
      </c>
      <c r="L1252" s="101">
        <f>$F1252*'2. Emissions Units &amp; Activities'!$J$115*(1-$E1252)</f>
        <v>5.4105882352941177E-2</v>
      </c>
      <c r="M1252" s="120">
        <f>$F1252*'2. Emissions Units &amp; Activities'!$K$115*(1-$E1252)</f>
        <v>2.3108363026619162E-5</v>
      </c>
      <c r="N1252" s="123">
        <f>$F1252*'2. Emissions Units &amp; Activities'!$L$115*(1-$E1252)</f>
        <v>2.0809954751131222E-4</v>
      </c>
      <c r="O1252" s="101">
        <f>$F1252*'2. Emissions Units &amp; Activities'!$M$115*(1-$E1252)</f>
        <v>2.0809954751131222E-4</v>
      </c>
    </row>
    <row r="1253" spans="1:15" x14ac:dyDescent="0.25">
      <c r="A1253" s="97" t="s">
        <v>1580</v>
      </c>
      <c r="B1253" s="118" t="s">
        <v>945</v>
      </c>
      <c r="C1253" s="99" t="str">
        <f>IFERROR(IF(B1253="No CAS","",INDEX('DEQ Pollutant List'!$C$7:$C$611,MATCH('3. Pollutant Emissions - EF'!B1253,'DEQ Pollutant List'!$B$7:$B$611,0))),"")</f>
        <v>Selenium and compounds</v>
      </c>
      <c r="D1253" s="133"/>
      <c r="E1253" s="119"/>
      <c r="F1253" s="241">
        <v>2.4000000000000001E-5</v>
      </c>
      <c r="G1253" s="121"/>
      <c r="H1253" s="101" t="s">
        <v>1674</v>
      </c>
      <c r="I1253" s="122" t="s">
        <v>1680</v>
      </c>
      <c r="J1253" s="120">
        <f>$F1253*'2. Emissions Units &amp; Activities'!$H$115*(1-$E1253)</f>
        <v>6.8664850136239798E-5</v>
      </c>
      <c r="K1253" s="123">
        <f>$F1253*'2. Emissions Units &amp; Activities'!$I$115*(1-$E1253)</f>
        <v>6.183529411764706E-4</v>
      </c>
      <c r="L1253" s="101">
        <f>$F1253*'2. Emissions Units &amp; Activities'!$J$115*(1-$E1253)</f>
        <v>6.183529411764706E-4</v>
      </c>
      <c r="M1253" s="120">
        <f>$F1253*'2. Emissions Units &amp; Activities'!$K$115*(1-$E1253)</f>
        <v>2.6409557744707615E-7</v>
      </c>
      <c r="N1253" s="123">
        <f>$F1253*'2. Emissions Units &amp; Activities'!$L$115*(1-$E1253)</f>
        <v>2.3782805429864254E-6</v>
      </c>
      <c r="O1253" s="101">
        <f>$F1253*'2. Emissions Units &amp; Activities'!$M$115*(1-$E1253)</f>
        <v>2.3782805429864254E-6</v>
      </c>
    </row>
    <row r="1254" spans="1:15" x14ac:dyDescent="0.25">
      <c r="A1254" s="97" t="s">
        <v>1580</v>
      </c>
      <c r="B1254" s="118" t="s">
        <v>994</v>
      </c>
      <c r="C1254" s="99" t="str">
        <f>IFERROR(IF(B1254="No CAS","",INDEX('DEQ Pollutant List'!$C$7:$C$611,MATCH('3. Pollutant Emissions - EF'!B1254,'DEQ Pollutant List'!$B$7:$B$611,0))),"")</f>
        <v>Toluene</v>
      </c>
      <c r="D1254" s="133"/>
      <c r="E1254" s="119"/>
      <c r="F1254" s="241">
        <v>3.6600000000000001E-2</v>
      </c>
      <c r="G1254" s="121"/>
      <c r="H1254" s="101" t="s">
        <v>1674</v>
      </c>
      <c r="I1254" s="122" t="s">
        <v>1680</v>
      </c>
      <c r="J1254" s="120">
        <f>$F1254*'2. Emissions Units &amp; Activities'!$H$115*(1-$E1254)</f>
        <v>0.1047138964577657</v>
      </c>
      <c r="K1254" s="123">
        <f>$F1254*'2. Emissions Units &amp; Activities'!$I$115*(1-$E1254)</f>
        <v>0.94298823529411768</v>
      </c>
      <c r="L1254" s="101">
        <f>$F1254*'2. Emissions Units &amp; Activities'!$J$115*(1-$E1254)</f>
        <v>0.94298823529411768</v>
      </c>
      <c r="M1254" s="120">
        <f>$F1254*'2. Emissions Units &amp; Activities'!$K$115*(1-$E1254)</f>
        <v>4.0274575560679109E-4</v>
      </c>
      <c r="N1254" s="123">
        <f>$F1254*'2. Emissions Units &amp; Activities'!$L$115*(1-$E1254)</f>
        <v>3.6268778280542989E-3</v>
      </c>
      <c r="O1254" s="101">
        <f>$F1254*'2. Emissions Units &amp; Activities'!$M$115*(1-$E1254)</f>
        <v>3.6268778280542989E-3</v>
      </c>
    </row>
    <row r="1255" spans="1:15" x14ac:dyDescent="0.25">
      <c r="A1255" s="97" t="s">
        <v>1580</v>
      </c>
      <c r="B1255" s="118" t="s">
        <v>1055</v>
      </c>
      <c r="C1255" s="99" t="str">
        <f>IFERROR(IF(B1255="No CAS","",INDEX('DEQ Pollutant List'!$C$7:$C$611,MATCH('3. Pollutant Emissions - EF'!B1255,'DEQ Pollutant List'!$B$7:$B$611,0))),"")</f>
        <v>Vanadium (fume or dust)</v>
      </c>
      <c r="D1255" s="133"/>
      <c r="E1255" s="119"/>
      <c r="F1255" s="241">
        <v>2.3E-3</v>
      </c>
      <c r="G1255" s="121"/>
      <c r="H1255" s="101" t="s">
        <v>1674</v>
      </c>
      <c r="I1255" s="122" t="s">
        <v>1680</v>
      </c>
      <c r="J1255" s="120">
        <f>$F1255*'2. Emissions Units &amp; Activities'!$H$115*(1-$E1255)</f>
        <v>6.5803814713896475E-3</v>
      </c>
      <c r="K1255" s="123">
        <f>$F1255*'2. Emissions Units &amp; Activities'!$I$115*(1-$E1255)</f>
        <v>5.9258823529411767E-2</v>
      </c>
      <c r="L1255" s="101">
        <f>$F1255*'2. Emissions Units &amp; Activities'!$J$115*(1-$E1255)</f>
        <v>5.9258823529411767E-2</v>
      </c>
      <c r="M1255" s="120">
        <f>$F1255*'2. Emissions Units &amp; Activities'!$K$115*(1-$E1255)</f>
        <v>2.5309159505344796E-5</v>
      </c>
      <c r="N1255" s="123">
        <f>$F1255*'2. Emissions Units &amp; Activities'!$L$115*(1-$E1255)</f>
        <v>2.2791855203619911E-4</v>
      </c>
      <c r="O1255" s="101">
        <f>$F1255*'2. Emissions Units &amp; Activities'!$M$115*(1-$E1255)</f>
        <v>2.2791855203619911E-4</v>
      </c>
    </row>
    <row r="1256" spans="1:15" x14ac:dyDescent="0.25">
      <c r="A1256" s="97" t="s">
        <v>1580</v>
      </c>
      <c r="B1256" s="118" t="s">
        <v>1071</v>
      </c>
      <c r="C1256" s="99" t="str">
        <f>IFERROR(IF(B1256="No CAS","",INDEX('DEQ Pollutant List'!$C$7:$C$611,MATCH('3. Pollutant Emissions - EF'!B1256,'DEQ Pollutant List'!$B$7:$B$611,0))),"")</f>
        <v>Xylene (mixture), including m-xylene, o-xylene, p-xylene</v>
      </c>
      <c r="D1256" s="133"/>
      <c r="E1256" s="119"/>
      <c r="F1256" s="241">
        <v>2.7199999999999998E-2</v>
      </c>
      <c r="G1256" s="121"/>
      <c r="H1256" s="101" t="s">
        <v>1674</v>
      </c>
      <c r="I1256" s="122" t="s">
        <v>1680</v>
      </c>
      <c r="J1256" s="120">
        <f>$F1256*'2. Emissions Units &amp; Activities'!$H$115*(1-$E1256)</f>
        <v>7.7820163487738431E-2</v>
      </c>
      <c r="K1256" s="123">
        <f>$F1256*'2. Emissions Units &amp; Activities'!$I$115*(1-$E1256)</f>
        <v>0.70079999999999998</v>
      </c>
      <c r="L1256" s="101">
        <f>$F1256*'2. Emissions Units &amp; Activities'!$J$115*(1-$E1256)</f>
        <v>0.70079999999999998</v>
      </c>
      <c r="M1256" s="120">
        <f>$F1256*'2. Emissions Units &amp; Activities'!$K$115*(1-$E1256)</f>
        <v>2.993083211066863E-4</v>
      </c>
      <c r="N1256" s="123">
        <f>$F1256*'2. Emissions Units &amp; Activities'!$L$115*(1-$E1256)</f>
        <v>2.6953846153846155E-3</v>
      </c>
      <c r="O1256" s="101">
        <f>$F1256*'2. Emissions Units &amp; Activities'!$M$115*(1-$E1256)</f>
        <v>2.6953846153846155E-3</v>
      </c>
    </row>
    <row r="1257" spans="1:15" x14ac:dyDescent="0.25">
      <c r="A1257" s="97" t="s">
        <v>1580</v>
      </c>
      <c r="B1257" s="118" t="s">
        <v>1076</v>
      </c>
      <c r="C1257" s="99" t="str">
        <f>IFERROR(IF(B1257="No CAS","",INDEX('DEQ Pollutant List'!$C$7:$C$611,MATCH('3. Pollutant Emissions - EF'!B1257,'DEQ Pollutant List'!$B$7:$B$611,0))),"")</f>
        <v>Zinc and compounds</v>
      </c>
      <c r="D1257" s="133"/>
      <c r="E1257" s="119"/>
      <c r="F1257" s="241">
        <v>2.9000000000000001E-2</v>
      </c>
      <c r="G1257" s="121"/>
      <c r="H1257" s="101" t="s">
        <v>1674</v>
      </c>
      <c r="I1257" s="122" t="s">
        <v>1680</v>
      </c>
      <c r="J1257" s="120">
        <f>$F1257*'2. Emissions Units &amp; Activities'!$H$115*(1-$E1257)</f>
        <v>8.2970027247956435E-2</v>
      </c>
      <c r="K1257" s="123">
        <f>$F1257*'2. Emissions Units &amp; Activities'!$I$115*(1-$E1257)</f>
        <v>0.74717647058823533</v>
      </c>
      <c r="L1257" s="101">
        <f>$F1257*'2. Emissions Units &amp; Activities'!$J$115*(1-$E1257)</f>
        <v>0.74717647058823533</v>
      </c>
      <c r="M1257" s="120">
        <f>$F1257*'2. Emissions Units &amp; Activities'!$K$115*(1-$E1257)</f>
        <v>3.1911548941521704E-4</v>
      </c>
      <c r="N1257" s="123">
        <f>$F1257*'2. Emissions Units &amp; Activities'!$L$115*(1-$E1257)</f>
        <v>2.8737556561085975E-3</v>
      </c>
      <c r="O1257" s="101">
        <f>$F1257*'2. Emissions Units &amp; Activities'!$M$115*(1-$E1257)</f>
        <v>2.8737556561085975E-3</v>
      </c>
    </row>
    <row r="1258" spans="1:15" x14ac:dyDescent="0.25">
      <c r="A1258" s="97" t="s">
        <v>1583</v>
      </c>
      <c r="B1258" s="118" t="s">
        <v>98</v>
      </c>
      <c r="C1258" s="99" t="str">
        <f>IFERROR(IF(B1258="No CAS","",INDEX('DEQ Pollutant List'!$C$7:$C$611,MATCH('3. Pollutant Emissions - EF'!B1258,'DEQ Pollutant List'!$B$7:$B$611,0))),"")</f>
        <v>Benzene</v>
      </c>
      <c r="D1258" s="133"/>
      <c r="E1258" s="119"/>
      <c r="F1258" s="241">
        <v>8.0000000000000002E-3</v>
      </c>
      <c r="G1258" s="121"/>
      <c r="H1258" s="101" t="s">
        <v>1674</v>
      </c>
      <c r="I1258" s="122" t="s">
        <v>1680</v>
      </c>
      <c r="J1258" s="120">
        <f>$F1258*'2. Emissions Units &amp; Activities'!$H$116*(1-$E1258)</f>
        <v>2.2888283378746599E-2</v>
      </c>
      <c r="K1258" s="123">
        <f>$F1258*'2. Emissions Units &amp; Activities'!$I$116*(1-$E1258)</f>
        <v>0.20611764705882354</v>
      </c>
      <c r="L1258" s="101">
        <f>$F1258*'2. Emissions Units &amp; Activities'!$J$116*(1-$E1258)</f>
        <v>0.20611764705882354</v>
      </c>
      <c r="M1258" s="120">
        <f>$F1258*'2. Emissions Units &amp; Activities'!$K$116*(1-$E1258)</f>
        <v>8.8031859149025385E-5</v>
      </c>
      <c r="N1258" s="123">
        <f>$F1258*'2. Emissions Units &amp; Activities'!$L$116*(1-$E1258)</f>
        <v>7.9276018099547522E-4</v>
      </c>
      <c r="O1258" s="101">
        <f>$F1258*'2. Emissions Units &amp; Activities'!$M$116*(1-$E1258)</f>
        <v>7.9276018099547522E-4</v>
      </c>
    </row>
    <row r="1259" spans="1:15" x14ac:dyDescent="0.25">
      <c r="A1259" s="97" t="s">
        <v>1583</v>
      </c>
      <c r="B1259" s="118" t="s">
        <v>443</v>
      </c>
      <c r="C1259" s="99" t="str">
        <f>IFERROR(IF(B1259="No CAS","",INDEX('DEQ Pollutant List'!$C$7:$C$611,MATCH('3. Pollutant Emissions - EF'!B1259,'DEQ Pollutant List'!$B$7:$B$611,0))),"")</f>
        <v>Formaldehyde</v>
      </c>
      <c r="D1259" s="133"/>
      <c r="E1259" s="119"/>
      <c r="F1259" s="241">
        <v>1.7000000000000001E-2</v>
      </c>
      <c r="G1259" s="121"/>
      <c r="H1259" s="101" t="s">
        <v>1674</v>
      </c>
      <c r="I1259" s="122" t="s">
        <v>1680</v>
      </c>
      <c r="J1259" s="120">
        <f>$F1259*'2. Emissions Units &amp; Activities'!$H$116*(1-$E1259)</f>
        <v>4.863760217983653E-2</v>
      </c>
      <c r="K1259" s="123">
        <f>$F1259*'2. Emissions Units &amp; Activities'!$I$116*(1-$E1259)</f>
        <v>0.43800000000000006</v>
      </c>
      <c r="L1259" s="101">
        <f>$F1259*'2. Emissions Units &amp; Activities'!$J$116*(1-$E1259)</f>
        <v>0.43800000000000006</v>
      </c>
      <c r="M1259" s="120">
        <f>$F1259*'2. Emissions Units &amp; Activities'!$K$116*(1-$E1259)</f>
        <v>1.8706770069167896E-4</v>
      </c>
      <c r="N1259" s="123">
        <f>$F1259*'2. Emissions Units &amp; Activities'!$L$116*(1-$E1259)</f>
        <v>1.6846153846153849E-3</v>
      </c>
      <c r="O1259" s="101">
        <f>$F1259*'2. Emissions Units &amp; Activities'!$M$116*(1-$E1259)</f>
        <v>1.6846153846153849E-3</v>
      </c>
    </row>
    <row r="1260" spans="1:15" x14ac:dyDescent="0.25">
      <c r="A1260" s="97" t="s">
        <v>1583</v>
      </c>
      <c r="B1260" s="118">
        <v>401</v>
      </c>
      <c r="C1260" s="99" t="str">
        <f>IFERROR(IF(B1260="No CAS","",INDEX('DEQ Pollutant List'!$C$7:$C$611,MATCH('3. Pollutant Emissions - EF'!B1260,'DEQ Pollutant List'!$B$7:$B$611,0))),"")</f>
        <v>Polycyclic aromatic hydrocarbons (PAHs)</v>
      </c>
      <c r="D1260" s="133"/>
      <c r="E1260" s="119"/>
      <c r="F1260" s="241">
        <v>1E-4</v>
      </c>
      <c r="G1260" s="121"/>
      <c r="H1260" s="101" t="s">
        <v>1674</v>
      </c>
      <c r="I1260" s="122" t="s">
        <v>1680</v>
      </c>
      <c r="J1260" s="120">
        <f>$F1260*'2. Emissions Units &amp; Activities'!$H$116*(1-$E1260)</f>
        <v>2.8610354223433253E-4</v>
      </c>
      <c r="K1260" s="123">
        <f>$F1260*'2. Emissions Units &amp; Activities'!$I$116*(1-$E1260)</f>
        <v>2.5764705882352942E-3</v>
      </c>
      <c r="L1260" s="101">
        <f>$F1260*'2. Emissions Units &amp; Activities'!$J$116*(1-$E1260)</f>
        <v>2.5764705882352942E-3</v>
      </c>
      <c r="M1260" s="120">
        <f>$F1260*'2. Emissions Units &amp; Activities'!$K$116*(1-$E1260)</f>
        <v>1.1003982393628172E-6</v>
      </c>
      <c r="N1260" s="123">
        <f>$F1260*'2. Emissions Units &amp; Activities'!$L$116*(1-$E1260)</f>
        <v>9.9095022624434409E-6</v>
      </c>
      <c r="O1260" s="101">
        <f>$F1260*'2. Emissions Units &amp; Activities'!$M$116*(1-$E1260)</f>
        <v>9.9095022624434409E-6</v>
      </c>
    </row>
    <row r="1261" spans="1:15" x14ac:dyDescent="0.25">
      <c r="A1261" s="97" t="s">
        <v>1583</v>
      </c>
      <c r="B1261" s="118" t="s">
        <v>823</v>
      </c>
      <c r="C1261" s="99" t="str">
        <f>IFERROR(IF(B1261="No CAS","",INDEX('DEQ Pollutant List'!$C$7:$C$611,MATCH('3. Pollutant Emissions - EF'!B1261,'DEQ Pollutant List'!$B$7:$B$611,0))),"")</f>
        <v>Benzo[a]pyrene</v>
      </c>
      <c r="D1261" s="133"/>
      <c r="E1261" s="119"/>
      <c r="F1261" s="241">
        <v>1.1999999999999999E-6</v>
      </c>
      <c r="G1261" s="121"/>
      <c r="H1261" s="101" t="s">
        <v>1674</v>
      </c>
      <c r="I1261" s="122" t="s">
        <v>1680</v>
      </c>
      <c r="J1261" s="120">
        <f>$F1261*'2. Emissions Units &amp; Activities'!$H$116*(1-$E1261)</f>
        <v>3.4332425068119898E-6</v>
      </c>
      <c r="K1261" s="123">
        <f>$F1261*'2. Emissions Units &amp; Activities'!$I$116*(1-$E1261)</f>
        <v>3.091764705882353E-5</v>
      </c>
      <c r="L1261" s="101">
        <f>$F1261*'2. Emissions Units &amp; Activities'!$J$116*(1-$E1261)</f>
        <v>3.091764705882353E-5</v>
      </c>
      <c r="M1261" s="120">
        <f>$F1261*'2. Emissions Units &amp; Activities'!$K$116*(1-$E1261)</f>
        <v>1.3204778872353806E-8</v>
      </c>
      <c r="N1261" s="123">
        <f>$F1261*'2. Emissions Units &amp; Activities'!$L$116*(1-$E1261)</f>
        <v>1.1891402714932127E-7</v>
      </c>
      <c r="O1261" s="101">
        <f>$F1261*'2. Emissions Units &amp; Activities'!$M$116*(1-$E1261)</f>
        <v>1.1891402714932127E-7</v>
      </c>
    </row>
    <row r="1262" spans="1:15" x14ac:dyDescent="0.25">
      <c r="A1262" s="97" t="s">
        <v>1583</v>
      </c>
      <c r="B1262" s="118" t="s">
        <v>581</v>
      </c>
      <c r="C1262" s="99" t="str">
        <f>IFERROR(IF(B1262="No CAS","",INDEX('DEQ Pollutant List'!$C$7:$C$611,MATCH('3. Pollutant Emissions - EF'!B1262,'DEQ Pollutant List'!$B$7:$B$611,0))),"")</f>
        <v>Naphthalene</v>
      </c>
      <c r="D1262" s="133"/>
      <c r="E1262" s="119"/>
      <c r="F1262" s="241">
        <v>2.9999999999999997E-4</v>
      </c>
      <c r="G1262" s="121"/>
      <c r="H1262" s="101" t="s">
        <v>1674</v>
      </c>
      <c r="I1262" s="122" t="s">
        <v>1680</v>
      </c>
      <c r="J1262" s="120">
        <f>$F1262*'2. Emissions Units &amp; Activities'!$H$116*(1-$E1262)</f>
        <v>8.5831062670299737E-4</v>
      </c>
      <c r="K1262" s="123">
        <f>$F1262*'2. Emissions Units &amp; Activities'!$I$116*(1-$E1262)</f>
        <v>7.7294117647058822E-3</v>
      </c>
      <c r="L1262" s="101">
        <f>$F1262*'2. Emissions Units &amp; Activities'!$J$116*(1-$E1262)</f>
        <v>7.7294117647058822E-3</v>
      </c>
      <c r="M1262" s="120">
        <f>$F1262*'2. Emissions Units &amp; Activities'!$K$116*(1-$E1262)</f>
        <v>3.3011947180884514E-6</v>
      </c>
      <c r="N1262" s="123">
        <f>$F1262*'2. Emissions Units &amp; Activities'!$L$116*(1-$E1262)</f>
        <v>2.9728506787330316E-5</v>
      </c>
      <c r="O1262" s="101">
        <f>$F1262*'2. Emissions Units &amp; Activities'!$M$116*(1-$E1262)</f>
        <v>2.9728506787330316E-5</v>
      </c>
    </row>
    <row r="1263" spans="1:15" x14ac:dyDescent="0.25">
      <c r="A1263" s="97" t="s">
        <v>1583</v>
      </c>
      <c r="B1263" s="118" t="s">
        <v>14</v>
      </c>
      <c r="C1263" s="99" t="str">
        <f>IFERROR(IF(B1263="No CAS","",INDEX('DEQ Pollutant List'!$C$7:$C$611,MATCH('3. Pollutant Emissions - EF'!B1263,'DEQ Pollutant List'!$B$7:$B$611,0))),"")</f>
        <v>Acetaldehyde</v>
      </c>
      <c r="D1263" s="133"/>
      <c r="E1263" s="119"/>
      <c r="F1263" s="241">
        <v>4.3E-3</v>
      </c>
      <c r="G1263" s="121"/>
      <c r="H1263" s="101" t="s">
        <v>1674</v>
      </c>
      <c r="I1263" s="122" t="s">
        <v>1680</v>
      </c>
      <c r="J1263" s="120">
        <f>$F1263*'2. Emissions Units &amp; Activities'!$H$116*(1-$E1263)</f>
        <v>1.2302452316076297E-2</v>
      </c>
      <c r="K1263" s="123">
        <f>$F1263*'2. Emissions Units &amp; Activities'!$I$116*(1-$E1263)</f>
        <v>0.11078823529411765</v>
      </c>
      <c r="L1263" s="101">
        <f>$F1263*'2. Emissions Units &amp; Activities'!$J$116*(1-$E1263)</f>
        <v>0.11078823529411765</v>
      </c>
      <c r="M1263" s="120">
        <f>$F1263*'2. Emissions Units &amp; Activities'!$K$116*(1-$E1263)</f>
        <v>4.7317124292601142E-5</v>
      </c>
      <c r="N1263" s="123">
        <f>$F1263*'2. Emissions Units &amp; Activities'!$L$116*(1-$E1263)</f>
        <v>4.2610859728506789E-4</v>
      </c>
      <c r="O1263" s="101">
        <f>$F1263*'2. Emissions Units &amp; Activities'!$M$116*(1-$E1263)</f>
        <v>4.2610859728506789E-4</v>
      </c>
    </row>
    <row r="1264" spans="1:15" x14ac:dyDescent="0.25">
      <c r="A1264" s="97" t="s">
        <v>1583</v>
      </c>
      <c r="B1264" s="118" t="s">
        <v>24</v>
      </c>
      <c r="C1264" s="99" t="str">
        <f>IFERROR(IF(B1264="No CAS","",INDEX('DEQ Pollutant List'!$C$7:$C$611,MATCH('3. Pollutant Emissions - EF'!B1264,'DEQ Pollutant List'!$B$7:$B$611,0))),"")</f>
        <v>Acrolein</v>
      </c>
      <c r="D1264" s="133"/>
      <c r="E1264" s="119"/>
      <c r="F1264" s="241">
        <v>2.7000000000000001E-3</v>
      </c>
      <c r="G1264" s="121"/>
      <c r="H1264" s="101" t="s">
        <v>1674</v>
      </c>
      <c r="I1264" s="122" t="s">
        <v>1680</v>
      </c>
      <c r="J1264" s="120">
        <f>$F1264*'2. Emissions Units &amp; Activities'!$H$116*(1-$E1264)</f>
        <v>7.7247956403269777E-3</v>
      </c>
      <c r="K1264" s="123">
        <f>$F1264*'2. Emissions Units &amp; Activities'!$I$116*(1-$E1264)</f>
        <v>6.9564705882352945E-2</v>
      </c>
      <c r="L1264" s="101">
        <f>$F1264*'2. Emissions Units &amp; Activities'!$J$116*(1-$E1264)</f>
        <v>6.9564705882352945E-2</v>
      </c>
      <c r="M1264" s="120">
        <f>$F1264*'2. Emissions Units &amp; Activities'!$K$116*(1-$E1264)</f>
        <v>2.9710752462796067E-5</v>
      </c>
      <c r="N1264" s="123">
        <f>$F1264*'2. Emissions Units &amp; Activities'!$L$116*(1-$E1264)</f>
        <v>2.6755656108597289E-4</v>
      </c>
      <c r="O1264" s="101">
        <f>$F1264*'2. Emissions Units &amp; Activities'!$M$116*(1-$E1264)</f>
        <v>2.6755656108597289E-4</v>
      </c>
    </row>
    <row r="1265" spans="1:15" x14ac:dyDescent="0.25">
      <c r="A1265" s="97" t="s">
        <v>1583</v>
      </c>
      <c r="B1265" s="118" t="s">
        <v>61</v>
      </c>
      <c r="C1265" s="99" t="str">
        <f>IFERROR(IF(B1265="No CAS","",INDEX('DEQ Pollutant List'!$C$7:$C$611,MATCH('3. Pollutant Emissions - EF'!B1265,'DEQ Pollutant List'!$B$7:$B$611,0))),"")</f>
        <v>Ammonia</v>
      </c>
      <c r="D1265" s="133"/>
      <c r="E1265" s="119"/>
      <c r="F1265" s="241">
        <v>18</v>
      </c>
      <c r="G1265" s="121"/>
      <c r="H1265" s="101" t="s">
        <v>1674</v>
      </c>
      <c r="I1265" s="122" t="s">
        <v>1680</v>
      </c>
      <c r="J1265" s="120">
        <f>$F1265*'2. Emissions Units &amp; Activities'!$H$116*(1-$E1265)</f>
        <v>51.498637602179848</v>
      </c>
      <c r="K1265" s="123">
        <f>$F1265*'2. Emissions Units &amp; Activities'!$I$116*(1-$E1265)</f>
        <v>463.76470588235293</v>
      </c>
      <c r="L1265" s="101">
        <f>$F1265*'2. Emissions Units &amp; Activities'!$J$116*(1-$E1265)</f>
        <v>463.76470588235293</v>
      </c>
      <c r="M1265" s="120">
        <f>$F1265*'2. Emissions Units &amp; Activities'!$K$116*(1-$E1265)</f>
        <v>0.19807168308530709</v>
      </c>
      <c r="N1265" s="123">
        <f>$F1265*'2. Emissions Units &amp; Activities'!$L$116*(1-$E1265)</f>
        <v>1.7837104072398191</v>
      </c>
      <c r="O1265" s="101">
        <f>$F1265*'2. Emissions Units &amp; Activities'!$M$116*(1-$E1265)</f>
        <v>1.7837104072398191</v>
      </c>
    </row>
    <row r="1266" spans="1:15" x14ac:dyDescent="0.25">
      <c r="A1266" s="97" t="s">
        <v>1583</v>
      </c>
      <c r="B1266" s="118" t="s">
        <v>81</v>
      </c>
      <c r="C1266" s="99" t="str">
        <f>IFERROR(IF(B1266="No CAS","",INDEX('DEQ Pollutant List'!$C$7:$C$611,MATCH('3. Pollutant Emissions - EF'!B1266,'DEQ Pollutant List'!$B$7:$B$611,0))),"")</f>
        <v>Arsenic and compounds</v>
      </c>
      <c r="D1266" s="133"/>
      <c r="E1266" s="119"/>
      <c r="F1266" s="241">
        <v>2.0000000000000001E-4</v>
      </c>
      <c r="G1266" s="121"/>
      <c r="H1266" s="101" t="s">
        <v>1674</v>
      </c>
      <c r="I1266" s="122" t="s">
        <v>1680</v>
      </c>
      <c r="J1266" s="120">
        <f>$F1266*'2. Emissions Units &amp; Activities'!$H$116*(1-$E1266)</f>
        <v>5.7220708446866506E-4</v>
      </c>
      <c r="K1266" s="123">
        <f>$F1266*'2. Emissions Units &amp; Activities'!$I$116*(1-$E1266)</f>
        <v>5.1529411764705884E-3</v>
      </c>
      <c r="L1266" s="101">
        <f>$F1266*'2. Emissions Units &amp; Activities'!$J$116*(1-$E1266)</f>
        <v>5.1529411764705884E-3</v>
      </c>
      <c r="M1266" s="120">
        <f>$F1266*'2. Emissions Units &amp; Activities'!$K$116*(1-$E1266)</f>
        <v>2.2007964787256344E-6</v>
      </c>
      <c r="N1266" s="123">
        <f>$F1266*'2. Emissions Units &amp; Activities'!$L$116*(1-$E1266)</f>
        <v>1.9819004524886882E-5</v>
      </c>
      <c r="O1266" s="101">
        <f>$F1266*'2. Emissions Units &amp; Activities'!$M$116*(1-$E1266)</f>
        <v>1.9819004524886882E-5</v>
      </c>
    </row>
    <row r="1267" spans="1:15" x14ac:dyDescent="0.25">
      <c r="A1267" s="97" t="s">
        <v>1583</v>
      </c>
      <c r="B1267" s="118" t="s">
        <v>96</v>
      </c>
      <c r="C1267" s="99" t="str">
        <f>IFERROR(IF(B1267="No CAS","",INDEX('DEQ Pollutant List'!$C$7:$C$611,MATCH('3. Pollutant Emissions - EF'!B1267,'DEQ Pollutant List'!$B$7:$B$611,0))),"")</f>
        <v>Barium and compounds</v>
      </c>
      <c r="D1267" s="133"/>
      <c r="E1267" s="119"/>
      <c r="F1267" s="241">
        <v>4.4000000000000003E-3</v>
      </c>
      <c r="G1267" s="121"/>
      <c r="H1267" s="101" t="s">
        <v>1674</v>
      </c>
      <c r="I1267" s="122" t="s">
        <v>1680</v>
      </c>
      <c r="J1267" s="120">
        <f>$F1267*'2. Emissions Units &amp; Activities'!$H$116*(1-$E1267)</f>
        <v>1.258855585831063E-2</v>
      </c>
      <c r="K1267" s="123">
        <f>$F1267*'2. Emissions Units &amp; Activities'!$I$116*(1-$E1267)</f>
        <v>0.11336470588235295</v>
      </c>
      <c r="L1267" s="101">
        <f>$F1267*'2. Emissions Units &amp; Activities'!$J$116*(1-$E1267)</f>
        <v>0.11336470588235295</v>
      </c>
      <c r="M1267" s="120">
        <f>$F1267*'2. Emissions Units &amp; Activities'!$K$116*(1-$E1267)</f>
        <v>4.8417522531963961E-5</v>
      </c>
      <c r="N1267" s="123">
        <f>$F1267*'2. Emissions Units &amp; Activities'!$L$116*(1-$E1267)</f>
        <v>4.3601809954751139E-4</v>
      </c>
      <c r="O1267" s="101">
        <f>$F1267*'2. Emissions Units &amp; Activities'!$M$116*(1-$E1267)</f>
        <v>4.3601809954751139E-4</v>
      </c>
    </row>
    <row r="1268" spans="1:15" x14ac:dyDescent="0.25">
      <c r="A1268" s="97" t="s">
        <v>1583</v>
      </c>
      <c r="B1268" s="118" t="s">
        <v>113</v>
      </c>
      <c r="C1268" s="99" t="str">
        <f>IFERROR(IF(B1268="No CAS","",INDEX('DEQ Pollutant List'!$C$7:$C$611,MATCH('3. Pollutant Emissions - EF'!B1268,'DEQ Pollutant List'!$B$7:$B$611,0))),"")</f>
        <v>Beryllium and compounds</v>
      </c>
      <c r="D1268" s="133"/>
      <c r="E1268" s="119"/>
      <c r="F1268" s="241">
        <v>1.2E-5</v>
      </c>
      <c r="G1268" s="121"/>
      <c r="H1268" s="101" t="s">
        <v>1674</v>
      </c>
      <c r="I1268" s="122" t="s">
        <v>1680</v>
      </c>
      <c r="J1268" s="120">
        <f>$F1268*'2. Emissions Units &amp; Activities'!$H$116*(1-$E1268)</f>
        <v>3.4332425068119899E-5</v>
      </c>
      <c r="K1268" s="123">
        <f>$F1268*'2. Emissions Units &amp; Activities'!$I$116*(1-$E1268)</f>
        <v>3.091764705882353E-4</v>
      </c>
      <c r="L1268" s="101">
        <f>$F1268*'2. Emissions Units &amp; Activities'!$J$116*(1-$E1268)</f>
        <v>3.091764705882353E-4</v>
      </c>
      <c r="M1268" s="120">
        <f>$F1268*'2. Emissions Units &amp; Activities'!$K$116*(1-$E1268)</f>
        <v>1.3204778872353808E-7</v>
      </c>
      <c r="N1268" s="123">
        <f>$F1268*'2. Emissions Units &amp; Activities'!$L$116*(1-$E1268)</f>
        <v>1.1891402714932127E-6</v>
      </c>
      <c r="O1268" s="101">
        <f>$F1268*'2. Emissions Units &amp; Activities'!$M$116*(1-$E1268)</f>
        <v>1.1891402714932127E-6</v>
      </c>
    </row>
    <row r="1269" spans="1:15" x14ac:dyDescent="0.25">
      <c r="A1269" s="97" t="s">
        <v>1583</v>
      </c>
      <c r="B1269" s="118" t="s">
        <v>154</v>
      </c>
      <c r="C1269" s="99" t="str">
        <f>IFERROR(IF(B1269="No CAS","",INDEX('DEQ Pollutant List'!$C$7:$C$611,MATCH('3. Pollutant Emissions - EF'!B1269,'DEQ Pollutant List'!$B$7:$B$611,0))),"")</f>
        <v>Cadmium and compounds</v>
      </c>
      <c r="D1269" s="133"/>
      <c r="E1269" s="119"/>
      <c r="F1269" s="241">
        <v>1.1000000000000001E-3</v>
      </c>
      <c r="G1269" s="121"/>
      <c r="H1269" s="101" t="s">
        <v>1674</v>
      </c>
      <c r="I1269" s="122" t="s">
        <v>1680</v>
      </c>
      <c r="J1269" s="120">
        <f>$F1269*'2. Emissions Units &amp; Activities'!$H$116*(1-$E1269)</f>
        <v>3.1471389645776576E-3</v>
      </c>
      <c r="K1269" s="123">
        <f>$F1269*'2. Emissions Units &amp; Activities'!$I$116*(1-$E1269)</f>
        <v>2.8341176470588238E-2</v>
      </c>
      <c r="L1269" s="101">
        <f>$F1269*'2. Emissions Units &amp; Activities'!$J$116*(1-$E1269)</f>
        <v>2.8341176470588238E-2</v>
      </c>
      <c r="M1269" s="120">
        <f>$F1269*'2. Emissions Units &amp; Activities'!$K$116*(1-$E1269)</f>
        <v>1.210438063299099E-5</v>
      </c>
      <c r="N1269" s="123">
        <f>$F1269*'2. Emissions Units &amp; Activities'!$L$116*(1-$E1269)</f>
        <v>1.0900452488687785E-4</v>
      </c>
      <c r="O1269" s="101">
        <f>$F1269*'2. Emissions Units &amp; Activities'!$M$116*(1-$E1269)</f>
        <v>1.0900452488687785E-4</v>
      </c>
    </row>
    <row r="1270" spans="1:15" x14ac:dyDescent="0.25">
      <c r="A1270" s="97" t="s">
        <v>1583</v>
      </c>
      <c r="B1270" s="118" t="s">
        <v>230</v>
      </c>
      <c r="C1270" s="99" t="str">
        <f>IFERROR(IF(B1270="No CAS","",INDEX('DEQ Pollutant List'!$C$7:$C$611,MATCH('3. Pollutant Emissions - EF'!B1270,'DEQ Pollutant List'!$B$7:$B$611,0))),"")</f>
        <v>Chromium VI, chromate and dichromate particulate</v>
      </c>
      <c r="D1270" s="133"/>
      <c r="E1270" s="119"/>
      <c r="F1270" s="241">
        <v>1.4E-3</v>
      </c>
      <c r="G1270" s="121"/>
      <c r="H1270" s="101" t="s">
        <v>1674</v>
      </c>
      <c r="I1270" s="122" t="s">
        <v>1680</v>
      </c>
      <c r="J1270" s="120">
        <f>$F1270*'2. Emissions Units &amp; Activities'!$H$116*(1-$E1270)</f>
        <v>4.005449591280655E-3</v>
      </c>
      <c r="K1270" s="123">
        <f>$F1270*'2. Emissions Units &amp; Activities'!$I$116*(1-$E1270)</f>
        <v>3.6070588235294118E-2</v>
      </c>
      <c r="L1270" s="101">
        <f>$F1270*'2. Emissions Units &amp; Activities'!$J$116*(1-$E1270)</f>
        <v>3.6070588235294118E-2</v>
      </c>
      <c r="M1270" s="120">
        <f>$F1270*'2. Emissions Units &amp; Activities'!$K$116*(1-$E1270)</f>
        <v>1.5405575351079441E-5</v>
      </c>
      <c r="N1270" s="123">
        <f>$F1270*'2. Emissions Units &amp; Activities'!$L$116*(1-$E1270)</f>
        <v>1.3873303167420817E-4</v>
      </c>
      <c r="O1270" s="101">
        <f>$F1270*'2. Emissions Units &amp; Activities'!$M$116*(1-$E1270)</f>
        <v>1.3873303167420817E-4</v>
      </c>
    </row>
    <row r="1271" spans="1:15" x14ac:dyDescent="0.25">
      <c r="A1271" s="97" t="s">
        <v>1583</v>
      </c>
      <c r="B1271" s="118" t="s">
        <v>234</v>
      </c>
      <c r="C1271" s="99" t="str">
        <f>IFERROR(IF(B1271="No CAS","",INDEX('DEQ Pollutant List'!$C$7:$C$611,MATCH('3. Pollutant Emissions - EF'!B1271,'DEQ Pollutant List'!$B$7:$B$611,0))),"")</f>
        <v>Cobalt and compounds</v>
      </c>
      <c r="D1271" s="133"/>
      <c r="E1271" s="119"/>
      <c r="F1271" s="241">
        <v>8.3999999999999995E-5</v>
      </c>
      <c r="G1271" s="121"/>
      <c r="H1271" s="101" t="s">
        <v>1674</v>
      </c>
      <c r="I1271" s="122" t="s">
        <v>1680</v>
      </c>
      <c r="J1271" s="120">
        <f>$F1271*'2. Emissions Units &amp; Activities'!$H$116*(1-$E1271)</f>
        <v>2.4032697547683929E-4</v>
      </c>
      <c r="K1271" s="123">
        <f>$F1271*'2. Emissions Units &amp; Activities'!$I$116*(1-$E1271)</f>
        <v>2.1642352941176469E-3</v>
      </c>
      <c r="L1271" s="101">
        <f>$F1271*'2. Emissions Units &amp; Activities'!$J$116*(1-$E1271)</f>
        <v>2.1642352941176469E-3</v>
      </c>
      <c r="M1271" s="120">
        <f>$F1271*'2. Emissions Units &amp; Activities'!$K$116*(1-$E1271)</f>
        <v>9.2433452106476642E-7</v>
      </c>
      <c r="N1271" s="123">
        <f>$F1271*'2. Emissions Units &amp; Activities'!$L$116*(1-$E1271)</f>
        <v>8.3239819004524895E-6</v>
      </c>
      <c r="O1271" s="101">
        <f>$F1271*'2. Emissions Units &amp; Activities'!$M$116*(1-$E1271)</f>
        <v>8.3239819004524895E-6</v>
      </c>
    </row>
    <row r="1272" spans="1:15" x14ac:dyDescent="0.25">
      <c r="A1272" s="97" t="s">
        <v>1583</v>
      </c>
      <c r="B1272" s="118" t="s">
        <v>236</v>
      </c>
      <c r="C1272" s="99" t="str">
        <f>IFERROR(IF(B1272="No CAS","",INDEX('DEQ Pollutant List'!$C$7:$C$611,MATCH('3. Pollutant Emissions - EF'!B1272,'DEQ Pollutant List'!$B$7:$B$611,0))),"")</f>
        <v>Copper and compounds</v>
      </c>
      <c r="D1272" s="133"/>
      <c r="E1272" s="119"/>
      <c r="F1272" s="241">
        <v>8.4999999999999995E-4</v>
      </c>
      <c r="G1272" s="121"/>
      <c r="H1272" s="101" t="s">
        <v>1674</v>
      </c>
      <c r="I1272" s="122" t="s">
        <v>1680</v>
      </c>
      <c r="J1272" s="120">
        <f>$F1272*'2. Emissions Units &amp; Activities'!$H$116*(1-$E1272)</f>
        <v>2.431880108991826E-3</v>
      </c>
      <c r="K1272" s="123">
        <f>$F1272*'2. Emissions Units &amp; Activities'!$I$116*(1-$E1272)</f>
        <v>2.1899999999999999E-2</v>
      </c>
      <c r="L1272" s="101">
        <f>$F1272*'2. Emissions Units &amp; Activities'!$J$116*(1-$E1272)</f>
        <v>2.1899999999999999E-2</v>
      </c>
      <c r="M1272" s="120">
        <f>$F1272*'2. Emissions Units &amp; Activities'!$K$116*(1-$E1272)</f>
        <v>9.3533850345839469E-6</v>
      </c>
      <c r="N1272" s="123">
        <f>$F1272*'2. Emissions Units &amp; Activities'!$L$116*(1-$E1272)</f>
        <v>8.4230769230769236E-5</v>
      </c>
      <c r="O1272" s="101">
        <f>$F1272*'2. Emissions Units &amp; Activities'!$M$116*(1-$E1272)</f>
        <v>8.4230769230769236E-5</v>
      </c>
    </row>
    <row r="1273" spans="1:15" x14ac:dyDescent="0.25">
      <c r="A1273" s="97" t="s">
        <v>1583</v>
      </c>
      <c r="B1273" s="118" t="s">
        <v>410</v>
      </c>
      <c r="C1273" s="99" t="str">
        <f>IFERROR(IF(B1273="No CAS","",INDEX('DEQ Pollutant List'!$C$7:$C$611,MATCH('3. Pollutant Emissions - EF'!B1273,'DEQ Pollutant List'!$B$7:$B$611,0))),"")</f>
        <v>Ethyl benzene</v>
      </c>
      <c r="D1273" s="133"/>
      <c r="E1273" s="119"/>
      <c r="F1273" s="241">
        <v>9.4999999999999998E-3</v>
      </c>
      <c r="G1273" s="121"/>
      <c r="H1273" s="101" t="s">
        <v>1674</v>
      </c>
      <c r="I1273" s="122" t="s">
        <v>1680</v>
      </c>
      <c r="J1273" s="120">
        <f>$F1273*'2. Emissions Units &amp; Activities'!$H$116*(1-$E1273)</f>
        <v>2.7179836512261586E-2</v>
      </c>
      <c r="K1273" s="123">
        <f>$F1273*'2. Emissions Units &amp; Activities'!$I$116*(1-$E1273)</f>
        <v>0.24476470588235294</v>
      </c>
      <c r="L1273" s="101">
        <f>$F1273*'2. Emissions Units &amp; Activities'!$J$116*(1-$E1273)</f>
        <v>0.24476470588235294</v>
      </c>
      <c r="M1273" s="120">
        <f>$F1273*'2. Emissions Units &amp; Activities'!$K$116*(1-$E1273)</f>
        <v>1.0453783273946764E-4</v>
      </c>
      <c r="N1273" s="123">
        <f>$F1273*'2. Emissions Units &amp; Activities'!$L$116*(1-$E1273)</f>
        <v>9.4140271493212677E-4</v>
      </c>
      <c r="O1273" s="101">
        <f>$F1273*'2. Emissions Units &amp; Activities'!$M$116*(1-$E1273)</f>
        <v>9.4140271493212677E-4</v>
      </c>
    </row>
    <row r="1274" spans="1:15" x14ac:dyDescent="0.25">
      <c r="A1274" s="97" t="s">
        <v>1583</v>
      </c>
      <c r="B1274" s="118" t="s">
        <v>483</v>
      </c>
      <c r="C1274" s="99" t="str">
        <f>IFERROR(IF(B1274="No CAS","",INDEX('DEQ Pollutant List'!$C$7:$C$611,MATCH('3. Pollutant Emissions - EF'!B1274,'DEQ Pollutant List'!$B$7:$B$611,0))),"")</f>
        <v>Hexane</v>
      </c>
      <c r="D1274" s="133"/>
      <c r="E1274" s="119"/>
      <c r="F1274" s="241">
        <v>6.3E-3</v>
      </c>
      <c r="G1274" s="121"/>
      <c r="H1274" s="101" t="s">
        <v>1674</v>
      </c>
      <c r="I1274" s="122" t="s">
        <v>1680</v>
      </c>
      <c r="J1274" s="120">
        <f>$F1274*'2. Emissions Units &amp; Activities'!$H$116*(1-$E1274)</f>
        <v>1.8024523160762949E-2</v>
      </c>
      <c r="K1274" s="123">
        <f>$F1274*'2. Emissions Units &amp; Activities'!$I$116*(1-$E1274)</f>
        <v>0.16231764705882354</v>
      </c>
      <c r="L1274" s="101">
        <f>$F1274*'2. Emissions Units &amp; Activities'!$J$116*(1-$E1274)</f>
        <v>0.16231764705882354</v>
      </c>
      <c r="M1274" s="120">
        <f>$F1274*'2. Emissions Units &amp; Activities'!$K$116*(1-$E1274)</f>
        <v>6.9325089079857482E-5</v>
      </c>
      <c r="N1274" s="123">
        <f>$F1274*'2. Emissions Units &amp; Activities'!$L$116*(1-$E1274)</f>
        <v>6.2429864253393667E-4</v>
      </c>
      <c r="O1274" s="101">
        <f>$F1274*'2. Emissions Units &amp; Activities'!$M$116*(1-$E1274)</f>
        <v>6.2429864253393667E-4</v>
      </c>
    </row>
    <row r="1275" spans="1:15" x14ac:dyDescent="0.25">
      <c r="A1275" s="97" t="s">
        <v>1583</v>
      </c>
      <c r="B1275" s="118" t="s">
        <v>512</v>
      </c>
      <c r="C1275" s="99" t="str">
        <f>IFERROR(IF(B1275="No CAS","",INDEX('DEQ Pollutant List'!$C$7:$C$611,MATCH('3. Pollutant Emissions - EF'!B1275,'DEQ Pollutant List'!$B$7:$B$611,0))),"")</f>
        <v>Lead and compounds</v>
      </c>
      <c r="D1275" s="133"/>
      <c r="E1275" s="119"/>
      <c r="F1275" s="241">
        <v>5.0000000000000001E-4</v>
      </c>
      <c r="G1275" s="121"/>
      <c r="H1275" s="101" t="s">
        <v>1674</v>
      </c>
      <c r="I1275" s="122" t="s">
        <v>1680</v>
      </c>
      <c r="J1275" s="120">
        <f>$F1275*'2. Emissions Units &amp; Activities'!$H$116*(1-$E1275)</f>
        <v>1.4305177111716624E-3</v>
      </c>
      <c r="K1275" s="123">
        <f>$F1275*'2. Emissions Units &amp; Activities'!$I$116*(1-$E1275)</f>
        <v>1.2882352941176472E-2</v>
      </c>
      <c r="L1275" s="101">
        <f>$F1275*'2. Emissions Units &amp; Activities'!$J$116*(1-$E1275)</f>
        <v>1.2882352941176472E-2</v>
      </c>
      <c r="M1275" s="120">
        <f>$F1275*'2. Emissions Units &amp; Activities'!$K$116*(1-$E1275)</f>
        <v>5.5019911968140866E-6</v>
      </c>
      <c r="N1275" s="123">
        <f>$F1275*'2. Emissions Units &amp; Activities'!$L$116*(1-$E1275)</f>
        <v>4.9547511312217201E-5</v>
      </c>
      <c r="O1275" s="101">
        <f>$F1275*'2. Emissions Units &amp; Activities'!$M$116*(1-$E1275)</f>
        <v>4.9547511312217201E-5</v>
      </c>
    </row>
    <row r="1276" spans="1:15" x14ac:dyDescent="0.25">
      <c r="A1276" s="97" t="s">
        <v>1583</v>
      </c>
      <c r="B1276" s="118" t="s">
        <v>518</v>
      </c>
      <c r="C1276" s="99" t="str">
        <f>IFERROR(IF(B1276="No CAS","",INDEX('DEQ Pollutant List'!$C$7:$C$611,MATCH('3. Pollutant Emissions - EF'!B1276,'DEQ Pollutant List'!$B$7:$B$611,0))),"")</f>
        <v>Manganese and compounds</v>
      </c>
      <c r="D1276" s="133"/>
      <c r="E1276" s="119"/>
      <c r="F1276" s="241">
        <v>3.8000000000000002E-4</v>
      </c>
      <c r="G1276" s="121"/>
      <c r="H1276" s="101" t="s">
        <v>1674</v>
      </c>
      <c r="I1276" s="122" t="s">
        <v>1680</v>
      </c>
      <c r="J1276" s="120">
        <f>$F1276*'2. Emissions Units &amp; Activities'!$H$116*(1-$E1276)</f>
        <v>1.0871934604904637E-3</v>
      </c>
      <c r="K1276" s="123">
        <f>$F1276*'2. Emissions Units &amp; Activities'!$I$116*(1-$E1276)</f>
        <v>9.7905882352941186E-3</v>
      </c>
      <c r="L1276" s="101">
        <f>$F1276*'2. Emissions Units &amp; Activities'!$J$116*(1-$E1276)</f>
        <v>9.7905882352941186E-3</v>
      </c>
      <c r="M1276" s="120">
        <f>$F1276*'2. Emissions Units &amp; Activities'!$K$116*(1-$E1276)</f>
        <v>4.181513309578706E-6</v>
      </c>
      <c r="N1276" s="123">
        <f>$F1276*'2. Emissions Units &amp; Activities'!$L$116*(1-$E1276)</f>
        <v>3.7656108597285075E-5</v>
      </c>
      <c r="O1276" s="101">
        <f>$F1276*'2. Emissions Units &amp; Activities'!$M$116*(1-$E1276)</f>
        <v>3.7656108597285075E-5</v>
      </c>
    </row>
    <row r="1277" spans="1:15" x14ac:dyDescent="0.25">
      <c r="A1277" s="97" t="s">
        <v>1583</v>
      </c>
      <c r="B1277" s="118" t="s">
        <v>524</v>
      </c>
      <c r="C1277" s="99" t="str">
        <f>IFERROR(IF(B1277="No CAS","",INDEX('DEQ Pollutant List'!$C$7:$C$611,MATCH('3. Pollutant Emissions - EF'!B1277,'DEQ Pollutant List'!$B$7:$B$611,0))),"")</f>
        <v>Mercury and compounds</v>
      </c>
      <c r="D1277" s="133"/>
      <c r="E1277" s="119"/>
      <c r="F1277" s="241">
        <v>2.5999999999999998E-4</v>
      </c>
      <c r="G1277" s="121"/>
      <c r="H1277" s="101" t="s">
        <v>1674</v>
      </c>
      <c r="I1277" s="122" t="s">
        <v>1680</v>
      </c>
      <c r="J1277" s="120">
        <f>$F1277*'2. Emissions Units &amp; Activities'!$H$116*(1-$E1277)</f>
        <v>7.4386920980926445E-4</v>
      </c>
      <c r="K1277" s="123">
        <f>$F1277*'2. Emissions Units &amp; Activities'!$I$116*(1-$E1277)</f>
        <v>6.698823529411764E-3</v>
      </c>
      <c r="L1277" s="101">
        <f>$F1277*'2. Emissions Units &amp; Activities'!$J$116*(1-$E1277)</f>
        <v>6.698823529411764E-3</v>
      </c>
      <c r="M1277" s="120">
        <f>$F1277*'2. Emissions Units &amp; Activities'!$K$116*(1-$E1277)</f>
        <v>2.8610354223433247E-6</v>
      </c>
      <c r="N1277" s="123">
        <f>$F1277*'2. Emissions Units &amp; Activities'!$L$116*(1-$E1277)</f>
        <v>2.5764705882352942E-5</v>
      </c>
      <c r="O1277" s="101">
        <f>$F1277*'2. Emissions Units &amp; Activities'!$M$116*(1-$E1277)</f>
        <v>2.5764705882352942E-5</v>
      </c>
    </row>
    <row r="1278" spans="1:15" x14ac:dyDescent="0.25">
      <c r="A1278" s="97" t="s">
        <v>1583</v>
      </c>
      <c r="B1278" s="118" t="s">
        <v>575</v>
      </c>
      <c r="C1278" s="99" t="str">
        <f>IFERROR(IF(B1278="No CAS","",INDEX('DEQ Pollutant List'!$C$7:$C$611,MATCH('3. Pollutant Emissions - EF'!B1278,'DEQ Pollutant List'!$B$7:$B$611,0))),"")</f>
        <v>Molybdenum trioxide</v>
      </c>
      <c r="D1278" s="133"/>
      <c r="E1278" s="119"/>
      <c r="F1278" s="241">
        <v>1.65E-3</v>
      </c>
      <c r="G1278" s="121"/>
      <c r="H1278" s="101" t="s">
        <v>1674</v>
      </c>
      <c r="I1278" s="122" t="s">
        <v>1680</v>
      </c>
      <c r="J1278" s="120">
        <f>$F1278*'2. Emissions Units &amp; Activities'!$H$116*(1-$E1278)</f>
        <v>4.7207084468664862E-3</v>
      </c>
      <c r="K1278" s="123">
        <f>$F1278*'2. Emissions Units &amp; Activities'!$I$116*(1-$E1278)</f>
        <v>4.2511764705882353E-2</v>
      </c>
      <c r="L1278" s="101">
        <f>$F1278*'2. Emissions Units &amp; Activities'!$J$116*(1-$E1278)</f>
        <v>4.2511764705882353E-2</v>
      </c>
      <c r="M1278" s="120">
        <f>$F1278*'2. Emissions Units &amp; Activities'!$K$116*(1-$E1278)</f>
        <v>1.8156570949486484E-5</v>
      </c>
      <c r="N1278" s="123">
        <f>$F1278*'2. Emissions Units &amp; Activities'!$L$116*(1-$E1278)</f>
        <v>1.6350678733031675E-4</v>
      </c>
      <c r="O1278" s="101">
        <f>$F1278*'2. Emissions Units &amp; Activities'!$M$116*(1-$E1278)</f>
        <v>1.6350678733031675E-4</v>
      </c>
    </row>
    <row r="1279" spans="1:15" x14ac:dyDescent="0.25">
      <c r="A1279" s="97" t="s">
        <v>1583</v>
      </c>
      <c r="B1279" s="118">
        <v>365</v>
      </c>
      <c r="C1279" s="99" t="str">
        <f>IFERROR(IF(B1279="No CAS","",INDEX('DEQ Pollutant List'!$C$7:$C$611,MATCH('3. Pollutant Emissions - EF'!B1279,'DEQ Pollutant List'!$B$7:$B$611,0))),"")</f>
        <v>Nickel compounds, insoluble</v>
      </c>
      <c r="D1279" s="133"/>
      <c r="E1279" s="119"/>
      <c r="F1279" s="241">
        <v>2.0999999999999999E-3</v>
      </c>
      <c r="G1279" s="121"/>
      <c r="H1279" s="101" t="s">
        <v>1674</v>
      </c>
      <c r="I1279" s="122" t="s">
        <v>1680</v>
      </c>
      <c r="J1279" s="120">
        <f>$F1279*'2. Emissions Units &amp; Activities'!$H$116*(1-$E1279)</f>
        <v>6.008174386920982E-3</v>
      </c>
      <c r="K1279" s="123">
        <f>$F1279*'2. Emissions Units &amp; Activities'!$I$116*(1-$E1279)</f>
        <v>5.4105882352941177E-2</v>
      </c>
      <c r="L1279" s="101">
        <f>$F1279*'2. Emissions Units &amp; Activities'!$J$116*(1-$E1279)</f>
        <v>5.4105882352941177E-2</v>
      </c>
      <c r="M1279" s="120">
        <f>$F1279*'2. Emissions Units &amp; Activities'!$K$116*(1-$E1279)</f>
        <v>2.3108363026619162E-5</v>
      </c>
      <c r="N1279" s="123">
        <f>$F1279*'2. Emissions Units &amp; Activities'!$L$116*(1-$E1279)</f>
        <v>2.0809954751131222E-4</v>
      </c>
      <c r="O1279" s="101">
        <f>$F1279*'2. Emissions Units &amp; Activities'!$M$116*(1-$E1279)</f>
        <v>2.0809954751131222E-4</v>
      </c>
    </row>
    <row r="1280" spans="1:15" x14ac:dyDescent="0.25">
      <c r="A1280" s="97" t="s">
        <v>1583</v>
      </c>
      <c r="B1280" s="118" t="s">
        <v>945</v>
      </c>
      <c r="C1280" s="99" t="str">
        <f>IFERROR(IF(B1280="No CAS","",INDEX('DEQ Pollutant List'!$C$7:$C$611,MATCH('3. Pollutant Emissions - EF'!B1280,'DEQ Pollutant List'!$B$7:$B$611,0))),"")</f>
        <v>Selenium and compounds</v>
      </c>
      <c r="D1280" s="133"/>
      <c r="E1280" s="119"/>
      <c r="F1280" s="241">
        <v>2.4000000000000001E-5</v>
      </c>
      <c r="G1280" s="121"/>
      <c r="H1280" s="101" t="s">
        <v>1674</v>
      </c>
      <c r="I1280" s="122" t="s">
        <v>1680</v>
      </c>
      <c r="J1280" s="120">
        <f>$F1280*'2. Emissions Units &amp; Activities'!$H$116*(1-$E1280)</f>
        <v>6.8664850136239798E-5</v>
      </c>
      <c r="K1280" s="123">
        <f>$F1280*'2. Emissions Units &amp; Activities'!$I$116*(1-$E1280)</f>
        <v>6.183529411764706E-4</v>
      </c>
      <c r="L1280" s="101">
        <f>$F1280*'2. Emissions Units &amp; Activities'!$J$116*(1-$E1280)</f>
        <v>6.183529411764706E-4</v>
      </c>
      <c r="M1280" s="120">
        <f>$F1280*'2. Emissions Units &amp; Activities'!$K$116*(1-$E1280)</f>
        <v>2.6409557744707615E-7</v>
      </c>
      <c r="N1280" s="123">
        <f>$F1280*'2. Emissions Units &amp; Activities'!$L$116*(1-$E1280)</f>
        <v>2.3782805429864254E-6</v>
      </c>
      <c r="O1280" s="101">
        <f>$F1280*'2. Emissions Units &amp; Activities'!$M$116*(1-$E1280)</f>
        <v>2.3782805429864254E-6</v>
      </c>
    </row>
    <row r="1281" spans="1:15" x14ac:dyDescent="0.25">
      <c r="A1281" s="97" t="s">
        <v>1583</v>
      </c>
      <c r="B1281" s="118" t="s">
        <v>994</v>
      </c>
      <c r="C1281" s="99" t="str">
        <f>IFERROR(IF(B1281="No CAS","",INDEX('DEQ Pollutant List'!$C$7:$C$611,MATCH('3. Pollutant Emissions - EF'!B1281,'DEQ Pollutant List'!$B$7:$B$611,0))),"")</f>
        <v>Toluene</v>
      </c>
      <c r="D1281" s="133"/>
      <c r="E1281" s="119"/>
      <c r="F1281" s="241">
        <v>3.6600000000000001E-2</v>
      </c>
      <c r="G1281" s="121"/>
      <c r="H1281" s="101" t="s">
        <v>1674</v>
      </c>
      <c r="I1281" s="122" t="s">
        <v>1680</v>
      </c>
      <c r="J1281" s="120">
        <f>$F1281*'2. Emissions Units &amp; Activities'!$H$116*(1-$E1281)</f>
        <v>0.1047138964577657</v>
      </c>
      <c r="K1281" s="123">
        <f>$F1281*'2. Emissions Units &amp; Activities'!$I$116*(1-$E1281)</f>
        <v>0.94298823529411768</v>
      </c>
      <c r="L1281" s="101">
        <f>$F1281*'2. Emissions Units &amp; Activities'!$J$116*(1-$E1281)</f>
        <v>0.94298823529411768</v>
      </c>
      <c r="M1281" s="120">
        <f>$F1281*'2. Emissions Units &amp; Activities'!$K$116*(1-$E1281)</f>
        <v>4.0274575560679109E-4</v>
      </c>
      <c r="N1281" s="123">
        <f>$F1281*'2. Emissions Units &amp; Activities'!$L$116*(1-$E1281)</f>
        <v>3.6268778280542989E-3</v>
      </c>
      <c r="O1281" s="101">
        <f>$F1281*'2. Emissions Units &amp; Activities'!$M$116*(1-$E1281)</f>
        <v>3.6268778280542989E-3</v>
      </c>
    </row>
    <row r="1282" spans="1:15" x14ac:dyDescent="0.25">
      <c r="A1282" s="97" t="s">
        <v>1583</v>
      </c>
      <c r="B1282" s="118" t="s">
        <v>1055</v>
      </c>
      <c r="C1282" s="99" t="str">
        <f>IFERROR(IF(B1282="No CAS","",INDEX('DEQ Pollutant List'!$C$7:$C$611,MATCH('3. Pollutant Emissions - EF'!B1282,'DEQ Pollutant List'!$B$7:$B$611,0))),"")</f>
        <v>Vanadium (fume or dust)</v>
      </c>
      <c r="D1282" s="133"/>
      <c r="E1282" s="119"/>
      <c r="F1282" s="241">
        <v>2.3E-3</v>
      </c>
      <c r="G1282" s="121"/>
      <c r="H1282" s="101" t="s">
        <v>1674</v>
      </c>
      <c r="I1282" s="122" t="s">
        <v>1680</v>
      </c>
      <c r="J1282" s="120">
        <f>$F1282*'2. Emissions Units &amp; Activities'!$H$116*(1-$E1282)</f>
        <v>6.5803814713896475E-3</v>
      </c>
      <c r="K1282" s="123">
        <f>$F1282*'2. Emissions Units &amp; Activities'!$I$116*(1-$E1282)</f>
        <v>5.9258823529411767E-2</v>
      </c>
      <c r="L1282" s="101">
        <f>$F1282*'2. Emissions Units &amp; Activities'!$J$116*(1-$E1282)</f>
        <v>5.9258823529411767E-2</v>
      </c>
      <c r="M1282" s="120">
        <f>$F1282*'2. Emissions Units &amp; Activities'!$K$116*(1-$E1282)</f>
        <v>2.5309159505344796E-5</v>
      </c>
      <c r="N1282" s="123">
        <f>$F1282*'2. Emissions Units &amp; Activities'!$L$116*(1-$E1282)</f>
        <v>2.2791855203619911E-4</v>
      </c>
      <c r="O1282" s="101">
        <f>$F1282*'2. Emissions Units &amp; Activities'!$M$116*(1-$E1282)</f>
        <v>2.2791855203619911E-4</v>
      </c>
    </row>
    <row r="1283" spans="1:15" x14ac:dyDescent="0.25">
      <c r="A1283" s="97" t="s">
        <v>1583</v>
      </c>
      <c r="B1283" s="118" t="s">
        <v>1071</v>
      </c>
      <c r="C1283" s="99" t="str">
        <f>IFERROR(IF(B1283="No CAS","",INDEX('DEQ Pollutant List'!$C$7:$C$611,MATCH('3. Pollutant Emissions - EF'!B1283,'DEQ Pollutant List'!$B$7:$B$611,0))),"")</f>
        <v>Xylene (mixture), including m-xylene, o-xylene, p-xylene</v>
      </c>
      <c r="D1283" s="133"/>
      <c r="E1283" s="119"/>
      <c r="F1283" s="241">
        <v>2.7199999999999998E-2</v>
      </c>
      <c r="G1283" s="121"/>
      <c r="H1283" s="101" t="s">
        <v>1674</v>
      </c>
      <c r="I1283" s="122" t="s">
        <v>1680</v>
      </c>
      <c r="J1283" s="120">
        <f>$F1283*'2. Emissions Units &amp; Activities'!$H$116*(1-$E1283)</f>
        <v>7.7820163487738431E-2</v>
      </c>
      <c r="K1283" s="123">
        <f>$F1283*'2. Emissions Units &amp; Activities'!$I$116*(1-$E1283)</f>
        <v>0.70079999999999998</v>
      </c>
      <c r="L1283" s="101">
        <f>$F1283*'2. Emissions Units &amp; Activities'!$J$116*(1-$E1283)</f>
        <v>0.70079999999999998</v>
      </c>
      <c r="M1283" s="120">
        <f>$F1283*'2. Emissions Units &amp; Activities'!$K$116*(1-$E1283)</f>
        <v>2.993083211066863E-4</v>
      </c>
      <c r="N1283" s="123">
        <f>$F1283*'2. Emissions Units &amp; Activities'!$L$116*(1-$E1283)</f>
        <v>2.6953846153846155E-3</v>
      </c>
      <c r="O1283" s="101">
        <f>$F1283*'2. Emissions Units &amp; Activities'!$M$116*(1-$E1283)</f>
        <v>2.6953846153846155E-3</v>
      </c>
    </row>
    <row r="1284" spans="1:15" x14ac:dyDescent="0.25">
      <c r="A1284" s="97" t="s">
        <v>1583</v>
      </c>
      <c r="B1284" s="118" t="s">
        <v>1076</v>
      </c>
      <c r="C1284" s="99" t="str">
        <f>IFERROR(IF(B1284="No CAS","",INDEX('DEQ Pollutant List'!$C$7:$C$611,MATCH('3. Pollutant Emissions - EF'!B1284,'DEQ Pollutant List'!$B$7:$B$611,0))),"")</f>
        <v>Zinc and compounds</v>
      </c>
      <c r="D1284" s="133"/>
      <c r="E1284" s="119"/>
      <c r="F1284" s="241">
        <v>2.9000000000000001E-2</v>
      </c>
      <c r="G1284" s="121"/>
      <c r="H1284" s="101" t="s">
        <v>1674</v>
      </c>
      <c r="I1284" s="122" t="s">
        <v>1680</v>
      </c>
      <c r="J1284" s="120">
        <f>$F1284*'2. Emissions Units &amp; Activities'!$H$116*(1-$E1284)</f>
        <v>8.2970027247956435E-2</v>
      </c>
      <c r="K1284" s="123">
        <f>$F1284*'2. Emissions Units &amp; Activities'!$I$116*(1-$E1284)</f>
        <v>0.74717647058823533</v>
      </c>
      <c r="L1284" s="101">
        <f>$F1284*'2. Emissions Units &amp; Activities'!$J$116*(1-$E1284)</f>
        <v>0.74717647058823533</v>
      </c>
      <c r="M1284" s="120">
        <f>$F1284*'2. Emissions Units &amp; Activities'!$K$116*(1-$E1284)</f>
        <v>3.1911548941521704E-4</v>
      </c>
      <c r="N1284" s="123">
        <f>$F1284*'2. Emissions Units &amp; Activities'!$L$116*(1-$E1284)</f>
        <v>2.8737556561085975E-3</v>
      </c>
      <c r="O1284" s="101">
        <f>$F1284*'2. Emissions Units &amp; Activities'!$M$116*(1-$E1284)</f>
        <v>2.8737556561085975E-3</v>
      </c>
    </row>
    <row r="1285" spans="1:15" x14ac:dyDescent="0.25">
      <c r="A1285" s="97" t="s">
        <v>1586</v>
      </c>
      <c r="B1285" s="118" t="s">
        <v>98</v>
      </c>
      <c r="C1285" s="99" t="str">
        <f>IFERROR(IF(B1285="No CAS","",INDEX('DEQ Pollutant List'!$C$7:$C$611,MATCH('3. Pollutant Emissions - EF'!B1285,'DEQ Pollutant List'!$B$7:$B$611,0))),"")</f>
        <v>Benzene</v>
      </c>
      <c r="D1285" s="133"/>
      <c r="E1285" s="119"/>
      <c r="F1285" s="241">
        <v>8.0000000000000002E-3</v>
      </c>
      <c r="G1285" s="121"/>
      <c r="H1285" s="101" t="s">
        <v>1674</v>
      </c>
      <c r="I1285" s="122" t="s">
        <v>1680</v>
      </c>
      <c r="J1285" s="120">
        <f>$F1285*'2. Emissions Units &amp; Activities'!$H$117*(1-$E1285)</f>
        <v>2.2888283378746599E-2</v>
      </c>
      <c r="K1285" s="123">
        <f>$F1285*'2. Emissions Units &amp; Activities'!$I$117*(1-$E1285)</f>
        <v>0.20611764705882354</v>
      </c>
      <c r="L1285" s="101">
        <f>$F1285*'2. Emissions Units &amp; Activities'!$J$117*(1-$E1285)</f>
        <v>0.20611764705882354</v>
      </c>
      <c r="M1285" s="120">
        <f>$F1285*'2. Emissions Units &amp; Activities'!$K$117*(1-$E1285)</f>
        <v>8.8031859149025385E-5</v>
      </c>
      <c r="N1285" s="123">
        <f>$F1285*'2. Emissions Units &amp; Activities'!$L$117*(1-$E1285)</f>
        <v>7.9276018099547522E-4</v>
      </c>
      <c r="O1285" s="101">
        <f>$F1285*'2. Emissions Units &amp; Activities'!$M$117*(1-$E1285)</f>
        <v>7.9276018099547522E-4</v>
      </c>
    </row>
    <row r="1286" spans="1:15" x14ac:dyDescent="0.25">
      <c r="A1286" s="97" t="s">
        <v>1586</v>
      </c>
      <c r="B1286" s="118" t="s">
        <v>443</v>
      </c>
      <c r="C1286" s="99" t="str">
        <f>IFERROR(IF(B1286="No CAS","",INDEX('DEQ Pollutant List'!$C$7:$C$611,MATCH('3. Pollutant Emissions - EF'!B1286,'DEQ Pollutant List'!$B$7:$B$611,0))),"")</f>
        <v>Formaldehyde</v>
      </c>
      <c r="D1286" s="133"/>
      <c r="E1286" s="119"/>
      <c r="F1286" s="241">
        <v>1.7000000000000001E-2</v>
      </c>
      <c r="G1286" s="121"/>
      <c r="H1286" s="101" t="s">
        <v>1674</v>
      </c>
      <c r="I1286" s="122" t="s">
        <v>1680</v>
      </c>
      <c r="J1286" s="120">
        <f>$F1286*'2. Emissions Units &amp; Activities'!$H$117*(1-$E1286)</f>
        <v>4.863760217983653E-2</v>
      </c>
      <c r="K1286" s="123">
        <f>$F1286*'2. Emissions Units &amp; Activities'!$I$117*(1-$E1286)</f>
        <v>0.43800000000000006</v>
      </c>
      <c r="L1286" s="101">
        <f>$F1286*'2. Emissions Units &amp; Activities'!$J$117*(1-$E1286)</f>
        <v>0.43800000000000006</v>
      </c>
      <c r="M1286" s="120">
        <f>$F1286*'2. Emissions Units &amp; Activities'!$K$117*(1-$E1286)</f>
        <v>1.8706770069167896E-4</v>
      </c>
      <c r="N1286" s="123">
        <f>$F1286*'2. Emissions Units &amp; Activities'!$L$117*(1-$E1286)</f>
        <v>1.6846153846153849E-3</v>
      </c>
      <c r="O1286" s="101">
        <f>$F1286*'2. Emissions Units &amp; Activities'!$M$117*(1-$E1286)</f>
        <v>1.6846153846153849E-3</v>
      </c>
    </row>
    <row r="1287" spans="1:15" x14ac:dyDescent="0.25">
      <c r="A1287" s="97" t="s">
        <v>1586</v>
      </c>
      <c r="B1287" s="118">
        <v>401</v>
      </c>
      <c r="C1287" s="99" t="str">
        <f>IFERROR(IF(B1287="No CAS","",INDEX('DEQ Pollutant List'!$C$7:$C$611,MATCH('3. Pollutant Emissions - EF'!B1287,'DEQ Pollutant List'!$B$7:$B$611,0))),"")</f>
        <v>Polycyclic aromatic hydrocarbons (PAHs)</v>
      </c>
      <c r="D1287" s="133"/>
      <c r="E1287" s="119"/>
      <c r="F1287" s="241">
        <v>1E-4</v>
      </c>
      <c r="G1287" s="121"/>
      <c r="H1287" s="101" t="s">
        <v>1674</v>
      </c>
      <c r="I1287" s="122" t="s">
        <v>1680</v>
      </c>
      <c r="J1287" s="120">
        <f>$F1287*'2. Emissions Units &amp; Activities'!$H$117*(1-$E1287)</f>
        <v>2.8610354223433253E-4</v>
      </c>
      <c r="K1287" s="123">
        <f>$F1287*'2. Emissions Units &amp; Activities'!$I$117*(1-$E1287)</f>
        <v>2.5764705882352942E-3</v>
      </c>
      <c r="L1287" s="101">
        <f>$F1287*'2. Emissions Units &amp; Activities'!$J$117*(1-$E1287)</f>
        <v>2.5764705882352942E-3</v>
      </c>
      <c r="M1287" s="120">
        <f>$F1287*'2. Emissions Units &amp; Activities'!$K$117*(1-$E1287)</f>
        <v>1.1003982393628172E-6</v>
      </c>
      <c r="N1287" s="123">
        <f>$F1287*'2. Emissions Units &amp; Activities'!$L$117*(1-$E1287)</f>
        <v>9.9095022624434409E-6</v>
      </c>
      <c r="O1287" s="101">
        <f>$F1287*'2. Emissions Units &amp; Activities'!$M$117*(1-$E1287)</f>
        <v>9.9095022624434409E-6</v>
      </c>
    </row>
    <row r="1288" spans="1:15" x14ac:dyDescent="0.25">
      <c r="A1288" s="97" t="s">
        <v>1586</v>
      </c>
      <c r="B1288" s="118" t="s">
        <v>823</v>
      </c>
      <c r="C1288" s="99" t="str">
        <f>IFERROR(IF(B1288="No CAS","",INDEX('DEQ Pollutant List'!$C$7:$C$611,MATCH('3. Pollutant Emissions - EF'!B1288,'DEQ Pollutant List'!$B$7:$B$611,0))),"")</f>
        <v>Benzo[a]pyrene</v>
      </c>
      <c r="D1288" s="133"/>
      <c r="E1288" s="119"/>
      <c r="F1288" s="241">
        <v>1.1999999999999999E-6</v>
      </c>
      <c r="G1288" s="121"/>
      <c r="H1288" s="101" t="s">
        <v>1674</v>
      </c>
      <c r="I1288" s="122" t="s">
        <v>1680</v>
      </c>
      <c r="J1288" s="120">
        <f>$F1288*'2. Emissions Units &amp; Activities'!$H$117*(1-$E1288)</f>
        <v>3.4332425068119898E-6</v>
      </c>
      <c r="K1288" s="123">
        <f>$F1288*'2. Emissions Units &amp; Activities'!$I$117*(1-$E1288)</f>
        <v>3.091764705882353E-5</v>
      </c>
      <c r="L1288" s="101">
        <f>$F1288*'2. Emissions Units &amp; Activities'!$J$117*(1-$E1288)</f>
        <v>3.091764705882353E-5</v>
      </c>
      <c r="M1288" s="120">
        <f>$F1288*'2. Emissions Units &amp; Activities'!$K$117*(1-$E1288)</f>
        <v>1.3204778872353806E-8</v>
      </c>
      <c r="N1288" s="123">
        <f>$F1288*'2. Emissions Units &amp; Activities'!$L$117*(1-$E1288)</f>
        <v>1.1891402714932127E-7</v>
      </c>
      <c r="O1288" s="101">
        <f>$F1288*'2. Emissions Units &amp; Activities'!$M$117*(1-$E1288)</f>
        <v>1.1891402714932127E-7</v>
      </c>
    </row>
    <row r="1289" spans="1:15" x14ac:dyDescent="0.25">
      <c r="A1289" s="97" t="s">
        <v>1586</v>
      </c>
      <c r="B1289" s="118" t="s">
        <v>581</v>
      </c>
      <c r="C1289" s="99" t="str">
        <f>IFERROR(IF(B1289="No CAS","",INDEX('DEQ Pollutant List'!$C$7:$C$611,MATCH('3. Pollutant Emissions - EF'!B1289,'DEQ Pollutant List'!$B$7:$B$611,0))),"")</f>
        <v>Naphthalene</v>
      </c>
      <c r="D1289" s="133"/>
      <c r="E1289" s="119"/>
      <c r="F1289" s="241">
        <v>2.9999999999999997E-4</v>
      </c>
      <c r="G1289" s="121"/>
      <c r="H1289" s="101" t="s">
        <v>1674</v>
      </c>
      <c r="I1289" s="122" t="s">
        <v>1680</v>
      </c>
      <c r="J1289" s="120">
        <f>$F1289*'2. Emissions Units &amp; Activities'!$H$117*(1-$E1289)</f>
        <v>8.5831062670299737E-4</v>
      </c>
      <c r="K1289" s="123">
        <f>$F1289*'2. Emissions Units &amp; Activities'!$I$117*(1-$E1289)</f>
        <v>7.7294117647058822E-3</v>
      </c>
      <c r="L1289" s="101">
        <f>$F1289*'2. Emissions Units &amp; Activities'!$J$117*(1-$E1289)</f>
        <v>7.7294117647058822E-3</v>
      </c>
      <c r="M1289" s="120">
        <f>$F1289*'2. Emissions Units &amp; Activities'!$K$117*(1-$E1289)</f>
        <v>3.3011947180884514E-6</v>
      </c>
      <c r="N1289" s="123">
        <f>$F1289*'2. Emissions Units &amp; Activities'!$L$117*(1-$E1289)</f>
        <v>2.9728506787330316E-5</v>
      </c>
      <c r="O1289" s="101">
        <f>$F1289*'2. Emissions Units &amp; Activities'!$M$117*(1-$E1289)</f>
        <v>2.9728506787330316E-5</v>
      </c>
    </row>
    <row r="1290" spans="1:15" x14ac:dyDescent="0.25">
      <c r="A1290" s="97" t="s">
        <v>1586</v>
      </c>
      <c r="B1290" s="118" t="s">
        <v>14</v>
      </c>
      <c r="C1290" s="99" t="str">
        <f>IFERROR(IF(B1290="No CAS","",INDEX('DEQ Pollutant List'!$C$7:$C$611,MATCH('3. Pollutant Emissions - EF'!B1290,'DEQ Pollutant List'!$B$7:$B$611,0))),"")</f>
        <v>Acetaldehyde</v>
      </c>
      <c r="D1290" s="133"/>
      <c r="E1290" s="119"/>
      <c r="F1290" s="241">
        <v>4.3E-3</v>
      </c>
      <c r="G1290" s="121"/>
      <c r="H1290" s="101" t="s">
        <v>1674</v>
      </c>
      <c r="I1290" s="122" t="s">
        <v>1680</v>
      </c>
      <c r="J1290" s="120">
        <f>$F1290*'2. Emissions Units &amp; Activities'!$H$117*(1-$E1290)</f>
        <v>1.2302452316076297E-2</v>
      </c>
      <c r="K1290" s="123">
        <f>$F1290*'2. Emissions Units &amp; Activities'!$I$117*(1-$E1290)</f>
        <v>0.11078823529411765</v>
      </c>
      <c r="L1290" s="101">
        <f>$F1290*'2. Emissions Units &amp; Activities'!$J$117*(1-$E1290)</f>
        <v>0.11078823529411765</v>
      </c>
      <c r="M1290" s="120">
        <f>$F1290*'2. Emissions Units &amp; Activities'!$K$117*(1-$E1290)</f>
        <v>4.7317124292601142E-5</v>
      </c>
      <c r="N1290" s="123">
        <f>$F1290*'2. Emissions Units &amp; Activities'!$L$117*(1-$E1290)</f>
        <v>4.2610859728506789E-4</v>
      </c>
      <c r="O1290" s="101">
        <f>$F1290*'2. Emissions Units &amp; Activities'!$M$117*(1-$E1290)</f>
        <v>4.2610859728506789E-4</v>
      </c>
    </row>
    <row r="1291" spans="1:15" x14ac:dyDescent="0.25">
      <c r="A1291" s="97" t="s">
        <v>1586</v>
      </c>
      <c r="B1291" s="118" t="s">
        <v>24</v>
      </c>
      <c r="C1291" s="99" t="str">
        <f>IFERROR(IF(B1291="No CAS","",INDEX('DEQ Pollutant List'!$C$7:$C$611,MATCH('3. Pollutant Emissions - EF'!B1291,'DEQ Pollutant List'!$B$7:$B$611,0))),"")</f>
        <v>Acrolein</v>
      </c>
      <c r="D1291" s="133"/>
      <c r="E1291" s="119"/>
      <c r="F1291" s="241">
        <v>2.7000000000000001E-3</v>
      </c>
      <c r="G1291" s="121"/>
      <c r="H1291" s="101" t="s">
        <v>1674</v>
      </c>
      <c r="I1291" s="122" t="s">
        <v>1680</v>
      </c>
      <c r="J1291" s="120">
        <f>$F1291*'2. Emissions Units &amp; Activities'!$H$117*(1-$E1291)</f>
        <v>7.7247956403269777E-3</v>
      </c>
      <c r="K1291" s="123">
        <f>$F1291*'2. Emissions Units &amp; Activities'!$I$117*(1-$E1291)</f>
        <v>6.9564705882352945E-2</v>
      </c>
      <c r="L1291" s="101">
        <f>$F1291*'2. Emissions Units &amp; Activities'!$J$117*(1-$E1291)</f>
        <v>6.9564705882352945E-2</v>
      </c>
      <c r="M1291" s="120">
        <f>$F1291*'2. Emissions Units &amp; Activities'!$K$117*(1-$E1291)</f>
        <v>2.9710752462796067E-5</v>
      </c>
      <c r="N1291" s="123">
        <f>$F1291*'2. Emissions Units &amp; Activities'!$L$117*(1-$E1291)</f>
        <v>2.6755656108597289E-4</v>
      </c>
      <c r="O1291" s="101">
        <f>$F1291*'2. Emissions Units &amp; Activities'!$M$117*(1-$E1291)</f>
        <v>2.6755656108597289E-4</v>
      </c>
    </row>
    <row r="1292" spans="1:15" x14ac:dyDescent="0.25">
      <c r="A1292" s="97" t="s">
        <v>1586</v>
      </c>
      <c r="B1292" s="118" t="s">
        <v>61</v>
      </c>
      <c r="C1292" s="99" t="str">
        <f>IFERROR(IF(B1292="No CAS","",INDEX('DEQ Pollutant List'!$C$7:$C$611,MATCH('3. Pollutant Emissions - EF'!B1292,'DEQ Pollutant List'!$B$7:$B$611,0))),"")</f>
        <v>Ammonia</v>
      </c>
      <c r="D1292" s="133"/>
      <c r="E1292" s="119"/>
      <c r="F1292" s="241">
        <v>18</v>
      </c>
      <c r="G1292" s="121"/>
      <c r="H1292" s="101" t="s">
        <v>1674</v>
      </c>
      <c r="I1292" s="122" t="s">
        <v>1680</v>
      </c>
      <c r="J1292" s="120">
        <f>$F1292*'2. Emissions Units &amp; Activities'!$H$117*(1-$E1292)</f>
        <v>51.498637602179848</v>
      </c>
      <c r="K1292" s="123">
        <f>$F1292*'2. Emissions Units &amp; Activities'!$I$117*(1-$E1292)</f>
        <v>463.76470588235293</v>
      </c>
      <c r="L1292" s="101">
        <f>$F1292*'2. Emissions Units &amp; Activities'!$J$117*(1-$E1292)</f>
        <v>463.76470588235293</v>
      </c>
      <c r="M1292" s="120">
        <f>$F1292*'2. Emissions Units &amp; Activities'!$K$117*(1-$E1292)</f>
        <v>0.19807168308530709</v>
      </c>
      <c r="N1292" s="123">
        <f>$F1292*'2. Emissions Units &amp; Activities'!$L$117*(1-$E1292)</f>
        <v>1.7837104072398191</v>
      </c>
      <c r="O1292" s="101">
        <f>$F1292*'2. Emissions Units &amp; Activities'!$M$117*(1-$E1292)</f>
        <v>1.7837104072398191</v>
      </c>
    </row>
    <row r="1293" spans="1:15" x14ac:dyDescent="0.25">
      <c r="A1293" s="97" t="s">
        <v>1586</v>
      </c>
      <c r="B1293" s="118" t="s">
        <v>81</v>
      </c>
      <c r="C1293" s="99" t="str">
        <f>IFERROR(IF(B1293="No CAS","",INDEX('DEQ Pollutant List'!$C$7:$C$611,MATCH('3. Pollutant Emissions - EF'!B1293,'DEQ Pollutant List'!$B$7:$B$611,0))),"")</f>
        <v>Arsenic and compounds</v>
      </c>
      <c r="D1293" s="133"/>
      <c r="E1293" s="119"/>
      <c r="F1293" s="241">
        <v>2.0000000000000001E-4</v>
      </c>
      <c r="G1293" s="121"/>
      <c r="H1293" s="101" t="s">
        <v>1674</v>
      </c>
      <c r="I1293" s="122" t="s">
        <v>1680</v>
      </c>
      <c r="J1293" s="120">
        <f>$F1293*'2. Emissions Units &amp; Activities'!$H$117*(1-$E1293)</f>
        <v>5.7220708446866506E-4</v>
      </c>
      <c r="K1293" s="123">
        <f>$F1293*'2. Emissions Units &amp; Activities'!$I$117*(1-$E1293)</f>
        <v>5.1529411764705884E-3</v>
      </c>
      <c r="L1293" s="101">
        <f>$F1293*'2. Emissions Units &amp; Activities'!$J$117*(1-$E1293)</f>
        <v>5.1529411764705884E-3</v>
      </c>
      <c r="M1293" s="120">
        <f>$F1293*'2. Emissions Units &amp; Activities'!$K$117*(1-$E1293)</f>
        <v>2.2007964787256344E-6</v>
      </c>
      <c r="N1293" s="123">
        <f>$F1293*'2. Emissions Units &amp; Activities'!$L$117*(1-$E1293)</f>
        <v>1.9819004524886882E-5</v>
      </c>
      <c r="O1293" s="101">
        <f>$F1293*'2. Emissions Units &amp; Activities'!$M$117*(1-$E1293)</f>
        <v>1.9819004524886882E-5</v>
      </c>
    </row>
    <row r="1294" spans="1:15" x14ac:dyDescent="0.25">
      <c r="A1294" s="97" t="s">
        <v>1586</v>
      </c>
      <c r="B1294" s="118" t="s">
        <v>96</v>
      </c>
      <c r="C1294" s="99" t="str">
        <f>IFERROR(IF(B1294="No CAS","",INDEX('DEQ Pollutant List'!$C$7:$C$611,MATCH('3. Pollutant Emissions - EF'!B1294,'DEQ Pollutant List'!$B$7:$B$611,0))),"")</f>
        <v>Barium and compounds</v>
      </c>
      <c r="D1294" s="133"/>
      <c r="E1294" s="119"/>
      <c r="F1294" s="241">
        <v>4.4000000000000003E-3</v>
      </c>
      <c r="G1294" s="121"/>
      <c r="H1294" s="101" t="s">
        <v>1674</v>
      </c>
      <c r="I1294" s="122" t="s">
        <v>1680</v>
      </c>
      <c r="J1294" s="120">
        <f>$F1294*'2. Emissions Units &amp; Activities'!$H$117*(1-$E1294)</f>
        <v>1.258855585831063E-2</v>
      </c>
      <c r="K1294" s="123">
        <f>$F1294*'2. Emissions Units &amp; Activities'!$I$117*(1-$E1294)</f>
        <v>0.11336470588235295</v>
      </c>
      <c r="L1294" s="101">
        <f>$F1294*'2. Emissions Units &amp; Activities'!$J$117*(1-$E1294)</f>
        <v>0.11336470588235295</v>
      </c>
      <c r="M1294" s="120">
        <f>$F1294*'2. Emissions Units &amp; Activities'!$K$117*(1-$E1294)</f>
        <v>4.8417522531963961E-5</v>
      </c>
      <c r="N1294" s="123">
        <f>$F1294*'2. Emissions Units &amp; Activities'!$L$117*(1-$E1294)</f>
        <v>4.3601809954751139E-4</v>
      </c>
      <c r="O1294" s="101">
        <f>$F1294*'2. Emissions Units &amp; Activities'!$M$117*(1-$E1294)</f>
        <v>4.3601809954751139E-4</v>
      </c>
    </row>
    <row r="1295" spans="1:15" x14ac:dyDescent="0.25">
      <c r="A1295" s="97" t="s">
        <v>1586</v>
      </c>
      <c r="B1295" s="118" t="s">
        <v>113</v>
      </c>
      <c r="C1295" s="99" t="str">
        <f>IFERROR(IF(B1295="No CAS","",INDEX('DEQ Pollutant List'!$C$7:$C$611,MATCH('3. Pollutant Emissions - EF'!B1295,'DEQ Pollutant List'!$B$7:$B$611,0))),"")</f>
        <v>Beryllium and compounds</v>
      </c>
      <c r="D1295" s="133"/>
      <c r="E1295" s="119"/>
      <c r="F1295" s="241">
        <v>1.2E-5</v>
      </c>
      <c r="G1295" s="121"/>
      <c r="H1295" s="101" t="s">
        <v>1674</v>
      </c>
      <c r="I1295" s="122" t="s">
        <v>1680</v>
      </c>
      <c r="J1295" s="120">
        <f>$F1295*'2. Emissions Units &amp; Activities'!$H$117*(1-$E1295)</f>
        <v>3.4332425068119899E-5</v>
      </c>
      <c r="K1295" s="123">
        <f>$F1295*'2. Emissions Units &amp; Activities'!$I$117*(1-$E1295)</f>
        <v>3.091764705882353E-4</v>
      </c>
      <c r="L1295" s="101">
        <f>$F1295*'2. Emissions Units &amp; Activities'!$J$117*(1-$E1295)</f>
        <v>3.091764705882353E-4</v>
      </c>
      <c r="M1295" s="120">
        <f>$F1295*'2. Emissions Units &amp; Activities'!$K$117*(1-$E1295)</f>
        <v>1.3204778872353808E-7</v>
      </c>
      <c r="N1295" s="123">
        <f>$F1295*'2. Emissions Units &amp; Activities'!$L$117*(1-$E1295)</f>
        <v>1.1891402714932127E-6</v>
      </c>
      <c r="O1295" s="101">
        <f>$F1295*'2. Emissions Units &amp; Activities'!$M$117*(1-$E1295)</f>
        <v>1.1891402714932127E-6</v>
      </c>
    </row>
    <row r="1296" spans="1:15" x14ac:dyDescent="0.25">
      <c r="A1296" s="97" t="s">
        <v>1586</v>
      </c>
      <c r="B1296" s="118" t="s">
        <v>154</v>
      </c>
      <c r="C1296" s="99" t="str">
        <f>IFERROR(IF(B1296="No CAS","",INDEX('DEQ Pollutant List'!$C$7:$C$611,MATCH('3. Pollutant Emissions - EF'!B1296,'DEQ Pollutant List'!$B$7:$B$611,0))),"")</f>
        <v>Cadmium and compounds</v>
      </c>
      <c r="D1296" s="133"/>
      <c r="E1296" s="119"/>
      <c r="F1296" s="241">
        <v>1.1000000000000001E-3</v>
      </c>
      <c r="G1296" s="121"/>
      <c r="H1296" s="101" t="s">
        <v>1674</v>
      </c>
      <c r="I1296" s="122" t="s">
        <v>1680</v>
      </c>
      <c r="J1296" s="120">
        <f>$F1296*'2. Emissions Units &amp; Activities'!$H$117*(1-$E1296)</f>
        <v>3.1471389645776576E-3</v>
      </c>
      <c r="K1296" s="123">
        <f>$F1296*'2. Emissions Units &amp; Activities'!$I$117*(1-$E1296)</f>
        <v>2.8341176470588238E-2</v>
      </c>
      <c r="L1296" s="101">
        <f>$F1296*'2. Emissions Units &amp; Activities'!$J$117*(1-$E1296)</f>
        <v>2.8341176470588238E-2</v>
      </c>
      <c r="M1296" s="120">
        <f>$F1296*'2. Emissions Units &amp; Activities'!$K$117*(1-$E1296)</f>
        <v>1.210438063299099E-5</v>
      </c>
      <c r="N1296" s="123">
        <f>$F1296*'2. Emissions Units &amp; Activities'!$L$117*(1-$E1296)</f>
        <v>1.0900452488687785E-4</v>
      </c>
      <c r="O1296" s="101">
        <f>$F1296*'2. Emissions Units &amp; Activities'!$M$117*(1-$E1296)</f>
        <v>1.0900452488687785E-4</v>
      </c>
    </row>
    <row r="1297" spans="1:15" x14ac:dyDescent="0.25">
      <c r="A1297" s="97" t="s">
        <v>1586</v>
      </c>
      <c r="B1297" s="118" t="s">
        <v>230</v>
      </c>
      <c r="C1297" s="99" t="str">
        <f>IFERROR(IF(B1297="No CAS","",INDEX('DEQ Pollutant List'!$C$7:$C$611,MATCH('3. Pollutant Emissions - EF'!B1297,'DEQ Pollutant List'!$B$7:$B$611,0))),"")</f>
        <v>Chromium VI, chromate and dichromate particulate</v>
      </c>
      <c r="D1297" s="133"/>
      <c r="E1297" s="119"/>
      <c r="F1297" s="241">
        <v>1.4E-3</v>
      </c>
      <c r="G1297" s="121"/>
      <c r="H1297" s="101" t="s">
        <v>1674</v>
      </c>
      <c r="I1297" s="122" t="s">
        <v>1680</v>
      </c>
      <c r="J1297" s="120">
        <f>$F1297*'2. Emissions Units &amp; Activities'!$H$117*(1-$E1297)</f>
        <v>4.005449591280655E-3</v>
      </c>
      <c r="K1297" s="123">
        <f>$F1297*'2. Emissions Units &amp; Activities'!$I$117*(1-$E1297)</f>
        <v>3.6070588235294118E-2</v>
      </c>
      <c r="L1297" s="101">
        <f>$F1297*'2. Emissions Units &amp; Activities'!$J$117*(1-$E1297)</f>
        <v>3.6070588235294118E-2</v>
      </c>
      <c r="M1297" s="120">
        <f>$F1297*'2. Emissions Units &amp; Activities'!$K$117*(1-$E1297)</f>
        <v>1.5405575351079441E-5</v>
      </c>
      <c r="N1297" s="123">
        <f>$F1297*'2. Emissions Units &amp; Activities'!$L$117*(1-$E1297)</f>
        <v>1.3873303167420817E-4</v>
      </c>
      <c r="O1297" s="101">
        <f>$F1297*'2. Emissions Units &amp; Activities'!$M$117*(1-$E1297)</f>
        <v>1.3873303167420817E-4</v>
      </c>
    </row>
    <row r="1298" spans="1:15" x14ac:dyDescent="0.25">
      <c r="A1298" s="97" t="s">
        <v>1586</v>
      </c>
      <c r="B1298" s="118" t="s">
        <v>234</v>
      </c>
      <c r="C1298" s="99" t="str">
        <f>IFERROR(IF(B1298="No CAS","",INDEX('DEQ Pollutant List'!$C$7:$C$611,MATCH('3. Pollutant Emissions - EF'!B1298,'DEQ Pollutant List'!$B$7:$B$611,0))),"")</f>
        <v>Cobalt and compounds</v>
      </c>
      <c r="D1298" s="133"/>
      <c r="E1298" s="119"/>
      <c r="F1298" s="241">
        <v>8.3999999999999995E-5</v>
      </c>
      <c r="G1298" s="121"/>
      <c r="H1298" s="101" t="s">
        <v>1674</v>
      </c>
      <c r="I1298" s="122" t="s">
        <v>1680</v>
      </c>
      <c r="J1298" s="120">
        <f>$F1298*'2. Emissions Units &amp; Activities'!$H$117*(1-$E1298)</f>
        <v>2.4032697547683929E-4</v>
      </c>
      <c r="K1298" s="123">
        <f>$F1298*'2. Emissions Units &amp; Activities'!$I$117*(1-$E1298)</f>
        <v>2.1642352941176469E-3</v>
      </c>
      <c r="L1298" s="101">
        <f>$F1298*'2. Emissions Units &amp; Activities'!$J$117*(1-$E1298)</f>
        <v>2.1642352941176469E-3</v>
      </c>
      <c r="M1298" s="120">
        <f>$F1298*'2. Emissions Units &amp; Activities'!$K$117*(1-$E1298)</f>
        <v>9.2433452106476642E-7</v>
      </c>
      <c r="N1298" s="123">
        <f>$F1298*'2. Emissions Units &amp; Activities'!$L$117*(1-$E1298)</f>
        <v>8.3239819004524895E-6</v>
      </c>
      <c r="O1298" s="101">
        <f>$F1298*'2. Emissions Units &amp; Activities'!$M$117*(1-$E1298)</f>
        <v>8.3239819004524895E-6</v>
      </c>
    </row>
    <row r="1299" spans="1:15" x14ac:dyDescent="0.25">
      <c r="A1299" s="97" t="s">
        <v>1586</v>
      </c>
      <c r="B1299" s="118" t="s">
        <v>236</v>
      </c>
      <c r="C1299" s="99" t="str">
        <f>IFERROR(IF(B1299="No CAS","",INDEX('DEQ Pollutant List'!$C$7:$C$611,MATCH('3. Pollutant Emissions - EF'!B1299,'DEQ Pollutant List'!$B$7:$B$611,0))),"")</f>
        <v>Copper and compounds</v>
      </c>
      <c r="D1299" s="133"/>
      <c r="E1299" s="119"/>
      <c r="F1299" s="241">
        <v>8.4999999999999995E-4</v>
      </c>
      <c r="G1299" s="121"/>
      <c r="H1299" s="101" t="s">
        <v>1674</v>
      </c>
      <c r="I1299" s="122" t="s">
        <v>1680</v>
      </c>
      <c r="J1299" s="120">
        <f>$F1299*'2. Emissions Units &amp; Activities'!$H$117*(1-$E1299)</f>
        <v>2.431880108991826E-3</v>
      </c>
      <c r="K1299" s="123">
        <f>$F1299*'2. Emissions Units &amp; Activities'!$I$117*(1-$E1299)</f>
        <v>2.1899999999999999E-2</v>
      </c>
      <c r="L1299" s="101">
        <f>$F1299*'2. Emissions Units &amp; Activities'!$J$117*(1-$E1299)</f>
        <v>2.1899999999999999E-2</v>
      </c>
      <c r="M1299" s="120">
        <f>$F1299*'2. Emissions Units &amp; Activities'!$K$117*(1-$E1299)</f>
        <v>9.3533850345839469E-6</v>
      </c>
      <c r="N1299" s="123">
        <f>$F1299*'2. Emissions Units &amp; Activities'!$L$117*(1-$E1299)</f>
        <v>8.4230769230769236E-5</v>
      </c>
      <c r="O1299" s="101">
        <f>$F1299*'2. Emissions Units &amp; Activities'!$M$117*(1-$E1299)</f>
        <v>8.4230769230769236E-5</v>
      </c>
    </row>
    <row r="1300" spans="1:15" x14ac:dyDescent="0.25">
      <c r="A1300" s="97" t="s">
        <v>1586</v>
      </c>
      <c r="B1300" s="118" t="s">
        <v>410</v>
      </c>
      <c r="C1300" s="99" t="str">
        <f>IFERROR(IF(B1300="No CAS","",INDEX('DEQ Pollutant List'!$C$7:$C$611,MATCH('3. Pollutant Emissions - EF'!B1300,'DEQ Pollutant List'!$B$7:$B$611,0))),"")</f>
        <v>Ethyl benzene</v>
      </c>
      <c r="D1300" s="133"/>
      <c r="E1300" s="119"/>
      <c r="F1300" s="241">
        <v>9.4999999999999998E-3</v>
      </c>
      <c r="G1300" s="121"/>
      <c r="H1300" s="101" t="s">
        <v>1674</v>
      </c>
      <c r="I1300" s="122" t="s">
        <v>1680</v>
      </c>
      <c r="J1300" s="120">
        <f>$F1300*'2. Emissions Units &amp; Activities'!$H$117*(1-$E1300)</f>
        <v>2.7179836512261586E-2</v>
      </c>
      <c r="K1300" s="123">
        <f>$F1300*'2. Emissions Units &amp; Activities'!$I$117*(1-$E1300)</f>
        <v>0.24476470588235294</v>
      </c>
      <c r="L1300" s="101">
        <f>$F1300*'2. Emissions Units &amp; Activities'!$J$117*(1-$E1300)</f>
        <v>0.24476470588235294</v>
      </c>
      <c r="M1300" s="120">
        <f>$F1300*'2. Emissions Units &amp; Activities'!$K$117*(1-$E1300)</f>
        <v>1.0453783273946764E-4</v>
      </c>
      <c r="N1300" s="123">
        <f>$F1300*'2. Emissions Units &amp; Activities'!$L$117*(1-$E1300)</f>
        <v>9.4140271493212677E-4</v>
      </c>
      <c r="O1300" s="101">
        <f>$F1300*'2. Emissions Units &amp; Activities'!$M$117*(1-$E1300)</f>
        <v>9.4140271493212677E-4</v>
      </c>
    </row>
    <row r="1301" spans="1:15" x14ac:dyDescent="0.25">
      <c r="A1301" s="97" t="s">
        <v>1586</v>
      </c>
      <c r="B1301" s="118" t="s">
        <v>483</v>
      </c>
      <c r="C1301" s="99" t="str">
        <f>IFERROR(IF(B1301="No CAS","",INDEX('DEQ Pollutant List'!$C$7:$C$611,MATCH('3. Pollutant Emissions - EF'!B1301,'DEQ Pollutant List'!$B$7:$B$611,0))),"")</f>
        <v>Hexane</v>
      </c>
      <c r="D1301" s="133"/>
      <c r="E1301" s="119"/>
      <c r="F1301" s="241">
        <v>6.3E-3</v>
      </c>
      <c r="G1301" s="121"/>
      <c r="H1301" s="101" t="s">
        <v>1674</v>
      </c>
      <c r="I1301" s="122" t="s">
        <v>1680</v>
      </c>
      <c r="J1301" s="120">
        <f>$F1301*'2. Emissions Units &amp; Activities'!$H$117*(1-$E1301)</f>
        <v>1.8024523160762949E-2</v>
      </c>
      <c r="K1301" s="123">
        <f>$F1301*'2. Emissions Units &amp; Activities'!$I$117*(1-$E1301)</f>
        <v>0.16231764705882354</v>
      </c>
      <c r="L1301" s="101">
        <f>$F1301*'2. Emissions Units &amp; Activities'!$J$117*(1-$E1301)</f>
        <v>0.16231764705882354</v>
      </c>
      <c r="M1301" s="120">
        <f>$F1301*'2. Emissions Units &amp; Activities'!$K$117*(1-$E1301)</f>
        <v>6.9325089079857482E-5</v>
      </c>
      <c r="N1301" s="123">
        <f>$F1301*'2. Emissions Units &amp; Activities'!$L$117*(1-$E1301)</f>
        <v>6.2429864253393667E-4</v>
      </c>
      <c r="O1301" s="101">
        <f>$F1301*'2. Emissions Units &amp; Activities'!$M$117*(1-$E1301)</f>
        <v>6.2429864253393667E-4</v>
      </c>
    </row>
    <row r="1302" spans="1:15" x14ac:dyDescent="0.25">
      <c r="A1302" s="97" t="s">
        <v>1586</v>
      </c>
      <c r="B1302" s="118" t="s">
        <v>512</v>
      </c>
      <c r="C1302" s="99" t="str">
        <f>IFERROR(IF(B1302="No CAS","",INDEX('DEQ Pollutant List'!$C$7:$C$611,MATCH('3. Pollutant Emissions - EF'!B1302,'DEQ Pollutant List'!$B$7:$B$611,0))),"")</f>
        <v>Lead and compounds</v>
      </c>
      <c r="D1302" s="133"/>
      <c r="E1302" s="119"/>
      <c r="F1302" s="241">
        <v>5.0000000000000001E-4</v>
      </c>
      <c r="G1302" s="121"/>
      <c r="H1302" s="101" t="s">
        <v>1674</v>
      </c>
      <c r="I1302" s="122" t="s">
        <v>1680</v>
      </c>
      <c r="J1302" s="120">
        <f>$F1302*'2. Emissions Units &amp; Activities'!$H$117*(1-$E1302)</f>
        <v>1.4305177111716624E-3</v>
      </c>
      <c r="K1302" s="123">
        <f>$F1302*'2. Emissions Units &amp; Activities'!$I$117*(1-$E1302)</f>
        <v>1.2882352941176472E-2</v>
      </c>
      <c r="L1302" s="101">
        <f>$F1302*'2. Emissions Units &amp; Activities'!$J$117*(1-$E1302)</f>
        <v>1.2882352941176472E-2</v>
      </c>
      <c r="M1302" s="120">
        <f>$F1302*'2. Emissions Units &amp; Activities'!$K$117*(1-$E1302)</f>
        <v>5.5019911968140866E-6</v>
      </c>
      <c r="N1302" s="123">
        <f>$F1302*'2. Emissions Units &amp; Activities'!$L$117*(1-$E1302)</f>
        <v>4.9547511312217201E-5</v>
      </c>
      <c r="O1302" s="101">
        <f>$F1302*'2. Emissions Units &amp; Activities'!$M$117*(1-$E1302)</f>
        <v>4.9547511312217201E-5</v>
      </c>
    </row>
    <row r="1303" spans="1:15" x14ac:dyDescent="0.25">
      <c r="A1303" s="97" t="s">
        <v>1586</v>
      </c>
      <c r="B1303" s="118" t="s">
        <v>518</v>
      </c>
      <c r="C1303" s="99" t="str">
        <f>IFERROR(IF(B1303="No CAS","",INDEX('DEQ Pollutant List'!$C$7:$C$611,MATCH('3. Pollutant Emissions - EF'!B1303,'DEQ Pollutant List'!$B$7:$B$611,0))),"")</f>
        <v>Manganese and compounds</v>
      </c>
      <c r="D1303" s="133"/>
      <c r="E1303" s="119"/>
      <c r="F1303" s="241">
        <v>3.8000000000000002E-4</v>
      </c>
      <c r="G1303" s="121"/>
      <c r="H1303" s="101" t="s">
        <v>1674</v>
      </c>
      <c r="I1303" s="122" t="s">
        <v>1680</v>
      </c>
      <c r="J1303" s="120">
        <f>$F1303*'2. Emissions Units &amp; Activities'!$H$117*(1-$E1303)</f>
        <v>1.0871934604904637E-3</v>
      </c>
      <c r="K1303" s="123">
        <f>$F1303*'2. Emissions Units &amp; Activities'!$I$117*(1-$E1303)</f>
        <v>9.7905882352941186E-3</v>
      </c>
      <c r="L1303" s="101">
        <f>$F1303*'2. Emissions Units &amp; Activities'!$J$117*(1-$E1303)</f>
        <v>9.7905882352941186E-3</v>
      </c>
      <c r="M1303" s="120">
        <f>$F1303*'2. Emissions Units &amp; Activities'!$K$117*(1-$E1303)</f>
        <v>4.181513309578706E-6</v>
      </c>
      <c r="N1303" s="123">
        <f>$F1303*'2. Emissions Units &amp; Activities'!$L$117*(1-$E1303)</f>
        <v>3.7656108597285075E-5</v>
      </c>
      <c r="O1303" s="101">
        <f>$F1303*'2. Emissions Units &amp; Activities'!$M$117*(1-$E1303)</f>
        <v>3.7656108597285075E-5</v>
      </c>
    </row>
    <row r="1304" spans="1:15" x14ac:dyDescent="0.25">
      <c r="A1304" s="97" t="s">
        <v>1586</v>
      </c>
      <c r="B1304" s="118" t="s">
        <v>524</v>
      </c>
      <c r="C1304" s="99" t="str">
        <f>IFERROR(IF(B1304="No CAS","",INDEX('DEQ Pollutant List'!$C$7:$C$611,MATCH('3. Pollutant Emissions - EF'!B1304,'DEQ Pollutant List'!$B$7:$B$611,0))),"")</f>
        <v>Mercury and compounds</v>
      </c>
      <c r="D1304" s="133"/>
      <c r="E1304" s="119"/>
      <c r="F1304" s="241">
        <v>2.5999999999999998E-4</v>
      </c>
      <c r="G1304" s="121"/>
      <c r="H1304" s="101" t="s">
        <v>1674</v>
      </c>
      <c r="I1304" s="122" t="s">
        <v>1680</v>
      </c>
      <c r="J1304" s="120">
        <f>$F1304*'2. Emissions Units &amp; Activities'!$H$117*(1-$E1304)</f>
        <v>7.4386920980926445E-4</v>
      </c>
      <c r="K1304" s="123">
        <f>$F1304*'2. Emissions Units &amp; Activities'!$I$117*(1-$E1304)</f>
        <v>6.698823529411764E-3</v>
      </c>
      <c r="L1304" s="101">
        <f>$F1304*'2. Emissions Units &amp; Activities'!$J$117*(1-$E1304)</f>
        <v>6.698823529411764E-3</v>
      </c>
      <c r="M1304" s="120">
        <f>$F1304*'2. Emissions Units &amp; Activities'!$K$117*(1-$E1304)</f>
        <v>2.8610354223433247E-6</v>
      </c>
      <c r="N1304" s="123">
        <f>$F1304*'2. Emissions Units &amp; Activities'!$L$117*(1-$E1304)</f>
        <v>2.5764705882352942E-5</v>
      </c>
      <c r="O1304" s="101">
        <f>$F1304*'2. Emissions Units &amp; Activities'!$M$117*(1-$E1304)</f>
        <v>2.5764705882352942E-5</v>
      </c>
    </row>
    <row r="1305" spans="1:15" x14ac:dyDescent="0.25">
      <c r="A1305" s="97" t="s">
        <v>1586</v>
      </c>
      <c r="B1305" s="118" t="s">
        <v>575</v>
      </c>
      <c r="C1305" s="99" t="str">
        <f>IFERROR(IF(B1305="No CAS","",INDEX('DEQ Pollutant List'!$C$7:$C$611,MATCH('3. Pollutant Emissions - EF'!B1305,'DEQ Pollutant List'!$B$7:$B$611,0))),"")</f>
        <v>Molybdenum trioxide</v>
      </c>
      <c r="D1305" s="133"/>
      <c r="E1305" s="119"/>
      <c r="F1305" s="241">
        <v>1.65E-3</v>
      </c>
      <c r="G1305" s="121"/>
      <c r="H1305" s="101" t="s">
        <v>1674</v>
      </c>
      <c r="I1305" s="122" t="s">
        <v>1680</v>
      </c>
      <c r="J1305" s="120">
        <f>$F1305*'2. Emissions Units &amp; Activities'!$H$117*(1-$E1305)</f>
        <v>4.7207084468664862E-3</v>
      </c>
      <c r="K1305" s="123">
        <f>$F1305*'2. Emissions Units &amp; Activities'!$I$117*(1-$E1305)</f>
        <v>4.2511764705882353E-2</v>
      </c>
      <c r="L1305" s="101">
        <f>$F1305*'2. Emissions Units &amp; Activities'!$J$117*(1-$E1305)</f>
        <v>4.2511764705882353E-2</v>
      </c>
      <c r="M1305" s="120">
        <f>$F1305*'2. Emissions Units &amp; Activities'!$K$117*(1-$E1305)</f>
        <v>1.8156570949486484E-5</v>
      </c>
      <c r="N1305" s="123">
        <f>$F1305*'2. Emissions Units &amp; Activities'!$L$117*(1-$E1305)</f>
        <v>1.6350678733031675E-4</v>
      </c>
      <c r="O1305" s="101">
        <f>$F1305*'2. Emissions Units &amp; Activities'!$M$117*(1-$E1305)</f>
        <v>1.6350678733031675E-4</v>
      </c>
    </row>
    <row r="1306" spans="1:15" x14ac:dyDescent="0.25">
      <c r="A1306" s="97" t="s">
        <v>1586</v>
      </c>
      <c r="B1306" s="118">
        <v>365</v>
      </c>
      <c r="C1306" s="99" t="str">
        <f>IFERROR(IF(B1306="No CAS","",INDEX('DEQ Pollutant List'!$C$7:$C$611,MATCH('3. Pollutant Emissions - EF'!B1306,'DEQ Pollutant List'!$B$7:$B$611,0))),"")</f>
        <v>Nickel compounds, insoluble</v>
      </c>
      <c r="D1306" s="133"/>
      <c r="E1306" s="119"/>
      <c r="F1306" s="241">
        <v>2.0999999999999999E-3</v>
      </c>
      <c r="G1306" s="121"/>
      <c r="H1306" s="101" t="s">
        <v>1674</v>
      </c>
      <c r="I1306" s="122" t="s">
        <v>1680</v>
      </c>
      <c r="J1306" s="120">
        <f>$F1306*'2. Emissions Units &amp; Activities'!$H$117*(1-$E1306)</f>
        <v>6.008174386920982E-3</v>
      </c>
      <c r="K1306" s="123">
        <f>$F1306*'2. Emissions Units &amp; Activities'!$I$117*(1-$E1306)</f>
        <v>5.4105882352941177E-2</v>
      </c>
      <c r="L1306" s="101">
        <f>$F1306*'2. Emissions Units &amp; Activities'!$J$117*(1-$E1306)</f>
        <v>5.4105882352941177E-2</v>
      </c>
      <c r="M1306" s="120">
        <f>$F1306*'2. Emissions Units &amp; Activities'!$K$117*(1-$E1306)</f>
        <v>2.3108363026619162E-5</v>
      </c>
      <c r="N1306" s="123">
        <f>$F1306*'2. Emissions Units &amp; Activities'!$L$117*(1-$E1306)</f>
        <v>2.0809954751131222E-4</v>
      </c>
      <c r="O1306" s="101">
        <f>$F1306*'2. Emissions Units &amp; Activities'!$M$117*(1-$E1306)</f>
        <v>2.0809954751131222E-4</v>
      </c>
    </row>
    <row r="1307" spans="1:15" x14ac:dyDescent="0.25">
      <c r="A1307" s="97" t="s">
        <v>1586</v>
      </c>
      <c r="B1307" s="118" t="s">
        <v>945</v>
      </c>
      <c r="C1307" s="99" t="str">
        <f>IFERROR(IF(B1307="No CAS","",INDEX('DEQ Pollutant List'!$C$7:$C$611,MATCH('3. Pollutant Emissions - EF'!B1307,'DEQ Pollutant List'!$B$7:$B$611,0))),"")</f>
        <v>Selenium and compounds</v>
      </c>
      <c r="D1307" s="133"/>
      <c r="E1307" s="119"/>
      <c r="F1307" s="241">
        <v>2.4000000000000001E-5</v>
      </c>
      <c r="G1307" s="121"/>
      <c r="H1307" s="101" t="s">
        <v>1674</v>
      </c>
      <c r="I1307" s="122" t="s">
        <v>1680</v>
      </c>
      <c r="J1307" s="120">
        <f>$F1307*'2. Emissions Units &amp; Activities'!$H$117*(1-$E1307)</f>
        <v>6.8664850136239798E-5</v>
      </c>
      <c r="K1307" s="123">
        <f>$F1307*'2. Emissions Units &amp; Activities'!$I$117*(1-$E1307)</f>
        <v>6.183529411764706E-4</v>
      </c>
      <c r="L1307" s="101">
        <f>$F1307*'2. Emissions Units &amp; Activities'!$J$117*(1-$E1307)</f>
        <v>6.183529411764706E-4</v>
      </c>
      <c r="M1307" s="120">
        <f>$F1307*'2. Emissions Units &amp; Activities'!$K$117*(1-$E1307)</f>
        <v>2.6409557744707615E-7</v>
      </c>
      <c r="N1307" s="123">
        <f>$F1307*'2. Emissions Units &amp; Activities'!$L$117*(1-$E1307)</f>
        <v>2.3782805429864254E-6</v>
      </c>
      <c r="O1307" s="101">
        <f>$F1307*'2. Emissions Units &amp; Activities'!$M$117*(1-$E1307)</f>
        <v>2.3782805429864254E-6</v>
      </c>
    </row>
    <row r="1308" spans="1:15" x14ac:dyDescent="0.25">
      <c r="A1308" s="97" t="s">
        <v>1586</v>
      </c>
      <c r="B1308" s="118" t="s">
        <v>994</v>
      </c>
      <c r="C1308" s="99" t="str">
        <f>IFERROR(IF(B1308="No CAS","",INDEX('DEQ Pollutant List'!$C$7:$C$611,MATCH('3. Pollutant Emissions - EF'!B1308,'DEQ Pollutant List'!$B$7:$B$611,0))),"")</f>
        <v>Toluene</v>
      </c>
      <c r="D1308" s="133"/>
      <c r="E1308" s="119"/>
      <c r="F1308" s="241">
        <v>3.6600000000000001E-2</v>
      </c>
      <c r="G1308" s="121"/>
      <c r="H1308" s="101" t="s">
        <v>1674</v>
      </c>
      <c r="I1308" s="122" t="s">
        <v>1680</v>
      </c>
      <c r="J1308" s="120">
        <f>$F1308*'2. Emissions Units &amp; Activities'!$H$117*(1-$E1308)</f>
        <v>0.1047138964577657</v>
      </c>
      <c r="K1308" s="123">
        <f>$F1308*'2. Emissions Units &amp; Activities'!$I$117*(1-$E1308)</f>
        <v>0.94298823529411768</v>
      </c>
      <c r="L1308" s="101">
        <f>$F1308*'2. Emissions Units &amp; Activities'!$J$117*(1-$E1308)</f>
        <v>0.94298823529411768</v>
      </c>
      <c r="M1308" s="120">
        <f>$F1308*'2. Emissions Units &amp; Activities'!$K$117*(1-$E1308)</f>
        <v>4.0274575560679109E-4</v>
      </c>
      <c r="N1308" s="123">
        <f>$F1308*'2. Emissions Units &amp; Activities'!$L$117*(1-$E1308)</f>
        <v>3.6268778280542989E-3</v>
      </c>
      <c r="O1308" s="101">
        <f>$F1308*'2. Emissions Units &amp; Activities'!$M$117*(1-$E1308)</f>
        <v>3.6268778280542989E-3</v>
      </c>
    </row>
    <row r="1309" spans="1:15" x14ac:dyDescent="0.25">
      <c r="A1309" s="97" t="s">
        <v>1586</v>
      </c>
      <c r="B1309" s="118" t="s">
        <v>1055</v>
      </c>
      <c r="C1309" s="99" t="str">
        <f>IFERROR(IF(B1309="No CAS","",INDEX('DEQ Pollutant List'!$C$7:$C$611,MATCH('3. Pollutant Emissions - EF'!B1309,'DEQ Pollutant List'!$B$7:$B$611,0))),"")</f>
        <v>Vanadium (fume or dust)</v>
      </c>
      <c r="D1309" s="133"/>
      <c r="E1309" s="119"/>
      <c r="F1309" s="241">
        <v>2.3E-3</v>
      </c>
      <c r="G1309" s="121"/>
      <c r="H1309" s="101" t="s">
        <v>1674</v>
      </c>
      <c r="I1309" s="122" t="s">
        <v>1680</v>
      </c>
      <c r="J1309" s="120">
        <f>$F1309*'2. Emissions Units &amp; Activities'!$H$117*(1-$E1309)</f>
        <v>6.5803814713896475E-3</v>
      </c>
      <c r="K1309" s="123">
        <f>$F1309*'2. Emissions Units &amp; Activities'!$I$117*(1-$E1309)</f>
        <v>5.9258823529411767E-2</v>
      </c>
      <c r="L1309" s="101">
        <f>$F1309*'2. Emissions Units &amp; Activities'!$J$117*(1-$E1309)</f>
        <v>5.9258823529411767E-2</v>
      </c>
      <c r="M1309" s="120">
        <f>$F1309*'2. Emissions Units &amp; Activities'!$K$117*(1-$E1309)</f>
        <v>2.5309159505344796E-5</v>
      </c>
      <c r="N1309" s="123">
        <f>$F1309*'2. Emissions Units &amp; Activities'!$L$117*(1-$E1309)</f>
        <v>2.2791855203619911E-4</v>
      </c>
      <c r="O1309" s="101">
        <f>$F1309*'2. Emissions Units &amp; Activities'!$M$117*(1-$E1309)</f>
        <v>2.2791855203619911E-4</v>
      </c>
    </row>
    <row r="1310" spans="1:15" x14ac:dyDescent="0.25">
      <c r="A1310" s="97" t="s">
        <v>1586</v>
      </c>
      <c r="B1310" s="118" t="s">
        <v>1071</v>
      </c>
      <c r="C1310" s="99" t="str">
        <f>IFERROR(IF(B1310="No CAS","",INDEX('DEQ Pollutant List'!$C$7:$C$611,MATCH('3. Pollutant Emissions - EF'!B1310,'DEQ Pollutant List'!$B$7:$B$611,0))),"")</f>
        <v>Xylene (mixture), including m-xylene, o-xylene, p-xylene</v>
      </c>
      <c r="D1310" s="133"/>
      <c r="E1310" s="119"/>
      <c r="F1310" s="241">
        <v>2.7199999999999998E-2</v>
      </c>
      <c r="G1310" s="121"/>
      <c r="H1310" s="101" t="s">
        <v>1674</v>
      </c>
      <c r="I1310" s="122" t="s">
        <v>1680</v>
      </c>
      <c r="J1310" s="120">
        <f>$F1310*'2. Emissions Units &amp; Activities'!$H$117*(1-$E1310)</f>
        <v>7.7820163487738431E-2</v>
      </c>
      <c r="K1310" s="123">
        <f>$F1310*'2. Emissions Units &amp; Activities'!$I$117*(1-$E1310)</f>
        <v>0.70079999999999998</v>
      </c>
      <c r="L1310" s="101">
        <f>$F1310*'2. Emissions Units &amp; Activities'!$J$117*(1-$E1310)</f>
        <v>0.70079999999999998</v>
      </c>
      <c r="M1310" s="120">
        <f>$F1310*'2. Emissions Units &amp; Activities'!$K$117*(1-$E1310)</f>
        <v>2.993083211066863E-4</v>
      </c>
      <c r="N1310" s="123">
        <f>$F1310*'2. Emissions Units &amp; Activities'!$L$117*(1-$E1310)</f>
        <v>2.6953846153846155E-3</v>
      </c>
      <c r="O1310" s="101">
        <f>$F1310*'2. Emissions Units &amp; Activities'!$M$117*(1-$E1310)</f>
        <v>2.6953846153846155E-3</v>
      </c>
    </row>
    <row r="1311" spans="1:15" x14ac:dyDescent="0.25">
      <c r="A1311" s="97" t="s">
        <v>1586</v>
      </c>
      <c r="B1311" s="118" t="s">
        <v>1076</v>
      </c>
      <c r="C1311" s="99" t="str">
        <f>IFERROR(IF(B1311="No CAS","",INDEX('DEQ Pollutant List'!$C$7:$C$611,MATCH('3. Pollutant Emissions - EF'!B1311,'DEQ Pollutant List'!$B$7:$B$611,0))),"")</f>
        <v>Zinc and compounds</v>
      </c>
      <c r="D1311" s="133"/>
      <c r="E1311" s="119"/>
      <c r="F1311" s="241">
        <v>2.9000000000000001E-2</v>
      </c>
      <c r="G1311" s="121"/>
      <c r="H1311" s="101" t="s">
        <v>1674</v>
      </c>
      <c r="I1311" s="122" t="s">
        <v>1680</v>
      </c>
      <c r="J1311" s="120">
        <f>$F1311*'2. Emissions Units &amp; Activities'!$H$117*(1-$E1311)</f>
        <v>8.2970027247956435E-2</v>
      </c>
      <c r="K1311" s="123">
        <f>$F1311*'2. Emissions Units &amp; Activities'!$I$117*(1-$E1311)</f>
        <v>0.74717647058823533</v>
      </c>
      <c r="L1311" s="101">
        <f>$F1311*'2. Emissions Units &amp; Activities'!$J$117*(1-$E1311)</f>
        <v>0.74717647058823533</v>
      </c>
      <c r="M1311" s="120">
        <f>$F1311*'2. Emissions Units &amp; Activities'!$K$117*(1-$E1311)</f>
        <v>3.1911548941521704E-4</v>
      </c>
      <c r="N1311" s="123">
        <f>$F1311*'2. Emissions Units &amp; Activities'!$L$117*(1-$E1311)</f>
        <v>2.8737556561085975E-3</v>
      </c>
      <c r="O1311" s="101">
        <f>$F1311*'2. Emissions Units &amp; Activities'!$M$117*(1-$E1311)</f>
        <v>2.8737556561085975E-3</v>
      </c>
    </row>
    <row r="1312" spans="1:15" x14ac:dyDescent="0.25">
      <c r="A1312" s="97" t="s">
        <v>1589</v>
      </c>
      <c r="B1312" s="118" t="s">
        <v>98</v>
      </c>
      <c r="C1312" s="99" t="str">
        <f>IFERROR(IF(B1312="No CAS","",INDEX('DEQ Pollutant List'!$C$7:$C$611,MATCH('3. Pollutant Emissions - EF'!B1312,'DEQ Pollutant List'!$B$7:$B$611,0))),"")</f>
        <v>Benzene</v>
      </c>
      <c r="D1312" s="133"/>
      <c r="E1312" s="119"/>
      <c r="F1312" s="241">
        <v>8.0000000000000002E-3</v>
      </c>
      <c r="G1312" s="121"/>
      <c r="H1312" s="101" t="s">
        <v>1674</v>
      </c>
      <c r="I1312" s="122" t="s">
        <v>1680</v>
      </c>
      <c r="J1312" s="120">
        <f>$F1312*'2. Emissions Units &amp; Activities'!$H$118*(1-$E1312)</f>
        <v>2.2888283378746599E-2</v>
      </c>
      <c r="K1312" s="123">
        <f>$F1312*'2. Emissions Units &amp; Activities'!$I$118*(1-$E1312)</f>
        <v>0.20611764705882354</v>
      </c>
      <c r="L1312" s="101">
        <f>$F1312*'2. Emissions Units &amp; Activities'!$J$118*(1-$E1312)</f>
        <v>0.20611764705882354</v>
      </c>
      <c r="M1312" s="120">
        <f>$F1312*'2. Emissions Units &amp; Activities'!$K$118*(1-$E1312)</f>
        <v>8.8031859149025385E-5</v>
      </c>
      <c r="N1312" s="123">
        <f>$F1312*'2. Emissions Units &amp; Activities'!$L$118*(1-$E1312)</f>
        <v>7.9276018099547522E-4</v>
      </c>
      <c r="O1312" s="101">
        <f>$F1312*'2. Emissions Units &amp; Activities'!$M$118*(1-$E1312)</f>
        <v>7.9276018099547522E-4</v>
      </c>
    </row>
    <row r="1313" spans="1:15" x14ac:dyDescent="0.25">
      <c r="A1313" s="97" t="s">
        <v>1589</v>
      </c>
      <c r="B1313" s="118" t="s">
        <v>443</v>
      </c>
      <c r="C1313" s="99" t="str">
        <f>IFERROR(IF(B1313="No CAS","",INDEX('DEQ Pollutant List'!$C$7:$C$611,MATCH('3. Pollutant Emissions - EF'!B1313,'DEQ Pollutant List'!$B$7:$B$611,0))),"")</f>
        <v>Formaldehyde</v>
      </c>
      <c r="D1313" s="133"/>
      <c r="E1313" s="119"/>
      <c r="F1313" s="241">
        <v>1.7000000000000001E-2</v>
      </c>
      <c r="G1313" s="121"/>
      <c r="H1313" s="101" t="s">
        <v>1674</v>
      </c>
      <c r="I1313" s="122" t="s">
        <v>1680</v>
      </c>
      <c r="J1313" s="120">
        <f>$F1313*'2. Emissions Units &amp; Activities'!$H$118*(1-$E1313)</f>
        <v>4.863760217983653E-2</v>
      </c>
      <c r="K1313" s="123">
        <f>$F1313*'2. Emissions Units &amp; Activities'!$I$118*(1-$E1313)</f>
        <v>0.43800000000000006</v>
      </c>
      <c r="L1313" s="101">
        <f>$F1313*'2. Emissions Units &amp; Activities'!$J$118*(1-$E1313)</f>
        <v>0.43800000000000006</v>
      </c>
      <c r="M1313" s="120">
        <f>$F1313*'2. Emissions Units &amp; Activities'!$K$118*(1-$E1313)</f>
        <v>1.8706770069167896E-4</v>
      </c>
      <c r="N1313" s="123">
        <f>$F1313*'2. Emissions Units &amp; Activities'!$L$118*(1-$E1313)</f>
        <v>1.6846153846153849E-3</v>
      </c>
      <c r="O1313" s="101">
        <f>$F1313*'2. Emissions Units &amp; Activities'!$M$118*(1-$E1313)</f>
        <v>1.6846153846153849E-3</v>
      </c>
    </row>
    <row r="1314" spans="1:15" x14ac:dyDescent="0.25">
      <c r="A1314" s="97" t="s">
        <v>1589</v>
      </c>
      <c r="B1314" s="118">
        <v>401</v>
      </c>
      <c r="C1314" s="99" t="str">
        <f>IFERROR(IF(B1314="No CAS","",INDEX('DEQ Pollutant List'!$C$7:$C$611,MATCH('3. Pollutant Emissions - EF'!B1314,'DEQ Pollutant List'!$B$7:$B$611,0))),"")</f>
        <v>Polycyclic aromatic hydrocarbons (PAHs)</v>
      </c>
      <c r="D1314" s="133"/>
      <c r="E1314" s="119"/>
      <c r="F1314" s="241">
        <v>1E-4</v>
      </c>
      <c r="G1314" s="121"/>
      <c r="H1314" s="101" t="s">
        <v>1674</v>
      </c>
      <c r="I1314" s="122" t="s">
        <v>1680</v>
      </c>
      <c r="J1314" s="120">
        <f>$F1314*'2. Emissions Units &amp; Activities'!$H$118*(1-$E1314)</f>
        <v>2.8610354223433253E-4</v>
      </c>
      <c r="K1314" s="123">
        <f>$F1314*'2. Emissions Units &amp; Activities'!$I$118*(1-$E1314)</f>
        <v>2.5764705882352942E-3</v>
      </c>
      <c r="L1314" s="101">
        <f>$F1314*'2. Emissions Units &amp; Activities'!$J$118*(1-$E1314)</f>
        <v>2.5764705882352942E-3</v>
      </c>
      <c r="M1314" s="120">
        <f>$F1314*'2. Emissions Units &amp; Activities'!$K$118*(1-$E1314)</f>
        <v>1.1003982393628172E-6</v>
      </c>
      <c r="N1314" s="123">
        <f>$F1314*'2. Emissions Units &amp; Activities'!$L$118*(1-$E1314)</f>
        <v>9.9095022624434409E-6</v>
      </c>
      <c r="O1314" s="101">
        <f>$F1314*'2. Emissions Units &amp; Activities'!$M$118*(1-$E1314)</f>
        <v>9.9095022624434409E-6</v>
      </c>
    </row>
    <row r="1315" spans="1:15" x14ac:dyDescent="0.25">
      <c r="A1315" s="97" t="s">
        <v>1589</v>
      </c>
      <c r="B1315" s="118" t="s">
        <v>823</v>
      </c>
      <c r="C1315" s="99" t="str">
        <f>IFERROR(IF(B1315="No CAS","",INDEX('DEQ Pollutant List'!$C$7:$C$611,MATCH('3. Pollutant Emissions - EF'!B1315,'DEQ Pollutant List'!$B$7:$B$611,0))),"")</f>
        <v>Benzo[a]pyrene</v>
      </c>
      <c r="D1315" s="133"/>
      <c r="E1315" s="119"/>
      <c r="F1315" s="241">
        <v>1.1999999999999999E-6</v>
      </c>
      <c r="G1315" s="121"/>
      <c r="H1315" s="101" t="s">
        <v>1674</v>
      </c>
      <c r="I1315" s="122" t="s">
        <v>1680</v>
      </c>
      <c r="J1315" s="120">
        <f>$F1315*'2. Emissions Units &amp; Activities'!$H$118*(1-$E1315)</f>
        <v>3.4332425068119898E-6</v>
      </c>
      <c r="K1315" s="123">
        <f>$F1315*'2. Emissions Units &amp; Activities'!$I$118*(1-$E1315)</f>
        <v>3.091764705882353E-5</v>
      </c>
      <c r="L1315" s="101">
        <f>$F1315*'2. Emissions Units &amp; Activities'!$J$118*(1-$E1315)</f>
        <v>3.091764705882353E-5</v>
      </c>
      <c r="M1315" s="120">
        <f>$F1315*'2. Emissions Units &amp; Activities'!$K$118*(1-$E1315)</f>
        <v>1.3204778872353806E-8</v>
      </c>
      <c r="N1315" s="123">
        <f>$F1315*'2. Emissions Units &amp; Activities'!$L$118*(1-$E1315)</f>
        <v>1.1891402714932127E-7</v>
      </c>
      <c r="O1315" s="101">
        <f>$F1315*'2. Emissions Units &amp; Activities'!$M$118*(1-$E1315)</f>
        <v>1.1891402714932127E-7</v>
      </c>
    </row>
    <row r="1316" spans="1:15" x14ac:dyDescent="0.25">
      <c r="A1316" s="97" t="s">
        <v>1589</v>
      </c>
      <c r="B1316" s="118" t="s">
        <v>581</v>
      </c>
      <c r="C1316" s="99" t="str">
        <f>IFERROR(IF(B1316="No CAS","",INDEX('DEQ Pollutant List'!$C$7:$C$611,MATCH('3. Pollutant Emissions - EF'!B1316,'DEQ Pollutant List'!$B$7:$B$611,0))),"")</f>
        <v>Naphthalene</v>
      </c>
      <c r="D1316" s="133"/>
      <c r="E1316" s="119"/>
      <c r="F1316" s="241">
        <v>2.9999999999999997E-4</v>
      </c>
      <c r="G1316" s="121"/>
      <c r="H1316" s="101" t="s">
        <v>1674</v>
      </c>
      <c r="I1316" s="122" t="s">
        <v>1680</v>
      </c>
      <c r="J1316" s="120">
        <f>$F1316*'2. Emissions Units &amp; Activities'!$H$118*(1-$E1316)</f>
        <v>8.5831062670299737E-4</v>
      </c>
      <c r="K1316" s="123">
        <f>$F1316*'2. Emissions Units &amp; Activities'!$I$118*(1-$E1316)</f>
        <v>7.7294117647058822E-3</v>
      </c>
      <c r="L1316" s="101">
        <f>$F1316*'2. Emissions Units &amp; Activities'!$J$118*(1-$E1316)</f>
        <v>7.7294117647058822E-3</v>
      </c>
      <c r="M1316" s="120">
        <f>$F1316*'2. Emissions Units &amp; Activities'!$K$118*(1-$E1316)</f>
        <v>3.3011947180884514E-6</v>
      </c>
      <c r="N1316" s="123">
        <f>$F1316*'2. Emissions Units &amp; Activities'!$L$118*(1-$E1316)</f>
        <v>2.9728506787330316E-5</v>
      </c>
      <c r="O1316" s="101">
        <f>$F1316*'2. Emissions Units &amp; Activities'!$M$118*(1-$E1316)</f>
        <v>2.9728506787330316E-5</v>
      </c>
    </row>
    <row r="1317" spans="1:15" x14ac:dyDescent="0.25">
      <c r="A1317" s="97" t="s">
        <v>1589</v>
      </c>
      <c r="B1317" s="118" t="s">
        <v>14</v>
      </c>
      <c r="C1317" s="99" t="str">
        <f>IFERROR(IF(B1317="No CAS","",INDEX('DEQ Pollutant List'!$C$7:$C$611,MATCH('3. Pollutant Emissions - EF'!B1317,'DEQ Pollutant List'!$B$7:$B$611,0))),"")</f>
        <v>Acetaldehyde</v>
      </c>
      <c r="D1317" s="133"/>
      <c r="E1317" s="119"/>
      <c r="F1317" s="241">
        <v>4.3E-3</v>
      </c>
      <c r="G1317" s="121"/>
      <c r="H1317" s="101" t="s">
        <v>1674</v>
      </c>
      <c r="I1317" s="122" t="s">
        <v>1680</v>
      </c>
      <c r="J1317" s="120">
        <f>$F1317*'2. Emissions Units &amp; Activities'!$H$118*(1-$E1317)</f>
        <v>1.2302452316076297E-2</v>
      </c>
      <c r="K1317" s="123">
        <f>$F1317*'2. Emissions Units &amp; Activities'!$I$118*(1-$E1317)</f>
        <v>0.11078823529411765</v>
      </c>
      <c r="L1317" s="101">
        <f>$F1317*'2. Emissions Units &amp; Activities'!$J$118*(1-$E1317)</f>
        <v>0.11078823529411765</v>
      </c>
      <c r="M1317" s="120">
        <f>$F1317*'2. Emissions Units &amp; Activities'!$K$118*(1-$E1317)</f>
        <v>4.7317124292601142E-5</v>
      </c>
      <c r="N1317" s="123">
        <f>$F1317*'2. Emissions Units &amp; Activities'!$L$118*(1-$E1317)</f>
        <v>4.2610859728506789E-4</v>
      </c>
      <c r="O1317" s="101">
        <f>$F1317*'2. Emissions Units &amp; Activities'!$M$118*(1-$E1317)</f>
        <v>4.2610859728506789E-4</v>
      </c>
    </row>
    <row r="1318" spans="1:15" x14ac:dyDescent="0.25">
      <c r="A1318" s="97" t="s">
        <v>1589</v>
      </c>
      <c r="B1318" s="118" t="s">
        <v>24</v>
      </c>
      <c r="C1318" s="99" t="str">
        <f>IFERROR(IF(B1318="No CAS","",INDEX('DEQ Pollutant List'!$C$7:$C$611,MATCH('3. Pollutant Emissions - EF'!B1318,'DEQ Pollutant List'!$B$7:$B$611,0))),"")</f>
        <v>Acrolein</v>
      </c>
      <c r="D1318" s="133"/>
      <c r="E1318" s="119"/>
      <c r="F1318" s="241">
        <v>2.7000000000000001E-3</v>
      </c>
      <c r="G1318" s="121"/>
      <c r="H1318" s="101" t="s">
        <v>1674</v>
      </c>
      <c r="I1318" s="122" t="s">
        <v>1680</v>
      </c>
      <c r="J1318" s="120">
        <f>$F1318*'2. Emissions Units &amp; Activities'!$H$118*(1-$E1318)</f>
        <v>7.7247956403269777E-3</v>
      </c>
      <c r="K1318" s="123">
        <f>$F1318*'2. Emissions Units &amp; Activities'!$I$118*(1-$E1318)</f>
        <v>6.9564705882352945E-2</v>
      </c>
      <c r="L1318" s="101">
        <f>$F1318*'2. Emissions Units &amp; Activities'!$J$118*(1-$E1318)</f>
        <v>6.9564705882352945E-2</v>
      </c>
      <c r="M1318" s="120">
        <f>$F1318*'2. Emissions Units &amp; Activities'!$K$118*(1-$E1318)</f>
        <v>2.9710752462796067E-5</v>
      </c>
      <c r="N1318" s="123">
        <f>$F1318*'2. Emissions Units &amp; Activities'!$L$118*(1-$E1318)</f>
        <v>2.6755656108597289E-4</v>
      </c>
      <c r="O1318" s="101">
        <f>$F1318*'2. Emissions Units &amp; Activities'!$M$118*(1-$E1318)</f>
        <v>2.6755656108597289E-4</v>
      </c>
    </row>
    <row r="1319" spans="1:15" x14ac:dyDescent="0.25">
      <c r="A1319" s="97" t="s">
        <v>1589</v>
      </c>
      <c r="B1319" s="118" t="s">
        <v>61</v>
      </c>
      <c r="C1319" s="99" t="str">
        <f>IFERROR(IF(B1319="No CAS","",INDEX('DEQ Pollutant List'!$C$7:$C$611,MATCH('3. Pollutant Emissions - EF'!B1319,'DEQ Pollutant List'!$B$7:$B$611,0))),"")</f>
        <v>Ammonia</v>
      </c>
      <c r="D1319" s="133"/>
      <c r="E1319" s="119"/>
      <c r="F1319" s="241">
        <v>18</v>
      </c>
      <c r="G1319" s="121"/>
      <c r="H1319" s="101" t="s">
        <v>1674</v>
      </c>
      <c r="I1319" s="122" t="s">
        <v>1680</v>
      </c>
      <c r="J1319" s="120">
        <f>$F1319*'2. Emissions Units &amp; Activities'!$H$118*(1-$E1319)</f>
        <v>51.498637602179848</v>
      </c>
      <c r="K1319" s="123">
        <f>$F1319*'2. Emissions Units &amp; Activities'!$I$118*(1-$E1319)</f>
        <v>463.76470588235293</v>
      </c>
      <c r="L1319" s="101">
        <f>$F1319*'2. Emissions Units &amp; Activities'!$J$118*(1-$E1319)</f>
        <v>463.76470588235293</v>
      </c>
      <c r="M1319" s="120">
        <f>$F1319*'2. Emissions Units &amp; Activities'!$K$118*(1-$E1319)</f>
        <v>0.19807168308530709</v>
      </c>
      <c r="N1319" s="123">
        <f>$F1319*'2. Emissions Units &amp; Activities'!$L$118*(1-$E1319)</f>
        <v>1.7837104072398191</v>
      </c>
      <c r="O1319" s="101">
        <f>$F1319*'2. Emissions Units &amp; Activities'!$M$118*(1-$E1319)</f>
        <v>1.7837104072398191</v>
      </c>
    </row>
    <row r="1320" spans="1:15" x14ac:dyDescent="0.25">
      <c r="A1320" s="97" t="s">
        <v>1589</v>
      </c>
      <c r="B1320" s="118" t="s">
        <v>81</v>
      </c>
      <c r="C1320" s="99" t="str">
        <f>IFERROR(IF(B1320="No CAS","",INDEX('DEQ Pollutant List'!$C$7:$C$611,MATCH('3. Pollutant Emissions - EF'!B1320,'DEQ Pollutant List'!$B$7:$B$611,0))),"")</f>
        <v>Arsenic and compounds</v>
      </c>
      <c r="D1320" s="133"/>
      <c r="E1320" s="119"/>
      <c r="F1320" s="241">
        <v>2.0000000000000001E-4</v>
      </c>
      <c r="G1320" s="121"/>
      <c r="H1320" s="101" t="s">
        <v>1674</v>
      </c>
      <c r="I1320" s="122" t="s">
        <v>1680</v>
      </c>
      <c r="J1320" s="120">
        <f>$F1320*'2. Emissions Units &amp; Activities'!$H$118*(1-$E1320)</f>
        <v>5.7220708446866506E-4</v>
      </c>
      <c r="K1320" s="123">
        <f>$F1320*'2. Emissions Units &amp; Activities'!$I$118*(1-$E1320)</f>
        <v>5.1529411764705884E-3</v>
      </c>
      <c r="L1320" s="101">
        <f>$F1320*'2. Emissions Units &amp; Activities'!$J$118*(1-$E1320)</f>
        <v>5.1529411764705884E-3</v>
      </c>
      <c r="M1320" s="120">
        <f>$F1320*'2. Emissions Units &amp; Activities'!$K$118*(1-$E1320)</f>
        <v>2.2007964787256344E-6</v>
      </c>
      <c r="N1320" s="123">
        <f>$F1320*'2. Emissions Units &amp; Activities'!$L$118*(1-$E1320)</f>
        <v>1.9819004524886882E-5</v>
      </c>
      <c r="O1320" s="101">
        <f>$F1320*'2. Emissions Units &amp; Activities'!$M$118*(1-$E1320)</f>
        <v>1.9819004524886882E-5</v>
      </c>
    </row>
    <row r="1321" spans="1:15" x14ac:dyDescent="0.25">
      <c r="A1321" s="97" t="s">
        <v>1589</v>
      </c>
      <c r="B1321" s="118" t="s">
        <v>96</v>
      </c>
      <c r="C1321" s="99" t="str">
        <f>IFERROR(IF(B1321="No CAS","",INDEX('DEQ Pollutant List'!$C$7:$C$611,MATCH('3. Pollutant Emissions - EF'!B1321,'DEQ Pollutant List'!$B$7:$B$611,0))),"")</f>
        <v>Barium and compounds</v>
      </c>
      <c r="D1321" s="133"/>
      <c r="E1321" s="119"/>
      <c r="F1321" s="241">
        <v>4.4000000000000003E-3</v>
      </c>
      <c r="G1321" s="121"/>
      <c r="H1321" s="101" t="s">
        <v>1674</v>
      </c>
      <c r="I1321" s="122" t="s">
        <v>1680</v>
      </c>
      <c r="J1321" s="120">
        <f>$F1321*'2. Emissions Units &amp; Activities'!$H$118*(1-$E1321)</f>
        <v>1.258855585831063E-2</v>
      </c>
      <c r="K1321" s="123">
        <f>$F1321*'2. Emissions Units &amp; Activities'!$I$118*(1-$E1321)</f>
        <v>0.11336470588235295</v>
      </c>
      <c r="L1321" s="101">
        <f>$F1321*'2. Emissions Units &amp; Activities'!$J$118*(1-$E1321)</f>
        <v>0.11336470588235295</v>
      </c>
      <c r="M1321" s="120">
        <f>$F1321*'2. Emissions Units &amp; Activities'!$K$118*(1-$E1321)</f>
        <v>4.8417522531963961E-5</v>
      </c>
      <c r="N1321" s="123">
        <f>$F1321*'2. Emissions Units &amp; Activities'!$L$118*(1-$E1321)</f>
        <v>4.3601809954751139E-4</v>
      </c>
      <c r="O1321" s="101">
        <f>$F1321*'2. Emissions Units &amp; Activities'!$M$118*(1-$E1321)</f>
        <v>4.3601809954751139E-4</v>
      </c>
    </row>
    <row r="1322" spans="1:15" x14ac:dyDescent="0.25">
      <c r="A1322" s="97" t="s">
        <v>1589</v>
      </c>
      <c r="B1322" s="118" t="s">
        <v>113</v>
      </c>
      <c r="C1322" s="99" t="str">
        <f>IFERROR(IF(B1322="No CAS","",INDEX('DEQ Pollutant List'!$C$7:$C$611,MATCH('3. Pollutant Emissions - EF'!B1322,'DEQ Pollutant List'!$B$7:$B$611,0))),"")</f>
        <v>Beryllium and compounds</v>
      </c>
      <c r="D1322" s="133"/>
      <c r="E1322" s="119"/>
      <c r="F1322" s="241">
        <v>1.2E-5</v>
      </c>
      <c r="G1322" s="121"/>
      <c r="H1322" s="101" t="s">
        <v>1674</v>
      </c>
      <c r="I1322" s="122" t="s">
        <v>1680</v>
      </c>
      <c r="J1322" s="120">
        <f>$F1322*'2. Emissions Units &amp; Activities'!$H$118*(1-$E1322)</f>
        <v>3.4332425068119899E-5</v>
      </c>
      <c r="K1322" s="123">
        <f>$F1322*'2. Emissions Units &amp; Activities'!$I$118*(1-$E1322)</f>
        <v>3.091764705882353E-4</v>
      </c>
      <c r="L1322" s="101">
        <f>$F1322*'2. Emissions Units &amp; Activities'!$J$118*(1-$E1322)</f>
        <v>3.091764705882353E-4</v>
      </c>
      <c r="M1322" s="120">
        <f>$F1322*'2. Emissions Units &amp; Activities'!$K$118*(1-$E1322)</f>
        <v>1.3204778872353808E-7</v>
      </c>
      <c r="N1322" s="123">
        <f>$F1322*'2. Emissions Units &amp; Activities'!$L$118*(1-$E1322)</f>
        <v>1.1891402714932127E-6</v>
      </c>
      <c r="O1322" s="101">
        <f>$F1322*'2. Emissions Units &amp; Activities'!$M$118*(1-$E1322)</f>
        <v>1.1891402714932127E-6</v>
      </c>
    </row>
    <row r="1323" spans="1:15" x14ac:dyDescent="0.25">
      <c r="A1323" s="97" t="s">
        <v>1589</v>
      </c>
      <c r="B1323" s="118" t="s">
        <v>154</v>
      </c>
      <c r="C1323" s="99" t="str">
        <f>IFERROR(IF(B1323="No CAS","",INDEX('DEQ Pollutant List'!$C$7:$C$611,MATCH('3. Pollutant Emissions - EF'!B1323,'DEQ Pollutant List'!$B$7:$B$611,0))),"")</f>
        <v>Cadmium and compounds</v>
      </c>
      <c r="D1323" s="133"/>
      <c r="E1323" s="119"/>
      <c r="F1323" s="241">
        <v>1.1000000000000001E-3</v>
      </c>
      <c r="G1323" s="121"/>
      <c r="H1323" s="101" t="s">
        <v>1674</v>
      </c>
      <c r="I1323" s="122" t="s">
        <v>1680</v>
      </c>
      <c r="J1323" s="120">
        <f>$F1323*'2. Emissions Units &amp; Activities'!$H$118*(1-$E1323)</f>
        <v>3.1471389645776576E-3</v>
      </c>
      <c r="K1323" s="123">
        <f>$F1323*'2. Emissions Units &amp; Activities'!$I$118*(1-$E1323)</f>
        <v>2.8341176470588238E-2</v>
      </c>
      <c r="L1323" s="101">
        <f>$F1323*'2. Emissions Units &amp; Activities'!$J$118*(1-$E1323)</f>
        <v>2.8341176470588238E-2</v>
      </c>
      <c r="M1323" s="120">
        <f>$F1323*'2. Emissions Units &amp; Activities'!$K$118*(1-$E1323)</f>
        <v>1.210438063299099E-5</v>
      </c>
      <c r="N1323" s="123">
        <f>$F1323*'2. Emissions Units &amp; Activities'!$L$118*(1-$E1323)</f>
        <v>1.0900452488687785E-4</v>
      </c>
      <c r="O1323" s="101">
        <f>$F1323*'2. Emissions Units &amp; Activities'!$M$118*(1-$E1323)</f>
        <v>1.0900452488687785E-4</v>
      </c>
    </row>
    <row r="1324" spans="1:15" x14ac:dyDescent="0.25">
      <c r="A1324" s="97" t="s">
        <v>1589</v>
      </c>
      <c r="B1324" s="118" t="s">
        <v>230</v>
      </c>
      <c r="C1324" s="99" t="str">
        <f>IFERROR(IF(B1324="No CAS","",INDEX('DEQ Pollutant List'!$C$7:$C$611,MATCH('3. Pollutant Emissions - EF'!B1324,'DEQ Pollutant List'!$B$7:$B$611,0))),"")</f>
        <v>Chromium VI, chromate and dichromate particulate</v>
      </c>
      <c r="D1324" s="133"/>
      <c r="E1324" s="119"/>
      <c r="F1324" s="241">
        <v>1.4E-3</v>
      </c>
      <c r="G1324" s="121"/>
      <c r="H1324" s="101" t="s">
        <v>1674</v>
      </c>
      <c r="I1324" s="122" t="s">
        <v>1680</v>
      </c>
      <c r="J1324" s="120">
        <f>$F1324*'2. Emissions Units &amp; Activities'!$H$118*(1-$E1324)</f>
        <v>4.005449591280655E-3</v>
      </c>
      <c r="K1324" s="123">
        <f>$F1324*'2. Emissions Units &amp; Activities'!$I$118*(1-$E1324)</f>
        <v>3.6070588235294118E-2</v>
      </c>
      <c r="L1324" s="101">
        <f>$F1324*'2. Emissions Units &amp; Activities'!$J$118*(1-$E1324)</f>
        <v>3.6070588235294118E-2</v>
      </c>
      <c r="M1324" s="120">
        <f>$F1324*'2. Emissions Units &amp; Activities'!$K$118*(1-$E1324)</f>
        <v>1.5405575351079441E-5</v>
      </c>
      <c r="N1324" s="123">
        <f>$F1324*'2. Emissions Units &amp; Activities'!$L$118*(1-$E1324)</f>
        <v>1.3873303167420817E-4</v>
      </c>
      <c r="O1324" s="101">
        <f>$F1324*'2. Emissions Units &amp; Activities'!$M$118*(1-$E1324)</f>
        <v>1.3873303167420817E-4</v>
      </c>
    </row>
    <row r="1325" spans="1:15" x14ac:dyDescent="0.25">
      <c r="A1325" s="97" t="s">
        <v>1589</v>
      </c>
      <c r="B1325" s="118" t="s">
        <v>234</v>
      </c>
      <c r="C1325" s="99" t="str">
        <f>IFERROR(IF(B1325="No CAS","",INDEX('DEQ Pollutant List'!$C$7:$C$611,MATCH('3. Pollutant Emissions - EF'!B1325,'DEQ Pollutant List'!$B$7:$B$611,0))),"")</f>
        <v>Cobalt and compounds</v>
      </c>
      <c r="D1325" s="133"/>
      <c r="E1325" s="119"/>
      <c r="F1325" s="241">
        <v>8.3999999999999995E-5</v>
      </c>
      <c r="G1325" s="121"/>
      <c r="H1325" s="101" t="s">
        <v>1674</v>
      </c>
      <c r="I1325" s="122" t="s">
        <v>1680</v>
      </c>
      <c r="J1325" s="120">
        <f>$F1325*'2. Emissions Units &amp; Activities'!$H$118*(1-$E1325)</f>
        <v>2.4032697547683929E-4</v>
      </c>
      <c r="K1325" s="123">
        <f>$F1325*'2. Emissions Units &amp; Activities'!$I$118*(1-$E1325)</f>
        <v>2.1642352941176469E-3</v>
      </c>
      <c r="L1325" s="101">
        <f>$F1325*'2. Emissions Units &amp; Activities'!$J$118*(1-$E1325)</f>
        <v>2.1642352941176469E-3</v>
      </c>
      <c r="M1325" s="120">
        <f>$F1325*'2. Emissions Units &amp; Activities'!$K$118*(1-$E1325)</f>
        <v>9.2433452106476642E-7</v>
      </c>
      <c r="N1325" s="123">
        <f>$F1325*'2. Emissions Units &amp; Activities'!$L$118*(1-$E1325)</f>
        <v>8.3239819004524895E-6</v>
      </c>
      <c r="O1325" s="101">
        <f>$F1325*'2. Emissions Units &amp; Activities'!$M$118*(1-$E1325)</f>
        <v>8.3239819004524895E-6</v>
      </c>
    </row>
    <row r="1326" spans="1:15" x14ac:dyDescent="0.25">
      <c r="A1326" s="97" t="s">
        <v>1589</v>
      </c>
      <c r="B1326" s="118" t="s">
        <v>236</v>
      </c>
      <c r="C1326" s="99" t="str">
        <f>IFERROR(IF(B1326="No CAS","",INDEX('DEQ Pollutant List'!$C$7:$C$611,MATCH('3. Pollutant Emissions - EF'!B1326,'DEQ Pollutant List'!$B$7:$B$611,0))),"")</f>
        <v>Copper and compounds</v>
      </c>
      <c r="D1326" s="133"/>
      <c r="E1326" s="119"/>
      <c r="F1326" s="241">
        <v>8.4999999999999995E-4</v>
      </c>
      <c r="G1326" s="121"/>
      <c r="H1326" s="101" t="s">
        <v>1674</v>
      </c>
      <c r="I1326" s="122" t="s">
        <v>1680</v>
      </c>
      <c r="J1326" s="120">
        <f>$F1326*'2. Emissions Units &amp; Activities'!$H$118*(1-$E1326)</f>
        <v>2.431880108991826E-3</v>
      </c>
      <c r="K1326" s="123">
        <f>$F1326*'2. Emissions Units &amp; Activities'!$I$118*(1-$E1326)</f>
        <v>2.1899999999999999E-2</v>
      </c>
      <c r="L1326" s="101">
        <f>$F1326*'2. Emissions Units &amp; Activities'!$J$118*(1-$E1326)</f>
        <v>2.1899999999999999E-2</v>
      </c>
      <c r="M1326" s="120">
        <f>$F1326*'2. Emissions Units &amp; Activities'!$K$118*(1-$E1326)</f>
        <v>9.3533850345839469E-6</v>
      </c>
      <c r="N1326" s="123">
        <f>$F1326*'2. Emissions Units &amp; Activities'!$L$118*(1-$E1326)</f>
        <v>8.4230769230769236E-5</v>
      </c>
      <c r="O1326" s="101">
        <f>$F1326*'2. Emissions Units &amp; Activities'!$M$118*(1-$E1326)</f>
        <v>8.4230769230769236E-5</v>
      </c>
    </row>
    <row r="1327" spans="1:15" x14ac:dyDescent="0.25">
      <c r="A1327" s="97" t="s">
        <v>1589</v>
      </c>
      <c r="B1327" s="118" t="s">
        <v>410</v>
      </c>
      <c r="C1327" s="99" t="str">
        <f>IFERROR(IF(B1327="No CAS","",INDEX('DEQ Pollutant List'!$C$7:$C$611,MATCH('3. Pollutant Emissions - EF'!B1327,'DEQ Pollutant List'!$B$7:$B$611,0))),"")</f>
        <v>Ethyl benzene</v>
      </c>
      <c r="D1327" s="133"/>
      <c r="E1327" s="119"/>
      <c r="F1327" s="241">
        <v>9.4999999999999998E-3</v>
      </c>
      <c r="G1327" s="121"/>
      <c r="H1327" s="101" t="s">
        <v>1674</v>
      </c>
      <c r="I1327" s="122" t="s">
        <v>1680</v>
      </c>
      <c r="J1327" s="120">
        <f>$F1327*'2. Emissions Units &amp; Activities'!$H$118*(1-$E1327)</f>
        <v>2.7179836512261586E-2</v>
      </c>
      <c r="K1327" s="123">
        <f>$F1327*'2. Emissions Units &amp; Activities'!$I$118*(1-$E1327)</f>
        <v>0.24476470588235294</v>
      </c>
      <c r="L1327" s="101">
        <f>$F1327*'2. Emissions Units &amp; Activities'!$J$118*(1-$E1327)</f>
        <v>0.24476470588235294</v>
      </c>
      <c r="M1327" s="120">
        <f>$F1327*'2. Emissions Units &amp; Activities'!$K$118*(1-$E1327)</f>
        <v>1.0453783273946764E-4</v>
      </c>
      <c r="N1327" s="123">
        <f>$F1327*'2. Emissions Units &amp; Activities'!$L$118*(1-$E1327)</f>
        <v>9.4140271493212677E-4</v>
      </c>
      <c r="O1327" s="101">
        <f>$F1327*'2. Emissions Units &amp; Activities'!$M$118*(1-$E1327)</f>
        <v>9.4140271493212677E-4</v>
      </c>
    </row>
    <row r="1328" spans="1:15" x14ac:dyDescent="0.25">
      <c r="A1328" s="97" t="s">
        <v>1589</v>
      </c>
      <c r="B1328" s="118" t="s">
        <v>483</v>
      </c>
      <c r="C1328" s="99" t="str">
        <f>IFERROR(IF(B1328="No CAS","",INDEX('DEQ Pollutant List'!$C$7:$C$611,MATCH('3. Pollutant Emissions - EF'!B1328,'DEQ Pollutant List'!$B$7:$B$611,0))),"")</f>
        <v>Hexane</v>
      </c>
      <c r="D1328" s="133"/>
      <c r="E1328" s="119"/>
      <c r="F1328" s="241">
        <v>6.3E-3</v>
      </c>
      <c r="G1328" s="121"/>
      <c r="H1328" s="101" t="s">
        <v>1674</v>
      </c>
      <c r="I1328" s="122" t="s">
        <v>1680</v>
      </c>
      <c r="J1328" s="120">
        <f>$F1328*'2. Emissions Units &amp; Activities'!$H$118*(1-$E1328)</f>
        <v>1.8024523160762949E-2</v>
      </c>
      <c r="K1328" s="123">
        <f>$F1328*'2. Emissions Units &amp; Activities'!$I$118*(1-$E1328)</f>
        <v>0.16231764705882354</v>
      </c>
      <c r="L1328" s="101">
        <f>$F1328*'2. Emissions Units &amp; Activities'!$J$118*(1-$E1328)</f>
        <v>0.16231764705882354</v>
      </c>
      <c r="M1328" s="120">
        <f>$F1328*'2. Emissions Units &amp; Activities'!$K$118*(1-$E1328)</f>
        <v>6.9325089079857482E-5</v>
      </c>
      <c r="N1328" s="123">
        <f>$F1328*'2. Emissions Units &amp; Activities'!$L$118*(1-$E1328)</f>
        <v>6.2429864253393667E-4</v>
      </c>
      <c r="O1328" s="101">
        <f>$F1328*'2. Emissions Units &amp; Activities'!$M$118*(1-$E1328)</f>
        <v>6.2429864253393667E-4</v>
      </c>
    </row>
    <row r="1329" spans="1:15" x14ac:dyDescent="0.25">
      <c r="A1329" s="97" t="s">
        <v>1589</v>
      </c>
      <c r="B1329" s="118" t="s">
        <v>512</v>
      </c>
      <c r="C1329" s="99" t="str">
        <f>IFERROR(IF(B1329="No CAS","",INDEX('DEQ Pollutant List'!$C$7:$C$611,MATCH('3. Pollutant Emissions - EF'!B1329,'DEQ Pollutant List'!$B$7:$B$611,0))),"")</f>
        <v>Lead and compounds</v>
      </c>
      <c r="D1329" s="133"/>
      <c r="E1329" s="119"/>
      <c r="F1329" s="241">
        <v>5.0000000000000001E-4</v>
      </c>
      <c r="G1329" s="121"/>
      <c r="H1329" s="101" t="s">
        <v>1674</v>
      </c>
      <c r="I1329" s="122" t="s">
        <v>1680</v>
      </c>
      <c r="J1329" s="120">
        <f>$F1329*'2. Emissions Units &amp; Activities'!$H$118*(1-$E1329)</f>
        <v>1.4305177111716624E-3</v>
      </c>
      <c r="K1329" s="123">
        <f>$F1329*'2. Emissions Units &amp; Activities'!$I$118*(1-$E1329)</f>
        <v>1.2882352941176472E-2</v>
      </c>
      <c r="L1329" s="101">
        <f>$F1329*'2. Emissions Units &amp; Activities'!$J$118*(1-$E1329)</f>
        <v>1.2882352941176472E-2</v>
      </c>
      <c r="M1329" s="120">
        <f>$F1329*'2. Emissions Units &amp; Activities'!$K$118*(1-$E1329)</f>
        <v>5.5019911968140866E-6</v>
      </c>
      <c r="N1329" s="123">
        <f>$F1329*'2. Emissions Units &amp; Activities'!$L$118*(1-$E1329)</f>
        <v>4.9547511312217201E-5</v>
      </c>
      <c r="O1329" s="101">
        <f>$F1329*'2. Emissions Units &amp; Activities'!$M$118*(1-$E1329)</f>
        <v>4.9547511312217201E-5</v>
      </c>
    </row>
    <row r="1330" spans="1:15" x14ac:dyDescent="0.25">
      <c r="A1330" s="97" t="s">
        <v>1589</v>
      </c>
      <c r="B1330" s="118" t="s">
        <v>518</v>
      </c>
      <c r="C1330" s="99" t="str">
        <f>IFERROR(IF(B1330="No CAS","",INDEX('DEQ Pollutant List'!$C$7:$C$611,MATCH('3. Pollutant Emissions - EF'!B1330,'DEQ Pollutant List'!$B$7:$B$611,0))),"")</f>
        <v>Manganese and compounds</v>
      </c>
      <c r="D1330" s="133"/>
      <c r="E1330" s="119"/>
      <c r="F1330" s="241">
        <v>3.8000000000000002E-4</v>
      </c>
      <c r="G1330" s="121"/>
      <c r="H1330" s="101" t="s">
        <v>1674</v>
      </c>
      <c r="I1330" s="122" t="s">
        <v>1680</v>
      </c>
      <c r="J1330" s="120">
        <f>$F1330*'2. Emissions Units &amp; Activities'!$H$118*(1-$E1330)</f>
        <v>1.0871934604904637E-3</v>
      </c>
      <c r="K1330" s="123">
        <f>$F1330*'2. Emissions Units &amp; Activities'!$I$118*(1-$E1330)</f>
        <v>9.7905882352941186E-3</v>
      </c>
      <c r="L1330" s="101">
        <f>$F1330*'2. Emissions Units &amp; Activities'!$J$118*(1-$E1330)</f>
        <v>9.7905882352941186E-3</v>
      </c>
      <c r="M1330" s="120">
        <f>$F1330*'2. Emissions Units &amp; Activities'!$K$118*(1-$E1330)</f>
        <v>4.181513309578706E-6</v>
      </c>
      <c r="N1330" s="123">
        <f>$F1330*'2. Emissions Units &amp; Activities'!$L$118*(1-$E1330)</f>
        <v>3.7656108597285075E-5</v>
      </c>
      <c r="O1330" s="101">
        <f>$F1330*'2. Emissions Units &amp; Activities'!$M$118*(1-$E1330)</f>
        <v>3.7656108597285075E-5</v>
      </c>
    </row>
    <row r="1331" spans="1:15" x14ac:dyDescent="0.25">
      <c r="A1331" s="97" t="s">
        <v>1589</v>
      </c>
      <c r="B1331" s="118" t="s">
        <v>524</v>
      </c>
      <c r="C1331" s="99" t="str">
        <f>IFERROR(IF(B1331="No CAS","",INDEX('DEQ Pollutant List'!$C$7:$C$611,MATCH('3. Pollutant Emissions - EF'!B1331,'DEQ Pollutant List'!$B$7:$B$611,0))),"")</f>
        <v>Mercury and compounds</v>
      </c>
      <c r="D1331" s="133"/>
      <c r="E1331" s="119"/>
      <c r="F1331" s="241">
        <v>2.5999999999999998E-4</v>
      </c>
      <c r="G1331" s="121"/>
      <c r="H1331" s="101" t="s">
        <v>1674</v>
      </c>
      <c r="I1331" s="122" t="s">
        <v>1680</v>
      </c>
      <c r="J1331" s="120">
        <f>$F1331*'2. Emissions Units &amp; Activities'!$H$118*(1-$E1331)</f>
        <v>7.4386920980926445E-4</v>
      </c>
      <c r="K1331" s="123">
        <f>$F1331*'2. Emissions Units &amp; Activities'!$I$118*(1-$E1331)</f>
        <v>6.698823529411764E-3</v>
      </c>
      <c r="L1331" s="101">
        <f>$F1331*'2. Emissions Units &amp; Activities'!$J$118*(1-$E1331)</f>
        <v>6.698823529411764E-3</v>
      </c>
      <c r="M1331" s="120">
        <f>$F1331*'2. Emissions Units &amp; Activities'!$K$118*(1-$E1331)</f>
        <v>2.8610354223433247E-6</v>
      </c>
      <c r="N1331" s="123">
        <f>$F1331*'2. Emissions Units &amp; Activities'!$L$118*(1-$E1331)</f>
        <v>2.5764705882352942E-5</v>
      </c>
      <c r="O1331" s="101">
        <f>$F1331*'2. Emissions Units &amp; Activities'!$M$118*(1-$E1331)</f>
        <v>2.5764705882352942E-5</v>
      </c>
    </row>
    <row r="1332" spans="1:15" x14ac:dyDescent="0.25">
      <c r="A1332" s="97" t="s">
        <v>1589</v>
      </c>
      <c r="B1332" s="118" t="s">
        <v>575</v>
      </c>
      <c r="C1332" s="99" t="str">
        <f>IFERROR(IF(B1332="No CAS","",INDEX('DEQ Pollutant List'!$C$7:$C$611,MATCH('3. Pollutant Emissions - EF'!B1332,'DEQ Pollutant List'!$B$7:$B$611,0))),"")</f>
        <v>Molybdenum trioxide</v>
      </c>
      <c r="D1332" s="133"/>
      <c r="E1332" s="119"/>
      <c r="F1332" s="241">
        <v>1.65E-3</v>
      </c>
      <c r="G1332" s="121"/>
      <c r="H1332" s="101" t="s">
        <v>1674</v>
      </c>
      <c r="I1332" s="122" t="s">
        <v>1680</v>
      </c>
      <c r="J1332" s="120">
        <f>$F1332*'2. Emissions Units &amp; Activities'!$H$118*(1-$E1332)</f>
        <v>4.7207084468664862E-3</v>
      </c>
      <c r="K1332" s="123">
        <f>$F1332*'2. Emissions Units &amp; Activities'!$I$118*(1-$E1332)</f>
        <v>4.2511764705882353E-2</v>
      </c>
      <c r="L1332" s="101">
        <f>$F1332*'2. Emissions Units &amp; Activities'!$J$118*(1-$E1332)</f>
        <v>4.2511764705882353E-2</v>
      </c>
      <c r="M1332" s="120">
        <f>$F1332*'2. Emissions Units &amp; Activities'!$K$118*(1-$E1332)</f>
        <v>1.8156570949486484E-5</v>
      </c>
      <c r="N1332" s="123">
        <f>$F1332*'2. Emissions Units &amp; Activities'!$L$118*(1-$E1332)</f>
        <v>1.6350678733031675E-4</v>
      </c>
      <c r="O1332" s="101">
        <f>$F1332*'2. Emissions Units &amp; Activities'!$M$118*(1-$E1332)</f>
        <v>1.6350678733031675E-4</v>
      </c>
    </row>
    <row r="1333" spans="1:15" x14ac:dyDescent="0.25">
      <c r="A1333" s="97" t="s">
        <v>1589</v>
      </c>
      <c r="B1333" s="118">
        <v>365</v>
      </c>
      <c r="C1333" s="99" t="str">
        <f>IFERROR(IF(B1333="No CAS","",INDEX('DEQ Pollutant List'!$C$7:$C$611,MATCH('3. Pollutant Emissions - EF'!B1333,'DEQ Pollutant List'!$B$7:$B$611,0))),"")</f>
        <v>Nickel compounds, insoluble</v>
      </c>
      <c r="D1333" s="133"/>
      <c r="E1333" s="119"/>
      <c r="F1333" s="241">
        <v>2.0999999999999999E-3</v>
      </c>
      <c r="G1333" s="121"/>
      <c r="H1333" s="101" t="s">
        <v>1674</v>
      </c>
      <c r="I1333" s="122" t="s">
        <v>1680</v>
      </c>
      <c r="J1333" s="120">
        <f>$F1333*'2. Emissions Units &amp; Activities'!$H$118*(1-$E1333)</f>
        <v>6.008174386920982E-3</v>
      </c>
      <c r="K1333" s="123">
        <f>$F1333*'2. Emissions Units &amp; Activities'!$I$118*(1-$E1333)</f>
        <v>5.4105882352941177E-2</v>
      </c>
      <c r="L1333" s="101">
        <f>$F1333*'2. Emissions Units &amp; Activities'!$J$118*(1-$E1333)</f>
        <v>5.4105882352941177E-2</v>
      </c>
      <c r="M1333" s="120">
        <f>$F1333*'2. Emissions Units &amp; Activities'!$K$118*(1-$E1333)</f>
        <v>2.3108363026619162E-5</v>
      </c>
      <c r="N1333" s="123">
        <f>$F1333*'2. Emissions Units &amp; Activities'!$L$118*(1-$E1333)</f>
        <v>2.0809954751131222E-4</v>
      </c>
      <c r="O1333" s="101">
        <f>$F1333*'2. Emissions Units &amp; Activities'!$M$118*(1-$E1333)</f>
        <v>2.0809954751131222E-4</v>
      </c>
    </row>
    <row r="1334" spans="1:15" x14ac:dyDescent="0.25">
      <c r="A1334" s="97" t="s">
        <v>1589</v>
      </c>
      <c r="B1334" s="118" t="s">
        <v>945</v>
      </c>
      <c r="C1334" s="99" t="str">
        <f>IFERROR(IF(B1334="No CAS","",INDEX('DEQ Pollutant List'!$C$7:$C$611,MATCH('3. Pollutant Emissions - EF'!B1334,'DEQ Pollutant List'!$B$7:$B$611,0))),"")</f>
        <v>Selenium and compounds</v>
      </c>
      <c r="D1334" s="133"/>
      <c r="E1334" s="119"/>
      <c r="F1334" s="241">
        <v>2.4000000000000001E-5</v>
      </c>
      <c r="G1334" s="121"/>
      <c r="H1334" s="101" t="s">
        <v>1674</v>
      </c>
      <c r="I1334" s="122" t="s">
        <v>1680</v>
      </c>
      <c r="J1334" s="120">
        <f>$F1334*'2. Emissions Units &amp; Activities'!$H$118*(1-$E1334)</f>
        <v>6.8664850136239798E-5</v>
      </c>
      <c r="K1334" s="123">
        <f>$F1334*'2. Emissions Units &amp; Activities'!$I$118*(1-$E1334)</f>
        <v>6.183529411764706E-4</v>
      </c>
      <c r="L1334" s="101">
        <f>$F1334*'2. Emissions Units &amp; Activities'!$J$118*(1-$E1334)</f>
        <v>6.183529411764706E-4</v>
      </c>
      <c r="M1334" s="120">
        <f>$F1334*'2. Emissions Units &amp; Activities'!$K$118*(1-$E1334)</f>
        <v>2.6409557744707615E-7</v>
      </c>
      <c r="N1334" s="123">
        <f>$F1334*'2. Emissions Units &amp; Activities'!$L$118*(1-$E1334)</f>
        <v>2.3782805429864254E-6</v>
      </c>
      <c r="O1334" s="101">
        <f>$F1334*'2. Emissions Units &amp; Activities'!$M$118*(1-$E1334)</f>
        <v>2.3782805429864254E-6</v>
      </c>
    </row>
    <row r="1335" spans="1:15" x14ac:dyDescent="0.25">
      <c r="A1335" s="97" t="s">
        <v>1589</v>
      </c>
      <c r="B1335" s="118" t="s">
        <v>994</v>
      </c>
      <c r="C1335" s="99" t="str">
        <f>IFERROR(IF(B1335="No CAS","",INDEX('DEQ Pollutant List'!$C$7:$C$611,MATCH('3. Pollutant Emissions - EF'!B1335,'DEQ Pollutant List'!$B$7:$B$611,0))),"")</f>
        <v>Toluene</v>
      </c>
      <c r="D1335" s="133"/>
      <c r="E1335" s="119"/>
      <c r="F1335" s="241">
        <v>3.6600000000000001E-2</v>
      </c>
      <c r="G1335" s="121"/>
      <c r="H1335" s="101" t="s">
        <v>1674</v>
      </c>
      <c r="I1335" s="122" t="s">
        <v>1680</v>
      </c>
      <c r="J1335" s="120">
        <f>$F1335*'2. Emissions Units &amp; Activities'!$H$118*(1-$E1335)</f>
        <v>0.1047138964577657</v>
      </c>
      <c r="K1335" s="123">
        <f>$F1335*'2. Emissions Units &amp; Activities'!$I$118*(1-$E1335)</f>
        <v>0.94298823529411768</v>
      </c>
      <c r="L1335" s="101">
        <f>$F1335*'2. Emissions Units &amp; Activities'!$J$118*(1-$E1335)</f>
        <v>0.94298823529411768</v>
      </c>
      <c r="M1335" s="120">
        <f>$F1335*'2. Emissions Units &amp; Activities'!$K$118*(1-$E1335)</f>
        <v>4.0274575560679109E-4</v>
      </c>
      <c r="N1335" s="123">
        <f>$F1335*'2. Emissions Units &amp; Activities'!$L$118*(1-$E1335)</f>
        <v>3.6268778280542989E-3</v>
      </c>
      <c r="O1335" s="101">
        <f>$F1335*'2. Emissions Units &amp; Activities'!$M$118*(1-$E1335)</f>
        <v>3.6268778280542989E-3</v>
      </c>
    </row>
    <row r="1336" spans="1:15" x14ac:dyDescent="0.25">
      <c r="A1336" s="97" t="s">
        <v>1589</v>
      </c>
      <c r="B1336" s="118" t="s">
        <v>1055</v>
      </c>
      <c r="C1336" s="99" t="str">
        <f>IFERROR(IF(B1336="No CAS","",INDEX('DEQ Pollutant List'!$C$7:$C$611,MATCH('3. Pollutant Emissions - EF'!B1336,'DEQ Pollutant List'!$B$7:$B$611,0))),"")</f>
        <v>Vanadium (fume or dust)</v>
      </c>
      <c r="D1336" s="133"/>
      <c r="E1336" s="119"/>
      <c r="F1336" s="241">
        <v>2.3E-3</v>
      </c>
      <c r="G1336" s="121"/>
      <c r="H1336" s="101" t="s">
        <v>1674</v>
      </c>
      <c r="I1336" s="122" t="s">
        <v>1680</v>
      </c>
      <c r="J1336" s="120">
        <f>$F1336*'2. Emissions Units &amp; Activities'!$H$118*(1-$E1336)</f>
        <v>6.5803814713896475E-3</v>
      </c>
      <c r="K1336" s="123">
        <f>$F1336*'2. Emissions Units &amp; Activities'!$I$118*(1-$E1336)</f>
        <v>5.9258823529411767E-2</v>
      </c>
      <c r="L1336" s="101">
        <f>$F1336*'2. Emissions Units &amp; Activities'!$J$118*(1-$E1336)</f>
        <v>5.9258823529411767E-2</v>
      </c>
      <c r="M1336" s="120">
        <f>$F1336*'2. Emissions Units &amp; Activities'!$K$118*(1-$E1336)</f>
        <v>2.5309159505344796E-5</v>
      </c>
      <c r="N1336" s="123">
        <f>$F1336*'2. Emissions Units &amp; Activities'!$L$118*(1-$E1336)</f>
        <v>2.2791855203619911E-4</v>
      </c>
      <c r="O1336" s="101">
        <f>$F1336*'2. Emissions Units &amp; Activities'!$M$118*(1-$E1336)</f>
        <v>2.2791855203619911E-4</v>
      </c>
    </row>
    <row r="1337" spans="1:15" x14ac:dyDescent="0.25">
      <c r="A1337" s="97" t="s">
        <v>1589</v>
      </c>
      <c r="B1337" s="118" t="s">
        <v>1071</v>
      </c>
      <c r="C1337" s="99" t="str">
        <f>IFERROR(IF(B1337="No CAS","",INDEX('DEQ Pollutant List'!$C$7:$C$611,MATCH('3. Pollutant Emissions - EF'!B1337,'DEQ Pollutant List'!$B$7:$B$611,0))),"")</f>
        <v>Xylene (mixture), including m-xylene, o-xylene, p-xylene</v>
      </c>
      <c r="D1337" s="133"/>
      <c r="E1337" s="119"/>
      <c r="F1337" s="241">
        <v>2.7199999999999998E-2</v>
      </c>
      <c r="G1337" s="121"/>
      <c r="H1337" s="101" t="s">
        <v>1674</v>
      </c>
      <c r="I1337" s="122" t="s">
        <v>1680</v>
      </c>
      <c r="J1337" s="120">
        <f>$F1337*'2. Emissions Units &amp; Activities'!$H$118*(1-$E1337)</f>
        <v>7.7820163487738431E-2</v>
      </c>
      <c r="K1337" s="123">
        <f>$F1337*'2. Emissions Units &amp; Activities'!$I$118*(1-$E1337)</f>
        <v>0.70079999999999998</v>
      </c>
      <c r="L1337" s="101">
        <f>$F1337*'2. Emissions Units &amp; Activities'!$J$118*(1-$E1337)</f>
        <v>0.70079999999999998</v>
      </c>
      <c r="M1337" s="120">
        <f>$F1337*'2. Emissions Units &amp; Activities'!$K$118*(1-$E1337)</f>
        <v>2.993083211066863E-4</v>
      </c>
      <c r="N1337" s="123">
        <f>$F1337*'2. Emissions Units &amp; Activities'!$L$118*(1-$E1337)</f>
        <v>2.6953846153846155E-3</v>
      </c>
      <c r="O1337" s="101">
        <f>$F1337*'2. Emissions Units &amp; Activities'!$M$118*(1-$E1337)</f>
        <v>2.6953846153846155E-3</v>
      </c>
    </row>
    <row r="1338" spans="1:15" x14ac:dyDescent="0.25">
      <c r="A1338" s="97" t="s">
        <v>1589</v>
      </c>
      <c r="B1338" s="118" t="s">
        <v>1076</v>
      </c>
      <c r="C1338" s="99" t="str">
        <f>IFERROR(IF(B1338="No CAS","",INDEX('DEQ Pollutant List'!$C$7:$C$611,MATCH('3. Pollutant Emissions - EF'!B1338,'DEQ Pollutant List'!$B$7:$B$611,0))),"")</f>
        <v>Zinc and compounds</v>
      </c>
      <c r="D1338" s="133"/>
      <c r="E1338" s="119"/>
      <c r="F1338" s="241">
        <v>2.9000000000000001E-2</v>
      </c>
      <c r="G1338" s="121"/>
      <c r="H1338" s="101" t="s">
        <v>1674</v>
      </c>
      <c r="I1338" s="122" t="s">
        <v>1680</v>
      </c>
      <c r="J1338" s="120">
        <f>$F1338*'2. Emissions Units &amp; Activities'!$H$118*(1-$E1338)</f>
        <v>8.2970027247956435E-2</v>
      </c>
      <c r="K1338" s="123">
        <f>$F1338*'2. Emissions Units &amp; Activities'!$I$118*(1-$E1338)</f>
        <v>0.74717647058823533</v>
      </c>
      <c r="L1338" s="101">
        <f>$F1338*'2. Emissions Units &amp; Activities'!$J$118*(1-$E1338)</f>
        <v>0.74717647058823533</v>
      </c>
      <c r="M1338" s="120">
        <f>$F1338*'2. Emissions Units &amp; Activities'!$K$118*(1-$E1338)</f>
        <v>3.1911548941521704E-4</v>
      </c>
      <c r="N1338" s="123">
        <f>$F1338*'2. Emissions Units &amp; Activities'!$L$118*(1-$E1338)</f>
        <v>2.8737556561085975E-3</v>
      </c>
      <c r="O1338" s="101">
        <f>$F1338*'2. Emissions Units &amp; Activities'!$M$118*(1-$E1338)</f>
        <v>2.8737556561085975E-3</v>
      </c>
    </row>
    <row r="1339" spans="1:15" x14ac:dyDescent="0.25">
      <c r="A1339" s="97" t="s">
        <v>1592</v>
      </c>
      <c r="B1339" s="118" t="s">
        <v>98</v>
      </c>
      <c r="C1339" s="99" t="str">
        <f>IFERROR(IF(B1339="No CAS","",INDEX('DEQ Pollutant List'!$C$7:$C$611,MATCH('3. Pollutant Emissions - EF'!B1339,'DEQ Pollutant List'!$B$7:$B$611,0))),"")</f>
        <v>Benzene</v>
      </c>
      <c r="D1339" s="133"/>
      <c r="E1339" s="119"/>
      <c r="F1339" s="241">
        <v>8.0000000000000002E-3</v>
      </c>
      <c r="G1339" s="121"/>
      <c r="H1339" s="101" t="s">
        <v>1674</v>
      </c>
      <c r="I1339" s="122" t="s">
        <v>1680</v>
      </c>
      <c r="J1339" s="120">
        <f>$F1339*'2. Emissions Units &amp; Activities'!$H$119*(1-$E1339)</f>
        <v>2.2888283378746599E-2</v>
      </c>
      <c r="K1339" s="123">
        <f>$F1339*'2. Emissions Units &amp; Activities'!$I$119*(1-$E1339)</f>
        <v>0.20611764705882354</v>
      </c>
      <c r="L1339" s="101">
        <f>$F1339*'2. Emissions Units &amp; Activities'!$J$119*(1-$E1339)</f>
        <v>0.20611764705882354</v>
      </c>
      <c r="M1339" s="120">
        <f>$F1339*'2. Emissions Units &amp; Activities'!$K$119*(1-$E1339)</f>
        <v>8.8031859149025385E-5</v>
      </c>
      <c r="N1339" s="123">
        <f>$F1339*'2. Emissions Units &amp; Activities'!$L$119*(1-$E1339)</f>
        <v>7.9276018099547522E-4</v>
      </c>
      <c r="O1339" s="101">
        <f>$F1339*'2. Emissions Units &amp; Activities'!$M$119*(1-$E1339)</f>
        <v>7.9276018099547522E-4</v>
      </c>
    </row>
    <row r="1340" spans="1:15" x14ac:dyDescent="0.25">
      <c r="A1340" s="97" t="s">
        <v>1592</v>
      </c>
      <c r="B1340" s="118" t="s">
        <v>443</v>
      </c>
      <c r="C1340" s="99" t="str">
        <f>IFERROR(IF(B1340="No CAS","",INDEX('DEQ Pollutant List'!$C$7:$C$611,MATCH('3. Pollutant Emissions - EF'!B1340,'DEQ Pollutant List'!$B$7:$B$611,0))),"")</f>
        <v>Formaldehyde</v>
      </c>
      <c r="D1340" s="133"/>
      <c r="E1340" s="119"/>
      <c r="F1340" s="241">
        <v>1.7000000000000001E-2</v>
      </c>
      <c r="G1340" s="121"/>
      <c r="H1340" s="101" t="s">
        <v>1674</v>
      </c>
      <c r="I1340" s="122" t="s">
        <v>1680</v>
      </c>
      <c r="J1340" s="120">
        <f>$F1340*'2. Emissions Units &amp; Activities'!$H$119*(1-$E1340)</f>
        <v>4.863760217983653E-2</v>
      </c>
      <c r="K1340" s="123">
        <f>$F1340*'2. Emissions Units &amp; Activities'!$I$119*(1-$E1340)</f>
        <v>0.43800000000000006</v>
      </c>
      <c r="L1340" s="101">
        <f>$F1340*'2. Emissions Units &amp; Activities'!$J$119*(1-$E1340)</f>
        <v>0.43800000000000006</v>
      </c>
      <c r="M1340" s="120">
        <f>$F1340*'2. Emissions Units &amp; Activities'!$K$119*(1-$E1340)</f>
        <v>1.8706770069167896E-4</v>
      </c>
      <c r="N1340" s="123">
        <f>$F1340*'2. Emissions Units &amp; Activities'!$L$119*(1-$E1340)</f>
        <v>1.6846153846153849E-3</v>
      </c>
      <c r="O1340" s="101">
        <f>$F1340*'2. Emissions Units &amp; Activities'!$M$119*(1-$E1340)</f>
        <v>1.6846153846153849E-3</v>
      </c>
    </row>
    <row r="1341" spans="1:15" x14ac:dyDescent="0.25">
      <c r="A1341" s="97" t="s">
        <v>1592</v>
      </c>
      <c r="B1341" s="118">
        <v>401</v>
      </c>
      <c r="C1341" s="99" t="str">
        <f>IFERROR(IF(B1341="No CAS","",INDEX('DEQ Pollutant List'!$C$7:$C$611,MATCH('3. Pollutant Emissions - EF'!B1341,'DEQ Pollutant List'!$B$7:$B$611,0))),"")</f>
        <v>Polycyclic aromatic hydrocarbons (PAHs)</v>
      </c>
      <c r="D1341" s="133"/>
      <c r="E1341" s="119"/>
      <c r="F1341" s="241">
        <v>1E-4</v>
      </c>
      <c r="G1341" s="121"/>
      <c r="H1341" s="101" t="s">
        <v>1674</v>
      </c>
      <c r="I1341" s="122" t="s">
        <v>1680</v>
      </c>
      <c r="J1341" s="120">
        <f>$F1341*'2. Emissions Units &amp; Activities'!$H$119*(1-$E1341)</f>
        <v>2.8610354223433253E-4</v>
      </c>
      <c r="K1341" s="123">
        <f>$F1341*'2. Emissions Units &amp; Activities'!$I$119*(1-$E1341)</f>
        <v>2.5764705882352942E-3</v>
      </c>
      <c r="L1341" s="101">
        <f>$F1341*'2. Emissions Units &amp; Activities'!$J$119*(1-$E1341)</f>
        <v>2.5764705882352942E-3</v>
      </c>
      <c r="M1341" s="120">
        <f>$F1341*'2. Emissions Units &amp; Activities'!$K$119*(1-$E1341)</f>
        <v>1.1003982393628172E-6</v>
      </c>
      <c r="N1341" s="123">
        <f>$F1341*'2. Emissions Units &amp; Activities'!$L$119*(1-$E1341)</f>
        <v>9.9095022624434409E-6</v>
      </c>
      <c r="O1341" s="101">
        <f>$F1341*'2. Emissions Units &amp; Activities'!$M$119*(1-$E1341)</f>
        <v>9.9095022624434409E-6</v>
      </c>
    </row>
    <row r="1342" spans="1:15" x14ac:dyDescent="0.25">
      <c r="A1342" s="97" t="s">
        <v>1592</v>
      </c>
      <c r="B1342" s="118" t="s">
        <v>823</v>
      </c>
      <c r="C1342" s="99" t="str">
        <f>IFERROR(IF(B1342="No CAS","",INDEX('DEQ Pollutant List'!$C$7:$C$611,MATCH('3. Pollutant Emissions - EF'!B1342,'DEQ Pollutant List'!$B$7:$B$611,0))),"")</f>
        <v>Benzo[a]pyrene</v>
      </c>
      <c r="D1342" s="133"/>
      <c r="E1342" s="119"/>
      <c r="F1342" s="241">
        <v>1.1999999999999999E-6</v>
      </c>
      <c r="G1342" s="121"/>
      <c r="H1342" s="101" t="s">
        <v>1674</v>
      </c>
      <c r="I1342" s="122" t="s">
        <v>1680</v>
      </c>
      <c r="J1342" s="120">
        <f>$F1342*'2. Emissions Units &amp; Activities'!$H$119*(1-$E1342)</f>
        <v>3.4332425068119898E-6</v>
      </c>
      <c r="K1342" s="123">
        <f>$F1342*'2. Emissions Units &amp; Activities'!$I$119*(1-$E1342)</f>
        <v>3.091764705882353E-5</v>
      </c>
      <c r="L1342" s="101">
        <f>$F1342*'2. Emissions Units &amp; Activities'!$J$119*(1-$E1342)</f>
        <v>3.091764705882353E-5</v>
      </c>
      <c r="M1342" s="120">
        <f>$F1342*'2. Emissions Units &amp; Activities'!$K$119*(1-$E1342)</f>
        <v>1.3204778872353806E-8</v>
      </c>
      <c r="N1342" s="123">
        <f>$F1342*'2. Emissions Units &amp; Activities'!$L$119*(1-$E1342)</f>
        <v>1.1891402714932127E-7</v>
      </c>
      <c r="O1342" s="101">
        <f>$F1342*'2. Emissions Units &amp; Activities'!$M$119*(1-$E1342)</f>
        <v>1.1891402714932127E-7</v>
      </c>
    </row>
    <row r="1343" spans="1:15" x14ac:dyDescent="0.25">
      <c r="A1343" s="97" t="s">
        <v>1592</v>
      </c>
      <c r="B1343" s="118" t="s">
        <v>581</v>
      </c>
      <c r="C1343" s="99" t="str">
        <f>IFERROR(IF(B1343="No CAS","",INDEX('DEQ Pollutant List'!$C$7:$C$611,MATCH('3. Pollutant Emissions - EF'!B1343,'DEQ Pollutant List'!$B$7:$B$611,0))),"")</f>
        <v>Naphthalene</v>
      </c>
      <c r="D1343" s="133"/>
      <c r="E1343" s="119"/>
      <c r="F1343" s="241">
        <v>2.9999999999999997E-4</v>
      </c>
      <c r="G1343" s="121"/>
      <c r="H1343" s="101" t="s">
        <v>1674</v>
      </c>
      <c r="I1343" s="122" t="s">
        <v>1680</v>
      </c>
      <c r="J1343" s="120">
        <f>$F1343*'2. Emissions Units &amp; Activities'!$H$119*(1-$E1343)</f>
        <v>8.5831062670299737E-4</v>
      </c>
      <c r="K1343" s="123">
        <f>$F1343*'2. Emissions Units &amp; Activities'!$I$119*(1-$E1343)</f>
        <v>7.7294117647058822E-3</v>
      </c>
      <c r="L1343" s="101">
        <f>$F1343*'2. Emissions Units &amp; Activities'!$J$119*(1-$E1343)</f>
        <v>7.7294117647058822E-3</v>
      </c>
      <c r="M1343" s="120">
        <f>$F1343*'2. Emissions Units &amp; Activities'!$K$119*(1-$E1343)</f>
        <v>3.3011947180884514E-6</v>
      </c>
      <c r="N1343" s="123">
        <f>$F1343*'2. Emissions Units &amp; Activities'!$L$119*(1-$E1343)</f>
        <v>2.9728506787330316E-5</v>
      </c>
      <c r="O1343" s="101">
        <f>$F1343*'2. Emissions Units &amp; Activities'!$M$119*(1-$E1343)</f>
        <v>2.9728506787330316E-5</v>
      </c>
    </row>
    <row r="1344" spans="1:15" x14ac:dyDescent="0.25">
      <c r="A1344" s="97" t="s">
        <v>1592</v>
      </c>
      <c r="B1344" s="118" t="s">
        <v>14</v>
      </c>
      <c r="C1344" s="99" t="str">
        <f>IFERROR(IF(B1344="No CAS","",INDEX('DEQ Pollutant List'!$C$7:$C$611,MATCH('3. Pollutant Emissions - EF'!B1344,'DEQ Pollutant List'!$B$7:$B$611,0))),"")</f>
        <v>Acetaldehyde</v>
      </c>
      <c r="D1344" s="133"/>
      <c r="E1344" s="119"/>
      <c r="F1344" s="241">
        <v>4.3E-3</v>
      </c>
      <c r="G1344" s="121"/>
      <c r="H1344" s="101" t="s">
        <v>1674</v>
      </c>
      <c r="I1344" s="122" t="s">
        <v>1680</v>
      </c>
      <c r="J1344" s="120">
        <f>$F1344*'2. Emissions Units &amp; Activities'!$H$119*(1-$E1344)</f>
        <v>1.2302452316076297E-2</v>
      </c>
      <c r="K1344" s="123">
        <f>$F1344*'2. Emissions Units &amp; Activities'!$I$119*(1-$E1344)</f>
        <v>0.11078823529411765</v>
      </c>
      <c r="L1344" s="101">
        <f>$F1344*'2. Emissions Units &amp; Activities'!$J$119*(1-$E1344)</f>
        <v>0.11078823529411765</v>
      </c>
      <c r="M1344" s="120">
        <f>$F1344*'2. Emissions Units &amp; Activities'!$K$119*(1-$E1344)</f>
        <v>4.7317124292601142E-5</v>
      </c>
      <c r="N1344" s="123">
        <f>$F1344*'2. Emissions Units &amp; Activities'!$L$119*(1-$E1344)</f>
        <v>4.2610859728506789E-4</v>
      </c>
      <c r="O1344" s="101">
        <f>$F1344*'2. Emissions Units &amp; Activities'!$M$119*(1-$E1344)</f>
        <v>4.2610859728506789E-4</v>
      </c>
    </row>
    <row r="1345" spans="1:15" x14ac:dyDescent="0.25">
      <c r="A1345" s="97" t="s">
        <v>1592</v>
      </c>
      <c r="B1345" s="118" t="s">
        <v>24</v>
      </c>
      <c r="C1345" s="99" t="str">
        <f>IFERROR(IF(B1345="No CAS","",INDEX('DEQ Pollutant List'!$C$7:$C$611,MATCH('3. Pollutant Emissions - EF'!B1345,'DEQ Pollutant List'!$B$7:$B$611,0))),"")</f>
        <v>Acrolein</v>
      </c>
      <c r="D1345" s="133"/>
      <c r="E1345" s="119"/>
      <c r="F1345" s="241">
        <v>2.7000000000000001E-3</v>
      </c>
      <c r="G1345" s="121"/>
      <c r="H1345" s="101" t="s">
        <v>1674</v>
      </c>
      <c r="I1345" s="122" t="s">
        <v>1680</v>
      </c>
      <c r="J1345" s="120">
        <f>$F1345*'2. Emissions Units &amp; Activities'!$H$119*(1-$E1345)</f>
        <v>7.7247956403269777E-3</v>
      </c>
      <c r="K1345" s="123">
        <f>$F1345*'2. Emissions Units &amp; Activities'!$I$119*(1-$E1345)</f>
        <v>6.9564705882352945E-2</v>
      </c>
      <c r="L1345" s="101">
        <f>$F1345*'2. Emissions Units &amp; Activities'!$J$119*(1-$E1345)</f>
        <v>6.9564705882352945E-2</v>
      </c>
      <c r="M1345" s="120">
        <f>$F1345*'2. Emissions Units &amp; Activities'!$K$119*(1-$E1345)</f>
        <v>2.9710752462796067E-5</v>
      </c>
      <c r="N1345" s="123">
        <f>$F1345*'2. Emissions Units &amp; Activities'!$L$119*(1-$E1345)</f>
        <v>2.6755656108597289E-4</v>
      </c>
      <c r="O1345" s="101">
        <f>$F1345*'2. Emissions Units &amp; Activities'!$M$119*(1-$E1345)</f>
        <v>2.6755656108597289E-4</v>
      </c>
    </row>
    <row r="1346" spans="1:15" x14ac:dyDescent="0.25">
      <c r="A1346" s="97" t="s">
        <v>1592</v>
      </c>
      <c r="B1346" s="118" t="s">
        <v>61</v>
      </c>
      <c r="C1346" s="99" t="str">
        <f>IFERROR(IF(B1346="No CAS","",INDEX('DEQ Pollutant List'!$C$7:$C$611,MATCH('3. Pollutant Emissions - EF'!B1346,'DEQ Pollutant List'!$B$7:$B$611,0))),"")</f>
        <v>Ammonia</v>
      </c>
      <c r="D1346" s="133"/>
      <c r="E1346" s="119"/>
      <c r="F1346" s="241">
        <v>18</v>
      </c>
      <c r="G1346" s="121"/>
      <c r="H1346" s="101" t="s">
        <v>1674</v>
      </c>
      <c r="I1346" s="122" t="s">
        <v>1680</v>
      </c>
      <c r="J1346" s="120">
        <f>$F1346*'2. Emissions Units &amp; Activities'!$H$119*(1-$E1346)</f>
        <v>51.498637602179848</v>
      </c>
      <c r="K1346" s="123">
        <f>$F1346*'2. Emissions Units &amp; Activities'!$I$119*(1-$E1346)</f>
        <v>463.76470588235293</v>
      </c>
      <c r="L1346" s="101">
        <f>$F1346*'2. Emissions Units &amp; Activities'!$J$119*(1-$E1346)</f>
        <v>463.76470588235293</v>
      </c>
      <c r="M1346" s="120">
        <f>$F1346*'2. Emissions Units &amp; Activities'!$K$119*(1-$E1346)</f>
        <v>0.19807168308530709</v>
      </c>
      <c r="N1346" s="123">
        <f>$F1346*'2. Emissions Units &amp; Activities'!$L$119*(1-$E1346)</f>
        <v>1.7837104072398191</v>
      </c>
      <c r="O1346" s="101">
        <f>$F1346*'2. Emissions Units &amp; Activities'!$M$119*(1-$E1346)</f>
        <v>1.7837104072398191</v>
      </c>
    </row>
    <row r="1347" spans="1:15" x14ac:dyDescent="0.25">
      <c r="A1347" s="97" t="s">
        <v>1592</v>
      </c>
      <c r="B1347" s="118" t="s">
        <v>81</v>
      </c>
      <c r="C1347" s="99" t="str">
        <f>IFERROR(IF(B1347="No CAS","",INDEX('DEQ Pollutant List'!$C$7:$C$611,MATCH('3. Pollutant Emissions - EF'!B1347,'DEQ Pollutant List'!$B$7:$B$611,0))),"")</f>
        <v>Arsenic and compounds</v>
      </c>
      <c r="D1347" s="133"/>
      <c r="E1347" s="119"/>
      <c r="F1347" s="241">
        <v>2.0000000000000001E-4</v>
      </c>
      <c r="G1347" s="121"/>
      <c r="H1347" s="101" t="s">
        <v>1674</v>
      </c>
      <c r="I1347" s="122" t="s">
        <v>1680</v>
      </c>
      <c r="J1347" s="120">
        <f>$F1347*'2. Emissions Units &amp; Activities'!$H$119*(1-$E1347)</f>
        <v>5.7220708446866506E-4</v>
      </c>
      <c r="K1347" s="123">
        <f>$F1347*'2. Emissions Units &amp; Activities'!$I$119*(1-$E1347)</f>
        <v>5.1529411764705884E-3</v>
      </c>
      <c r="L1347" s="101">
        <f>$F1347*'2. Emissions Units &amp; Activities'!$J$119*(1-$E1347)</f>
        <v>5.1529411764705884E-3</v>
      </c>
      <c r="M1347" s="120">
        <f>$F1347*'2. Emissions Units &amp; Activities'!$K$119*(1-$E1347)</f>
        <v>2.2007964787256344E-6</v>
      </c>
      <c r="N1347" s="123">
        <f>$F1347*'2. Emissions Units &amp; Activities'!$L$119*(1-$E1347)</f>
        <v>1.9819004524886882E-5</v>
      </c>
      <c r="O1347" s="101">
        <f>$F1347*'2. Emissions Units &amp; Activities'!$M$119*(1-$E1347)</f>
        <v>1.9819004524886882E-5</v>
      </c>
    </row>
    <row r="1348" spans="1:15" x14ac:dyDescent="0.25">
      <c r="A1348" s="97" t="s">
        <v>1592</v>
      </c>
      <c r="B1348" s="118" t="s">
        <v>96</v>
      </c>
      <c r="C1348" s="99" t="str">
        <f>IFERROR(IF(B1348="No CAS","",INDEX('DEQ Pollutant List'!$C$7:$C$611,MATCH('3. Pollutant Emissions - EF'!B1348,'DEQ Pollutant List'!$B$7:$B$611,0))),"")</f>
        <v>Barium and compounds</v>
      </c>
      <c r="D1348" s="133"/>
      <c r="E1348" s="119"/>
      <c r="F1348" s="241">
        <v>4.4000000000000003E-3</v>
      </c>
      <c r="G1348" s="121"/>
      <c r="H1348" s="101" t="s">
        <v>1674</v>
      </c>
      <c r="I1348" s="122" t="s">
        <v>1680</v>
      </c>
      <c r="J1348" s="120">
        <f>$F1348*'2. Emissions Units &amp; Activities'!$H$119*(1-$E1348)</f>
        <v>1.258855585831063E-2</v>
      </c>
      <c r="K1348" s="123">
        <f>$F1348*'2. Emissions Units &amp; Activities'!$I$119*(1-$E1348)</f>
        <v>0.11336470588235295</v>
      </c>
      <c r="L1348" s="101">
        <f>$F1348*'2. Emissions Units &amp; Activities'!$J$119*(1-$E1348)</f>
        <v>0.11336470588235295</v>
      </c>
      <c r="M1348" s="120">
        <f>$F1348*'2. Emissions Units &amp; Activities'!$K$119*(1-$E1348)</f>
        <v>4.8417522531963961E-5</v>
      </c>
      <c r="N1348" s="123">
        <f>$F1348*'2. Emissions Units &amp; Activities'!$L$119*(1-$E1348)</f>
        <v>4.3601809954751139E-4</v>
      </c>
      <c r="O1348" s="101">
        <f>$F1348*'2. Emissions Units &amp; Activities'!$M$119*(1-$E1348)</f>
        <v>4.3601809954751139E-4</v>
      </c>
    </row>
    <row r="1349" spans="1:15" x14ac:dyDescent="0.25">
      <c r="A1349" s="97" t="s">
        <v>1592</v>
      </c>
      <c r="B1349" s="118" t="s">
        <v>113</v>
      </c>
      <c r="C1349" s="99" t="str">
        <f>IFERROR(IF(B1349="No CAS","",INDEX('DEQ Pollutant List'!$C$7:$C$611,MATCH('3. Pollutant Emissions - EF'!B1349,'DEQ Pollutant List'!$B$7:$B$611,0))),"")</f>
        <v>Beryllium and compounds</v>
      </c>
      <c r="D1349" s="133"/>
      <c r="E1349" s="119"/>
      <c r="F1349" s="241">
        <v>1.2E-5</v>
      </c>
      <c r="G1349" s="121"/>
      <c r="H1349" s="101" t="s">
        <v>1674</v>
      </c>
      <c r="I1349" s="122" t="s">
        <v>1680</v>
      </c>
      <c r="J1349" s="120">
        <f>$F1349*'2. Emissions Units &amp; Activities'!$H$119*(1-$E1349)</f>
        <v>3.4332425068119899E-5</v>
      </c>
      <c r="K1349" s="123">
        <f>$F1349*'2. Emissions Units &amp; Activities'!$I$119*(1-$E1349)</f>
        <v>3.091764705882353E-4</v>
      </c>
      <c r="L1349" s="101">
        <f>$F1349*'2. Emissions Units &amp; Activities'!$J$119*(1-$E1349)</f>
        <v>3.091764705882353E-4</v>
      </c>
      <c r="M1349" s="120">
        <f>$F1349*'2. Emissions Units &amp; Activities'!$K$119*(1-$E1349)</f>
        <v>1.3204778872353808E-7</v>
      </c>
      <c r="N1349" s="123">
        <f>$F1349*'2. Emissions Units &amp; Activities'!$L$119*(1-$E1349)</f>
        <v>1.1891402714932127E-6</v>
      </c>
      <c r="O1349" s="101">
        <f>$F1349*'2. Emissions Units &amp; Activities'!$M$119*(1-$E1349)</f>
        <v>1.1891402714932127E-6</v>
      </c>
    </row>
    <row r="1350" spans="1:15" x14ac:dyDescent="0.25">
      <c r="A1350" s="97" t="s">
        <v>1592</v>
      </c>
      <c r="B1350" s="118" t="s">
        <v>154</v>
      </c>
      <c r="C1350" s="99" t="str">
        <f>IFERROR(IF(B1350="No CAS","",INDEX('DEQ Pollutant List'!$C$7:$C$611,MATCH('3. Pollutant Emissions - EF'!B1350,'DEQ Pollutant List'!$B$7:$B$611,0))),"")</f>
        <v>Cadmium and compounds</v>
      </c>
      <c r="D1350" s="133"/>
      <c r="E1350" s="119"/>
      <c r="F1350" s="241">
        <v>1.1000000000000001E-3</v>
      </c>
      <c r="G1350" s="121"/>
      <c r="H1350" s="101" t="s">
        <v>1674</v>
      </c>
      <c r="I1350" s="122" t="s">
        <v>1680</v>
      </c>
      <c r="J1350" s="120">
        <f>$F1350*'2. Emissions Units &amp; Activities'!$H$119*(1-$E1350)</f>
        <v>3.1471389645776576E-3</v>
      </c>
      <c r="K1350" s="123">
        <f>$F1350*'2. Emissions Units &amp; Activities'!$I$119*(1-$E1350)</f>
        <v>2.8341176470588238E-2</v>
      </c>
      <c r="L1350" s="101">
        <f>$F1350*'2. Emissions Units &amp; Activities'!$J$119*(1-$E1350)</f>
        <v>2.8341176470588238E-2</v>
      </c>
      <c r="M1350" s="120">
        <f>$F1350*'2. Emissions Units &amp; Activities'!$K$119*(1-$E1350)</f>
        <v>1.210438063299099E-5</v>
      </c>
      <c r="N1350" s="123">
        <f>$F1350*'2. Emissions Units &amp; Activities'!$L$119*(1-$E1350)</f>
        <v>1.0900452488687785E-4</v>
      </c>
      <c r="O1350" s="101">
        <f>$F1350*'2. Emissions Units &amp; Activities'!$M$119*(1-$E1350)</f>
        <v>1.0900452488687785E-4</v>
      </c>
    </row>
    <row r="1351" spans="1:15" x14ac:dyDescent="0.25">
      <c r="A1351" s="97" t="s">
        <v>1592</v>
      </c>
      <c r="B1351" s="118" t="s">
        <v>230</v>
      </c>
      <c r="C1351" s="99" t="str">
        <f>IFERROR(IF(B1351="No CAS","",INDEX('DEQ Pollutant List'!$C$7:$C$611,MATCH('3. Pollutant Emissions - EF'!B1351,'DEQ Pollutant List'!$B$7:$B$611,0))),"")</f>
        <v>Chromium VI, chromate and dichromate particulate</v>
      </c>
      <c r="D1351" s="133"/>
      <c r="E1351" s="119"/>
      <c r="F1351" s="241">
        <v>1.4E-3</v>
      </c>
      <c r="G1351" s="121"/>
      <c r="H1351" s="101" t="s">
        <v>1674</v>
      </c>
      <c r="I1351" s="122" t="s">
        <v>1680</v>
      </c>
      <c r="J1351" s="120">
        <f>$F1351*'2. Emissions Units &amp; Activities'!$H$119*(1-$E1351)</f>
        <v>4.005449591280655E-3</v>
      </c>
      <c r="K1351" s="123">
        <f>$F1351*'2. Emissions Units &amp; Activities'!$I$119*(1-$E1351)</f>
        <v>3.6070588235294118E-2</v>
      </c>
      <c r="L1351" s="101">
        <f>$F1351*'2. Emissions Units &amp; Activities'!$J$119*(1-$E1351)</f>
        <v>3.6070588235294118E-2</v>
      </c>
      <c r="M1351" s="120">
        <f>$F1351*'2. Emissions Units &amp; Activities'!$K$119*(1-$E1351)</f>
        <v>1.5405575351079441E-5</v>
      </c>
      <c r="N1351" s="123">
        <f>$F1351*'2. Emissions Units &amp; Activities'!$L$119*(1-$E1351)</f>
        <v>1.3873303167420817E-4</v>
      </c>
      <c r="O1351" s="101">
        <f>$F1351*'2. Emissions Units &amp; Activities'!$M$119*(1-$E1351)</f>
        <v>1.3873303167420817E-4</v>
      </c>
    </row>
    <row r="1352" spans="1:15" x14ac:dyDescent="0.25">
      <c r="A1352" s="97" t="s">
        <v>1592</v>
      </c>
      <c r="B1352" s="118" t="s">
        <v>234</v>
      </c>
      <c r="C1352" s="99" t="str">
        <f>IFERROR(IF(B1352="No CAS","",INDEX('DEQ Pollutant List'!$C$7:$C$611,MATCH('3. Pollutant Emissions - EF'!B1352,'DEQ Pollutant List'!$B$7:$B$611,0))),"")</f>
        <v>Cobalt and compounds</v>
      </c>
      <c r="D1352" s="133"/>
      <c r="E1352" s="119"/>
      <c r="F1352" s="241">
        <v>8.3999999999999995E-5</v>
      </c>
      <c r="G1352" s="121"/>
      <c r="H1352" s="101" t="s">
        <v>1674</v>
      </c>
      <c r="I1352" s="122" t="s">
        <v>1680</v>
      </c>
      <c r="J1352" s="120">
        <f>$F1352*'2. Emissions Units &amp; Activities'!$H$119*(1-$E1352)</f>
        <v>2.4032697547683929E-4</v>
      </c>
      <c r="K1352" s="123">
        <f>$F1352*'2. Emissions Units &amp; Activities'!$I$119*(1-$E1352)</f>
        <v>2.1642352941176469E-3</v>
      </c>
      <c r="L1352" s="101">
        <f>$F1352*'2. Emissions Units &amp; Activities'!$J$119*(1-$E1352)</f>
        <v>2.1642352941176469E-3</v>
      </c>
      <c r="M1352" s="120">
        <f>$F1352*'2. Emissions Units &amp; Activities'!$K$119*(1-$E1352)</f>
        <v>9.2433452106476642E-7</v>
      </c>
      <c r="N1352" s="123">
        <f>$F1352*'2. Emissions Units &amp; Activities'!$L$119*(1-$E1352)</f>
        <v>8.3239819004524895E-6</v>
      </c>
      <c r="O1352" s="101">
        <f>$F1352*'2. Emissions Units &amp; Activities'!$M$119*(1-$E1352)</f>
        <v>8.3239819004524895E-6</v>
      </c>
    </row>
    <row r="1353" spans="1:15" x14ac:dyDescent="0.25">
      <c r="A1353" s="97" t="s">
        <v>1592</v>
      </c>
      <c r="B1353" s="118" t="s">
        <v>236</v>
      </c>
      <c r="C1353" s="99" t="str">
        <f>IFERROR(IF(B1353="No CAS","",INDEX('DEQ Pollutant List'!$C$7:$C$611,MATCH('3. Pollutant Emissions - EF'!B1353,'DEQ Pollutant List'!$B$7:$B$611,0))),"")</f>
        <v>Copper and compounds</v>
      </c>
      <c r="D1353" s="133"/>
      <c r="E1353" s="119"/>
      <c r="F1353" s="241">
        <v>8.4999999999999995E-4</v>
      </c>
      <c r="G1353" s="121"/>
      <c r="H1353" s="101" t="s">
        <v>1674</v>
      </c>
      <c r="I1353" s="122" t="s">
        <v>1680</v>
      </c>
      <c r="J1353" s="120">
        <f>$F1353*'2. Emissions Units &amp; Activities'!$H$119*(1-$E1353)</f>
        <v>2.431880108991826E-3</v>
      </c>
      <c r="K1353" s="123">
        <f>$F1353*'2. Emissions Units &amp; Activities'!$I$119*(1-$E1353)</f>
        <v>2.1899999999999999E-2</v>
      </c>
      <c r="L1353" s="101">
        <f>$F1353*'2. Emissions Units &amp; Activities'!$J$119*(1-$E1353)</f>
        <v>2.1899999999999999E-2</v>
      </c>
      <c r="M1353" s="120">
        <f>$F1353*'2. Emissions Units &amp; Activities'!$K$119*(1-$E1353)</f>
        <v>9.3533850345839469E-6</v>
      </c>
      <c r="N1353" s="123">
        <f>$F1353*'2. Emissions Units &amp; Activities'!$L$119*(1-$E1353)</f>
        <v>8.4230769230769236E-5</v>
      </c>
      <c r="O1353" s="101">
        <f>$F1353*'2. Emissions Units &amp; Activities'!$M$119*(1-$E1353)</f>
        <v>8.4230769230769236E-5</v>
      </c>
    </row>
    <row r="1354" spans="1:15" x14ac:dyDescent="0.25">
      <c r="A1354" s="97" t="s">
        <v>1592</v>
      </c>
      <c r="B1354" s="118" t="s">
        <v>410</v>
      </c>
      <c r="C1354" s="99" t="str">
        <f>IFERROR(IF(B1354="No CAS","",INDEX('DEQ Pollutant List'!$C$7:$C$611,MATCH('3. Pollutant Emissions - EF'!B1354,'DEQ Pollutant List'!$B$7:$B$611,0))),"")</f>
        <v>Ethyl benzene</v>
      </c>
      <c r="D1354" s="133"/>
      <c r="E1354" s="119"/>
      <c r="F1354" s="241">
        <v>9.4999999999999998E-3</v>
      </c>
      <c r="G1354" s="121"/>
      <c r="H1354" s="101" t="s">
        <v>1674</v>
      </c>
      <c r="I1354" s="122" t="s">
        <v>1680</v>
      </c>
      <c r="J1354" s="120">
        <f>$F1354*'2. Emissions Units &amp; Activities'!$H$119*(1-$E1354)</f>
        <v>2.7179836512261586E-2</v>
      </c>
      <c r="K1354" s="123">
        <f>$F1354*'2. Emissions Units &amp; Activities'!$I$119*(1-$E1354)</f>
        <v>0.24476470588235294</v>
      </c>
      <c r="L1354" s="101">
        <f>$F1354*'2. Emissions Units &amp; Activities'!$J$119*(1-$E1354)</f>
        <v>0.24476470588235294</v>
      </c>
      <c r="M1354" s="120">
        <f>$F1354*'2. Emissions Units &amp; Activities'!$K$119*(1-$E1354)</f>
        <v>1.0453783273946764E-4</v>
      </c>
      <c r="N1354" s="123">
        <f>$F1354*'2. Emissions Units &amp; Activities'!$L$119*(1-$E1354)</f>
        <v>9.4140271493212677E-4</v>
      </c>
      <c r="O1354" s="101">
        <f>$F1354*'2. Emissions Units &amp; Activities'!$M$119*(1-$E1354)</f>
        <v>9.4140271493212677E-4</v>
      </c>
    </row>
    <row r="1355" spans="1:15" x14ac:dyDescent="0.25">
      <c r="A1355" s="97" t="s">
        <v>1592</v>
      </c>
      <c r="B1355" s="118" t="s">
        <v>483</v>
      </c>
      <c r="C1355" s="99" t="str">
        <f>IFERROR(IF(B1355="No CAS","",INDEX('DEQ Pollutant List'!$C$7:$C$611,MATCH('3. Pollutant Emissions - EF'!B1355,'DEQ Pollutant List'!$B$7:$B$611,0))),"")</f>
        <v>Hexane</v>
      </c>
      <c r="D1355" s="133"/>
      <c r="E1355" s="119"/>
      <c r="F1355" s="241">
        <v>6.3E-3</v>
      </c>
      <c r="G1355" s="121"/>
      <c r="H1355" s="101" t="s">
        <v>1674</v>
      </c>
      <c r="I1355" s="122" t="s">
        <v>1680</v>
      </c>
      <c r="J1355" s="120">
        <f>$F1355*'2. Emissions Units &amp; Activities'!$H$119*(1-$E1355)</f>
        <v>1.8024523160762949E-2</v>
      </c>
      <c r="K1355" s="123">
        <f>$F1355*'2. Emissions Units &amp; Activities'!$I$119*(1-$E1355)</f>
        <v>0.16231764705882354</v>
      </c>
      <c r="L1355" s="101">
        <f>$F1355*'2. Emissions Units &amp; Activities'!$J$119*(1-$E1355)</f>
        <v>0.16231764705882354</v>
      </c>
      <c r="M1355" s="120">
        <f>$F1355*'2. Emissions Units &amp; Activities'!$K$119*(1-$E1355)</f>
        <v>6.9325089079857482E-5</v>
      </c>
      <c r="N1355" s="123">
        <f>$F1355*'2. Emissions Units &amp; Activities'!$L$119*(1-$E1355)</f>
        <v>6.2429864253393667E-4</v>
      </c>
      <c r="O1355" s="101">
        <f>$F1355*'2. Emissions Units &amp; Activities'!$M$119*(1-$E1355)</f>
        <v>6.2429864253393667E-4</v>
      </c>
    </row>
    <row r="1356" spans="1:15" x14ac:dyDescent="0.25">
      <c r="A1356" s="97" t="s">
        <v>1592</v>
      </c>
      <c r="B1356" s="118" t="s">
        <v>512</v>
      </c>
      <c r="C1356" s="99" t="str">
        <f>IFERROR(IF(B1356="No CAS","",INDEX('DEQ Pollutant List'!$C$7:$C$611,MATCH('3. Pollutant Emissions - EF'!B1356,'DEQ Pollutant List'!$B$7:$B$611,0))),"")</f>
        <v>Lead and compounds</v>
      </c>
      <c r="D1356" s="133"/>
      <c r="E1356" s="119"/>
      <c r="F1356" s="241">
        <v>5.0000000000000001E-4</v>
      </c>
      <c r="G1356" s="121"/>
      <c r="H1356" s="101" t="s">
        <v>1674</v>
      </c>
      <c r="I1356" s="122" t="s">
        <v>1680</v>
      </c>
      <c r="J1356" s="120">
        <f>$F1356*'2. Emissions Units &amp; Activities'!$H$119*(1-$E1356)</f>
        <v>1.4305177111716624E-3</v>
      </c>
      <c r="K1356" s="123">
        <f>$F1356*'2. Emissions Units &amp; Activities'!$I$119*(1-$E1356)</f>
        <v>1.2882352941176472E-2</v>
      </c>
      <c r="L1356" s="101">
        <f>$F1356*'2. Emissions Units &amp; Activities'!$J$119*(1-$E1356)</f>
        <v>1.2882352941176472E-2</v>
      </c>
      <c r="M1356" s="120">
        <f>$F1356*'2. Emissions Units &amp; Activities'!$K$119*(1-$E1356)</f>
        <v>5.5019911968140866E-6</v>
      </c>
      <c r="N1356" s="123">
        <f>$F1356*'2. Emissions Units &amp; Activities'!$L$119*(1-$E1356)</f>
        <v>4.9547511312217201E-5</v>
      </c>
      <c r="O1356" s="101">
        <f>$F1356*'2. Emissions Units &amp; Activities'!$M$119*(1-$E1356)</f>
        <v>4.9547511312217201E-5</v>
      </c>
    </row>
    <row r="1357" spans="1:15" x14ac:dyDescent="0.25">
      <c r="A1357" s="97" t="s">
        <v>1592</v>
      </c>
      <c r="B1357" s="118" t="s">
        <v>518</v>
      </c>
      <c r="C1357" s="99" t="str">
        <f>IFERROR(IF(B1357="No CAS","",INDEX('DEQ Pollutant List'!$C$7:$C$611,MATCH('3. Pollutant Emissions - EF'!B1357,'DEQ Pollutant List'!$B$7:$B$611,0))),"")</f>
        <v>Manganese and compounds</v>
      </c>
      <c r="D1357" s="133"/>
      <c r="E1357" s="119"/>
      <c r="F1357" s="241">
        <v>3.8000000000000002E-4</v>
      </c>
      <c r="G1357" s="121"/>
      <c r="H1357" s="101" t="s">
        <v>1674</v>
      </c>
      <c r="I1357" s="122" t="s">
        <v>1680</v>
      </c>
      <c r="J1357" s="120">
        <f>$F1357*'2. Emissions Units &amp; Activities'!$H$119*(1-$E1357)</f>
        <v>1.0871934604904637E-3</v>
      </c>
      <c r="K1357" s="123">
        <f>$F1357*'2. Emissions Units &amp; Activities'!$I$119*(1-$E1357)</f>
        <v>9.7905882352941186E-3</v>
      </c>
      <c r="L1357" s="101">
        <f>$F1357*'2. Emissions Units &amp; Activities'!$J$119*(1-$E1357)</f>
        <v>9.7905882352941186E-3</v>
      </c>
      <c r="M1357" s="120">
        <f>$F1357*'2. Emissions Units &amp; Activities'!$K$119*(1-$E1357)</f>
        <v>4.181513309578706E-6</v>
      </c>
      <c r="N1357" s="123">
        <f>$F1357*'2. Emissions Units &amp; Activities'!$L$119*(1-$E1357)</f>
        <v>3.7656108597285075E-5</v>
      </c>
      <c r="O1357" s="101">
        <f>$F1357*'2. Emissions Units &amp; Activities'!$M$119*(1-$E1357)</f>
        <v>3.7656108597285075E-5</v>
      </c>
    </row>
    <row r="1358" spans="1:15" x14ac:dyDescent="0.25">
      <c r="A1358" s="97" t="s">
        <v>1592</v>
      </c>
      <c r="B1358" s="118" t="s">
        <v>524</v>
      </c>
      <c r="C1358" s="99" t="str">
        <f>IFERROR(IF(B1358="No CAS","",INDEX('DEQ Pollutant List'!$C$7:$C$611,MATCH('3. Pollutant Emissions - EF'!B1358,'DEQ Pollutant List'!$B$7:$B$611,0))),"")</f>
        <v>Mercury and compounds</v>
      </c>
      <c r="D1358" s="133"/>
      <c r="E1358" s="119"/>
      <c r="F1358" s="241">
        <v>2.5999999999999998E-4</v>
      </c>
      <c r="G1358" s="121"/>
      <c r="H1358" s="101" t="s">
        <v>1674</v>
      </c>
      <c r="I1358" s="122" t="s">
        <v>1680</v>
      </c>
      <c r="J1358" s="120">
        <f>$F1358*'2. Emissions Units &amp; Activities'!$H$119*(1-$E1358)</f>
        <v>7.4386920980926445E-4</v>
      </c>
      <c r="K1358" s="123">
        <f>$F1358*'2. Emissions Units &amp; Activities'!$I$119*(1-$E1358)</f>
        <v>6.698823529411764E-3</v>
      </c>
      <c r="L1358" s="101">
        <f>$F1358*'2. Emissions Units &amp; Activities'!$J$119*(1-$E1358)</f>
        <v>6.698823529411764E-3</v>
      </c>
      <c r="M1358" s="120">
        <f>$F1358*'2. Emissions Units &amp; Activities'!$K$119*(1-$E1358)</f>
        <v>2.8610354223433247E-6</v>
      </c>
      <c r="N1358" s="123">
        <f>$F1358*'2. Emissions Units &amp; Activities'!$L$119*(1-$E1358)</f>
        <v>2.5764705882352942E-5</v>
      </c>
      <c r="O1358" s="101">
        <f>$F1358*'2. Emissions Units &amp; Activities'!$M$119*(1-$E1358)</f>
        <v>2.5764705882352942E-5</v>
      </c>
    </row>
    <row r="1359" spans="1:15" x14ac:dyDescent="0.25">
      <c r="A1359" s="97" t="s">
        <v>1592</v>
      </c>
      <c r="B1359" s="118" t="s">
        <v>575</v>
      </c>
      <c r="C1359" s="99" t="str">
        <f>IFERROR(IF(B1359="No CAS","",INDEX('DEQ Pollutant List'!$C$7:$C$611,MATCH('3. Pollutant Emissions - EF'!B1359,'DEQ Pollutant List'!$B$7:$B$611,0))),"")</f>
        <v>Molybdenum trioxide</v>
      </c>
      <c r="D1359" s="133"/>
      <c r="E1359" s="119"/>
      <c r="F1359" s="241">
        <v>1.65E-3</v>
      </c>
      <c r="G1359" s="121"/>
      <c r="H1359" s="101" t="s">
        <v>1674</v>
      </c>
      <c r="I1359" s="122" t="s">
        <v>1680</v>
      </c>
      <c r="J1359" s="120">
        <f>$F1359*'2. Emissions Units &amp; Activities'!$H$119*(1-$E1359)</f>
        <v>4.7207084468664862E-3</v>
      </c>
      <c r="K1359" s="123">
        <f>$F1359*'2. Emissions Units &amp; Activities'!$I$119*(1-$E1359)</f>
        <v>4.2511764705882353E-2</v>
      </c>
      <c r="L1359" s="101">
        <f>$F1359*'2. Emissions Units &amp; Activities'!$J$119*(1-$E1359)</f>
        <v>4.2511764705882353E-2</v>
      </c>
      <c r="M1359" s="120">
        <f>$F1359*'2. Emissions Units &amp; Activities'!$K$119*(1-$E1359)</f>
        <v>1.8156570949486484E-5</v>
      </c>
      <c r="N1359" s="123">
        <f>$F1359*'2. Emissions Units &amp; Activities'!$L$119*(1-$E1359)</f>
        <v>1.6350678733031675E-4</v>
      </c>
      <c r="O1359" s="101">
        <f>$F1359*'2. Emissions Units &amp; Activities'!$M$119*(1-$E1359)</f>
        <v>1.6350678733031675E-4</v>
      </c>
    </row>
    <row r="1360" spans="1:15" x14ac:dyDescent="0.25">
      <c r="A1360" s="97" t="s">
        <v>1592</v>
      </c>
      <c r="B1360" s="118">
        <v>365</v>
      </c>
      <c r="C1360" s="99" t="str">
        <f>IFERROR(IF(B1360="No CAS","",INDEX('DEQ Pollutant List'!$C$7:$C$611,MATCH('3. Pollutant Emissions - EF'!B1360,'DEQ Pollutant List'!$B$7:$B$611,0))),"")</f>
        <v>Nickel compounds, insoluble</v>
      </c>
      <c r="D1360" s="133"/>
      <c r="E1360" s="119"/>
      <c r="F1360" s="241">
        <v>2.0999999999999999E-3</v>
      </c>
      <c r="G1360" s="121"/>
      <c r="H1360" s="101" t="s">
        <v>1674</v>
      </c>
      <c r="I1360" s="122" t="s">
        <v>1680</v>
      </c>
      <c r="J1360" s="120">
        <f>$F1360*'2. Emissions Units &amp; Activities'!$H$119*(1-$E1360)</f>
        <v>6.008174386920982E-3</v>
      </c>
      <c r="K1360" s="123">
        <f>$F1360*'2. Emissions Units &amp; Activities'!$I$119*(1-$E1360)</f>
        <v>5.4105882352941177E-2</v>
      </c>
      <c r="L1360" s="101">
        <f>$F1360*'2. Emissions Units &amp; Activities'!$J$119*(1-$E1360)</f>
        <v>5.4105882352941177E-2</v>
      </c>
      <c r="M1360" s="120">
        <f>$F1360*'2. Emissions Units &amp; Activities'!$K$119*(1-$E1360)</f>
        <v>2.3108363026619162E-5</v>
      </c>
      <c r="N1360" s="123">
        <f>$F1360*'2. Emissions Units &amp; Activities'!$L$119*(1-$E1360)</f>
        <v>2.0809954751131222E-4</v>
      </c>
      <c r="O1360" s="101">
        <f>$F1360*'2. Emissions Units &amp; Activities'!$M$119*(1-$E1360)</f>
        <v>2.0809954751131222E-4</v>
      </c>
    </row>
    <row r="1361" spans="1:15" x14ac:dyDescent="0.25">
      <c r="A1361" s="97" t="s">
        <v>1592</v>
      </c>
      <c r="B1361" s="118" t="s">
        <v>945</v>
      </c>
      <c r="C1361" s="99" t="str">
        <f>IFERROR(IF(B1361="No CAS","",INDEX('DEQ Pollutant List'!$C$7:$C$611,MATCH('3. Pollutant Emissions - EF'!B1361,'DEQ Pollutant List'!$B$7:$B$611,0))),"")</f>
        <v>Selenium and compounds</v>
      </c>
      <c r="D1361" s="133"/>
      <c r="E1361" s="119"/>
      <c r="F1361" s="241">
        <v>2.4000000000000001E-5</v>
      </c>
      <c r="G1361" s="121"/>
      <c r="H1361" s="101" t="s">
        <v>1674</v>
      </c>
      <c r="I1361" s="122" t="s">
        <v>1680</v>
      </c>
      <c r="J1361" s="120">
        <f>$F1361*'2. Emissions Units &amp; Activities'!$H$119*(1-$E1361)</f>
        <v>6.8664850136239798E-5</v>
      </c>
      <c r="K1361" s="123">
        <f>$F1361*'2. Emissions Units &amp; Activities'!$I$119*(1-$E1361)</f>
        <v>6.183529411764706E-4</v>
      </c>
      <c r="L1361" s="101">
        <f>$F1361*'2. Emissions Units &amp; Activities'!$J$119*(1-$E1361)</f>
        <v>6.183529411764706E-4</v>
      </c>
      <c r="M1361" s="120">
        <f>$F1361*'2. Emissions Units &amp; Activities'!$K$119*(1-$E1361)</f>
        <v>2.6409557744707615E-7</v>
      </c>
      <c r="N1361" s="123">
        <f>$F1361*'2. Emissions Units &amp; Activities'!$L$119*(1-$E1361)</f>
        <v>2.3782805429864254E-6</v>
      </c>
      <c r="O1361" s="101">
        <f>$F1361*'2. Emissions Units &amp; Activities'!$M$119*(1-$E1361)</f>
        <v>2.3782805429864254E-6</v>
      </c>
    </row>
    <row r="1362" spans="1:15" x14ac:dyDescent="0.25">
      <c r="A1362" s="97" t="s">
        <v>1592</v>
      </c>
      <c r="B1362" s="118" t="s">
        <v>994</v>
      </c>
      <c r="C1362" s="99" t="str">
        <f>IFERROR(IF(B1362="No CAS","",INDEX('DEQ Pollutant List'!$C$7:$C$611,MATCH('3. Pollutant Emissions - EF'!B1362,'DEQ Pollutant List'!$B$7:$B$611,0))),"")</f>
        <v>Toluene</v>
      </c>
      <c r="D1362" s="133"/>
      <c r="E1362" s="119"/>
      <c r="F1362" s="241">
        <v>3.6600000000000001E-2</v>
      </c>
      <c r="G1362" s="121"/>
      <c r="H1362" s="101" t="s">
        <v>1674</v>
      </c>
      <c r="I1362" s="122" t="s">
        <v>1680</v>
      </c>
      <c r="J1362" s="120">
        <f>$F1362*'2. Emissions Units &amp; Activities'!$H$119*(1-$E1362)</f>
        <v>0.1047138964577657</v>
      </c>
      <c r="K1362" s="123">
        <f>$F1362*'2. Emissions Units &amp; Activities'!$I$119*(1-$E1362)</f>
        <v>0.94298823529411768</v>
      </c>
      <c r="L1362" s="101">
        <f>$F1362*'2. Emissions Units &amp; Activities'!$J$119*(1-$E1362)</f>
        <v>0.94298823529411768</v>
      </c>
      <c r="M1362" s="120">
        <f>$F1362*'2. Emissions Units &amp; Activities'!$K$119*(1-$E1362)</f>
        <v>4.0274575560679109E-4</v>
      </c>
      <c r="N1362" s="123">
        <f>$F1362*'2. Emissions Units &amp; Activities'!$L$119*(1-$E1362)</f>
        <v>3.6268778280542989E-3</v>
      </c>
      <c r="O1362" s="101">
        <f>$F1362*'2. Emissions Units &amp; Activities'!$M$119*(1-$E1362)</f>
        <v>3.6268778280542989E-3</v>
      </c>
    </row>
    <row r="1363" spans="1:15" x14ac:dyDescent="0.25">
      <c r="A1363" s="97" t="s">
        <v>1592</v>
      </c>
      <c r="B1363" s="118" t="s">
        <v>1055</v>
      </c>
      <c r="C1363" s="99" t="str">
        <f>IFERROR(IF(B1363="No CAS","",INDEX('DEQ Pollutant List'!$C$7:$C$611,MATCH('3. Pollutant Emissions - EF'!B1363,'DEQ Pollutant List'!$B$7:$B$611,0))),"")</f>
        <v>Vanadium (fume or dust)</v>
      </c>
      <c r="D1363" s="133"/>
      <c r="E1363" s="119"/>
      <c r="F1363" s="241">
        <v>2.3E-3</v>
      </c>
      <c r="G1363" s="121"/>
      <c r="H1363" s="101" t="s">
        <v>1674</v>
      </c>
      <c r="I1363" s="122" t="s">
        <v>1680</v>
      </c>
      <c r="J1363" s="120">
        <f>$F1363*'2. Emissions Units &amp; Activities'!$H$119*(1-$E1363)</f>
        <v>6.5803814713896475E-3</v>
      </c>
      <c r="K1363" s="123">
        <f>$F1363*'2. Emissions Units &amp; Activities'!$I$119*(1-$E1363)</f>
        <v>5.9258823529411767E-2</v>
      </c>
      <c r="L1363" s="101">
        <f>$F1363*'2. Emissions Units &amp; Activities'!$J$119*(1-$E1363)</f>
        <v>5.9258823529411767E-2</v>
      </c>
      <c r="M1363" s="120">
        <f>$F1363*'2. Emissions Units &amp; Activities'!$K$119*(1-$E1363)</f>
        <v>2.5309159505344796E-5</v>
      </c>
      <c r="N1363" s="123">
        <f>$F1363*'2. Emissions Units &amp; Activities'!$L$119*(1-$E1363)</f>
        <v>2.2791855203619911E-4</v>
      </c>
      <c r="O1363" s="101">
        <f>$F1363*'2. Emissions Units &amp; Activities'!$M$119*(1-$E1363)</f>
        <v>2.2791855203619911E-4</v>
      </c>
    </row>
    <row r="1364" spans="1:15" x14ac:dyDescent="0.25">
      <c r="A1364" s="97" t="s">
        <v>1592</v>
      </c>
      <c r="B1364" s="118" t="s">
        <v>1071</v>
      </c>
      <c r="C1364" s="99" t="str">
        <f>IFERROR(IF(B1364="No CAS","",INDEX('DEQ Pollutant List'!$C$7:$C$611,MATCH('3. Pollutant Emissions - EF'!B1364,'DEQ Pollutant List'!$B$7:$B$611,0))),"")</f>
        <v>Xylene (mixture), including m-xylene, o-xylene, p-xylene</v>
      </c>
      <c r="D1364" s="133"/>
      <c r="E1364" s="119"/>
      <c r="F1364" s="241">
        <v>2.7199999999999998E-2</v>
      </c>
      <c r="G1364" s="121"/>
      <c r="H1364" s="101" t="s">
        <v>1674</v>
      </c>
      <c r="I1364" s="122" t="s">
        <v>1680</v>
      </c>
      <c r="J1364" s="120">
        <f>$F1364*'2. Emissions Units &amp; Activities'!$H$119*(1-$E1364)</f>
        <v>7.7820163487738431E-2</v>
      </c>
      <c r="K1364" s="123">
        <f>$F1364*'2. Emissions Units &amp; Activities'!$I$119*(1-$E1364)</f>
        <v>0.70079999999999998</v>
      </c>
      <c r="L1364" s="101">
        <f>$F1364*'2. Emissions Units &amp; Activities'!$J$119*(1-$E1364)</f>
        <v>0.70079999999999998</v>
      </c>
      <c r="M1364" s="120">
        <f>$F1364*'2. Emissions Units &amp; Activities'!$K$119*(1-$E1364)</f>
        <v>2.993083211066863E-4</v>
      </c>
      <c r="N1364" s="123">
        <f>$F1364*'2. Emissions Units &amp; Activities'!$L$119*(1-$E1364)</f>
        <v>2.6953846153846155E-3</v>
      </c>
      <c r="O1364" s="101">
        <f>$F1364*'2. Emissions Units &amp; Activities'!$M$119*(1-$E1364)</f>
        <v>2.6953846153846155E-3</v>
      </c>
    </row>
    <row r="1365" spans="1:15" x14ac:dyDescent="0.25">
      <c r="A1365" s="97" t="s">
        <v>1592</v>
      </c>
      <c r="B1365" s="118" t="s">
        <v>1076</v>
      </c>
      <c r="C1365" s="99" t="str">
        <f>IFERROR(IF(B1365="No CAS","",INDEX('DEQ Pollutant List'!$C$7:$C$611,MATCH('3. Pollutant Emissions - EF'!B1365,'DEQ Pollutant List'!$B$7:$B$611,0))),"")</f>
        <v>Zinc and compounds</v>
      </c>
      <c r="D1365" s="133"/>
      <c r="E1365" s="119"/>
      <c r="F1365" s="241">
        <v>2.9000000000000001E-2</v>
      </c>
      <c r="G1365" s="121"/>
      <c r="H1365" s="101" t="s">
        <v>1674</v>
      </c>
      <c r="I1365" s="122" t="s">
        <v>1680</v>
      </c>
      <c r="J1365" s="120">
        <f>$F1365*'2. Emissions Units &amp; Activities'!$H$119*(1-$E1365)</f>
        <v>8.2970027247956435E-2</v>
      </c>
      <c r="K1365" s="123">
        <f>$F1365*'2. Emissions Units &amp; Activities'!$I$119*(1-$E1365)</f>
        <v>0.74717647058823533</v>
      </c>
      <c r="L1365" s="101">
        <f>$F1365*'2. Emissions Units &amp; Activities'!$J$119*(1-$E1365)</f>
        <v>0.74717647058823533</v>
      </c>
      <c r="M1365" s="120">
        <f>$F1365*'2. Emissions Units &amp; Activities'!$K$119*(1-$E1365)</f>
        <v>3.1911548941521704E-4</v>
      </c>
      <c r="N1365" s="123">
        <f>$F1365*'2. Emissions Units &amp; Activities'!$L$119*(1-$E1365)</f>
        <v>2.8737556561085975E-3</v>
      </c>
      <c r="O1365" s="101">
        <f>$F1365*'2. Emissions Units &amp; Activities'!$M$119*(1-$E1365)</f>
        <v>2.8737556561085975E-3</v>
      </c>
    </row>
    <row r="1366" spans="1:15" x14ac:dyDescent="0.25">
      <c r="A1366" s="97" t="s">
        <v>1595</v>
      </c>
      <c r="B1366" s="118" t="s">
        <v>98</v>
      </c>
      <c r="C1366" s="99" t="str">
        <f>IFERROR(IF(B1366="No CAS","",INDEX('DEQ Pollutant List'!$C$7:$C$611,MATCH('3. Pollutant Emissions - EF'!B1366,'DEQ Pollutant List'!$B$7:$B$611,0))),"")</f>
        <v>Benzene</v>
      </c>
      <c r="D1366" s="133"/>
      <c r="E1366" s="119"/>
      <c r="F1366" s="241">
        <v>8.0000000000000002E-3</v>
      </c>
      <c r="G1366" s="121"/>
      <c r="H1366" s="101" t="s">
        <v>1674</v>
      </c>
      <c r="I1366" s="122" t="s">
        <v>1680</v>
      </c>
      <c r="J1366" s="120">
        <f>$F1366*'2. Emissions Units &amp; Activities'!$H$120*(1-$E1366)</f>
        <v>2.2888283378746599E-2</v>
      </c>
      <c r="K1366" s="123">
        <f>$F1366*'2. Emissions Units &amp; Activities'!$I$120*(1-$E1366)</f>
        <v>0.20611764705882354</v>
      </c>
      <c r="L1366" s="101">
        <f>$F1366*'2. Emissions Units &amp; Activities'!$J$120*(1-$E1366)</f>
        <v>0.20611764705882354</v>
      </c>
      <c r="M1366" s="120">
        <f>$F1366*'2. Emissions Units &amp; Activities'!$K$120*(1-$E1366)</f>
        <v>8.8031859149025385E-5</v>
      </c>
      <c r="N1366" s="123">
        <f>$F1366*'2. Emissions Units &amp; Activities'!$L$120*(1-$E1366)</f>
        <v>7.9276018099547522E-4</v>
      </c>
      <c r="O1366" s="101">
        <f>$F1366*'2. Emissions Units &amp; Activities'!$M$120*(1-$E1366)</f>
        <v>7.9276018099547522E-4</v>
      </c>
    </row>
    <row r="1367" spans="1:15" x14ac:dyDescent="0.25">
      <c r="A1367" s="97" t="s">
        <v>1595</v>
      </c>
      <c r="B1367" s="118" t="s">
        <v>443</v>
      </c>
      <c r="C1367" s="99" t="str">
        <f>IFERROR(IF(B1367="No CAS","",INDEX('DEQ Pollutant List'!$C$7:$C$611,MATCH('3. Pollutant Emissions - EF'!B1367,'DEQ Pollutant List'!$B$7:$B$611,0))),"")</f>
        <v>Formaldehyde</v>
      </c>
      <c r="D1367" s="133"/>
      <c r="E1367" s="119"/>
      <c r="F1367" s="241">
        <v>1.7000000000000001E-2</v>
      </c>
      <c r="G1367" s="121"/>
      <c r="H1367" s="101" t="s">
        <v>1674</v>
      </c>
      <c r="I1367" s="122" t="s">
        <v>1680</v>
      </c>
      <c r="J1367" s="120">
        <f>$F1367*'2. Emissions Units &amp; Activities'!$H$120*(1-$E1367)</f>
        <v>4.863760217983653E-2</v>
      </c>
      <c r="K1367" s="123">
        <f>$F1367*'2. Emissions Units &amp; Activities'!$I$120*(1-$E1367)</f>
        <v>0.43800000000000006</v>
      </c>
      <c r="L1367" s="101">
        <f>$F1367*'2. Emissions Units &amp; Activities'!$J$120*(1-$E1367)</f>
        <v>0.43800000000000006</v>
      </c>
      <c r="M1367" s="120">
        <f>$F1367*'2. Emissions Units &amp; Activities'!$K$120*(1-$E1367)</f>
        <v>1.8706770069167896E-4</v>
      </c>
      <c r="N1367" s="123">
        <f>$F1367*'2. Emissions Units &amp; Activities'!$L$120*(1-$E1367)</f>
        <v>1.6846153846153849E-3</v>
      </c>
      <c r="O1367" s="101">
        <f>$F1367*'2. Emissions Units &amp; Activities'!$M$120*(1-$E1367)</f>
        <v>1.6846153846153849E-3</v>
      </c>
    </row>
    <row r="1368" spans="1:15" x14ac:dyDescent="0.25">
      <c r="A1368" s="97" t="s">
        <v>1595</v>
      </c>
      <c r="B1368" s="118">
        <v>401</v>
      </c>
      <c r="C1368" s="99" t="str">
        <f>IFERROR(IF(B1368="No CAS","",INDEX('DEQ Pollutant List'!$C$7:$C$611,MATCH('3. Pollutant Emissions - EF'!B1368,'DEQ Pollutant List'!$B$7:$B$611,0))),"")</f>
        <v>Polycyclic aromatic hydrocarbons (PAHs)</v>
      </c>
      <c r="D1368" s="133"/>
      <c r="E1368" s="119"/>
      <c r="F1368" s="241">
        <v>1E-4</v>
      </c>
      <c r="G1368" s="121"/>
      <c r="H1368" s="101" t="s">
        <v>1674</v>
      </c>
      <c r="I1368" s="122" t="s">
        <v>1680</v>
      </c>
      <c r="J1368" s="120">
        <f>$F1368*'2. Emissions Units &amp; Activities'!$H$120*(1-$E1368)</f>
        <v>2.8610354223433253E-4</v>
      </c>
      <c r="K1368" s="123">
        <f>$F1368*'2. Emissions Units &amp; Activities'!$I$120*(1-$E1368)</f>
        <v>2.5764705882352942E-3</v>
      </c>
      <c r="L1368" s="101">
        <f>$F1368*'2. Emissions Units &amp; Activities'!$J$120*(1-$E1368)</f>
        <v>2.5764705882352942E-3</v>
      </c>
      <c r="M1368" s="120">
        <f>$F1368*'2. Emissions Units &amp; Activities'!$K$120*(1-$E1368)</f>
        <v>1.1003982393628172E-6</v>
      </c>
      <c r="N1368" s="123">
        <f>$F1368*'2. Emissions Units &amp; Activities'!$L$120*(1-$E1368)</f>
        <v>9.9095022624434409E-6</v>
      </c>
      <c r="O1368" s="101">
        <f>$F1368*'2. Emissions Units &amp; Activities'!$M$120*(1-$E1368)</f>
        <v>9.9095022624434409E-6</v>
      </c>
    </row>
    <row r="1369" spans="1:15" x14ac:dyDescent="0.25">
      <c r="A1369" s="97" t="s">
        <v>1595</v>
      </c>
      <c r="B1369" s="118" t="s">
        <v>823</v>
      </c>
      <c r="C1369" s="99" t="str">
        <f>IFERROR(IF(B1369="No CAS","",INDEX('DEQ Pollutant List'!$C$7:$C$611,MATCH('3. Pollutant Emissions - EF'!B1369,'DEQ Pollutant List'!$B$7:$B$611,0))),"")</f>
        <v>Benzo[a]pyrene</v>
      </c>
      <c r="D1369" s="133"/>
      <c r="E1369" s="119"/>
      <c r="F1369" s="241">
        <v>1.1999999999999999E-6</v>
      </c>
      <c r="G1369" s="121"/>
      <c r="H1369" s="101" t="s">
        <v>1674</v>
      </c>
      <c r="I1369" s="122" t="s">
        <v>1680</v>
      </c>
      <c r="J1369" s="120">
        <f>$F1369*'2. Emissions Units &amp; Activities'!$H$120*(1-$E1369)</f>
        <v>3.4332425068119898E-6</v>
      </c>
      <c r="K1369" s="123">
        <f>$F1369*'2. Emissions Units &amp; Activities'!$I$120*(1-$E1369)</f>
        <v>3.091764705882353E-5</v>
      </c>
      <c r="L1369" s="101">
        <f>$F1369*'2. Emissions Units &amp; Activities'!$J$120*(1-$E1369)</f>
        <v>3.091764705882353E-5</v>
      </c>
      <c r="M1369" s="120">
        <f>$F1369*'2. Emissions Units &amp; Activities'!$K$120*(1-$E1369)</f>
        <v>1.3204778872353806E-8</v>
      </c>
      <c r="N1369" s="123">
        <f>$F1369*'2. Emissions Units &amp; Activities'!$L$120*(1-$E1369)</f>
        <v>1.1891402714932127E-7</v>
      </c>
      <c r="O1369" s="101">
        <f>$F1369*'2. Emissions Units &amp; Activities'!$M$120*(1-$E1369)</f>
        <v>1.1891402714932127E-7</v>
      </c>
    </row>
    <row r="1370" spans="1:15" x14ac:dyDescent="0.25">
      <c r="A1370" s="97" t="s">
        <v>1595</v>
      </c>
      <c r="B1370" s="118" t="s">
        <v>581</v>
      </c>
      <c r="C1370" s="99" t="str">
        <f>IFERROR(IF(B1370="No CAS","",INDEX('DEQ Pollutant List'!$C$7:$C$611,MATCH('3. Pollutant Emissions - EF'!B1370,'DEQ Pollutant List'!$B$7:$B$611,0))),"")</f>
        <v>Naphthalene</v>
      </c>
      <c r="D1370" s="133"/>
      <c r="E1370" s="119"/>
      <c r="F1370" s="241">
        <v>2.9999999999999997E-4</v>
      </c>
      <c r="G1370" s="121"/>
      <c r="H1370" s="101" t="s">
        <v>1674</v>
      </c>
      <c r="I1370" s="122" t="s">
        <v>1680</v>
      </c>
      <c r="J1370" s="120">
        <f>$F1370*'2. Emissions Units &amp; Activities'!$H$120*(1-$E1370)</f>
        <v>8.5831062670299737E-4</v>
      </c>
      <c r="K1370" s="123">
        <f>$F1370*'2. Emissions Units &amp; Activities'!$I$120*(1-$E1370)</f>
        <v>7.7294117647058822E-3</v>
      </c>
      <c r="L1370" s="101">
        <f>$F1370*'2. Emissions Units &amp; Activities'!$J$120*(1-$E1370)</f>
        <v>7.7294117647058822E-3</v>
      </c>
      <c r="M1370" s="120">
        <f>$F1370*'2. Emissions Units &amp; Activities'!$K$120*(1-$E1370)</f>
        <v>3.3011947180884514E-6</v>
      </c>
      <c r="N1370" s="123">
        <f>$F1370*'2. Emissions Units &amp; Activities'!$L$120*(1-$E1370)</f>
        <v>2.9728506787330316E-5</v>
      </c>
      <c r="O1370" s="101">
        <f>$F1370*'2. Emissions Units &amp; Activities'!$M$120*(1-$E1370)</f>
        <v>2.9728506787330316E-5</v>
      </c>
    </row>
    <row r="1371" spans="1:15" x14ac:dyDescent="0.25">
      <c r="A1371" s="97" t="s">
        <v>1595</v>
      </c>
      <c r="B1371" s="118" t="s">
        <v>14</v>
      </c>
      <c r="C1371" s="99" t="str">
        <f>IFERROR(IF(B1371="No CAS","",INDEX('DEQ Pollutant List'!$C$7:$C$611,MATCH('3. Pollutant Emissions - EF'!B1371,'DEQ Pollutant List'!$B$7:$B$611,0))),"")</f>
        <v>Acetaldehyde</v>
      </c>
      <c r="D1371" s="133"/>
      <c r="E1371" s="119"/>
      <c r="F1371" s="241">
        <v>4.3E-3</v>
      </c>
      <c r="G1371" s="121"/>
      <c r="H1371" s="101" t="s">
        <v>1674</v>
      </c>
      <c r="I1371" s="122" t="s">
        <v>1680</v>
      </c>
      <c r="J1371" s="120">
        <f>$F1371*'2. Emissions Units &amp; Activities'!$H$120*(1-$E1371)</f>
        <v>1.2302452316076297E-2</v>
      </c>
      <c r="K1371" s="123">
        <f>$F1371*'2. Emissions Units &amp; Activities'!$I$120*(1-$E1371)</f>
        <v>0.11078823529411765</v>
      </c>
      <c r="L1371" s="101">
        <f>$F1371*'2. Emissions Units &amp; Activities'!$J$120*(1-$E1371)</f>
        <v>0.11078823529411765</v>
      </c>
      <c r="M1371" s="120">
        <f>$F1371*'2. Emissions Units &amp; Activities'!$K$120*(1-$E1371)</f>
        <v>4.7317124292601142E-5</v>
      </c>
      <c r="N1371" s="123">
        <f>$F1371*'2. Emissions Units &amp; Activities'!$L$120*(1-$E1371)</f>
        <v>4.2610859728506789E-4</v>
      </c>
      <c r="O1371" s="101">
        <f>$F1371*'2. Emissions Units &amp; Activities'!$M$120*(1-$E1371)</f>
        <v>4.2610859728506789E-4</v>
      </c>
    </row>
    <row r="1372" spans="1:15" x14ac:dyDescent="0.25">
      <c r="A1372" s="97" t="s">
        <v>1595</v>
      </c>
      <c r="B1372" s="118" t="s">
        <v>24</v>
      </c>
      <c r="C1372" s="99" t="str">
        <f>IFERROR(IF(B1372="No CAS","",INDEX('DEQ Pollutant List'!$C$7:$C$611,MATCH('3. Pollutant Emissions - EF'!B1372,'DEQ Pollutant List'!$B$7:$B$611,0))),"")</f>
        <v>Acrolein</v>
      </c>
      <c r="D1372" s="133"/>
      <c r="E1372" s="119"/>
      <c r="F1372" s="241">
        <v>2.7000000000000001E-3</v>
      </c>
      <c r="G1372" s="121"/>
      <c r="H1372" s="101" t="s">
        <v>1674</v>
      </c>
      <c r="I1372" s="122" t="s">
        <v>1680</v>
      </c>
      <c r="J1372" s="120">
        <f>$F1372*'2. Emissions Units &amp; Activities'!$H$120*(1-$E1372)</f>
        <v>7.7247956403269777E-3</v>
      </c>
      <c r="K1372" s="123">
        <f>$F1372*'2. Emissions Units &amp; Activities'!$I$120*(1-$E1372)</f>
        <v>6.9564705882352945E-2</v>
      </c>
      <c r="L1372" s="101">
        <f>$F1372*'2. Emissions Units &amp; Activities'!$J$120*(1-$E1372)</f>
        <v>6.9564705882352945E-2</v>
      </c>
      <c r="M1372" s="120">
        <f>$F1372*'2. Emissions Units &amp; Activities'!$K$120*(1-$E1372)</f>
        <v>2.9710752462796067E-5</v>
      </c>
      <c r="N1372" s="123">
        <f>$F1372*'2. Emissions Units &amp; Activities'!$L$120*(1-$E1372)</f>
        <v>2.6755656108597289E-4</v>
      </c>
      <c r="O1372" s="101">
        <f>$F1372*'2. Emissions Units &amp; Activities'!$M$120*(1-$E1372)</f>
        <v>2.6755656108597289E-4</v>
      </c>
    </row>
    <row r="1373" spans="1:15" x14ac:dyDescent="0.25">
      <c r="A1373" s="97" t="s">
        <v>1595</v>
      </c>
      <c r="B1373" s="118" t="s">
        <v>61</v>
      </c>
      <c r="C1373" s="99" t="str">
        <f>IFERROR(IF(B1373="No CAS","",INDEX('DEQ Pollutant List'!$C$7:$C$611,MATCH('3. Pollutant Emissions - EF'!B1373,'DEQ Pollutant List'!$B$7:$B$611,0))),"")</f>
        <v>Ammonia</v>
      </c>
      <c r="D1373" s="133"/>
      <c r="E1373" s="119"/>
      <c r="F1373" s="241">
        <v>18</v>
      </c>
      <c r="G1373" s="121"/>
      <c r="H1373" s="101" t="s">
        <v>1674</v>
      </c>
      <c r="I1373" s="122" t="s">
        <v>1680</v>
      </c>
      <c r="J1373" s="120">
        <f>$F1373*'2. Emissions Units &amp; Activities'!$H$120*(1-$E1373)</f>
        <v>51.498637602179848</v>
      </c>
      <c r="K1373" s="123">
        <f>$F1373*'2. Emissions Units &amp; Activities'!$I$120*(1-$E1373)</f>
        <v>463.76470588235293</v>
      </c>
      <c r="L1373" s="101">
        <f>$F1373*'2. Emissions Units &amp; Activities'!$J$120*(1-$E1373)</f>
        <v>463.76470588235293</v>
      </c>
      <c r="M1373" s="120">
        <f>$F1373*'2. Emissions Units &amp; Activities'!$K$120*(1-$E1373)</f>
        <v>0.19807168308530709</v>
      </c>
      <c r="N1373" s="123">
        <f>$F1373*'2. Emissions Units &amp; Activities'!$L$120*(1-$E1373)</f>
        <v>1.7837104072398191</v>
      </c>
      <c r="O1373" s="101">
        <f>$F1373*'2. Emissions Units &amp; Activities'!$M$120*(1-$E1373)</f>
        <v>1.7837104072398191</v>
      </c>
    </row>
    <row r="1374" spans="1:15" x14ac:dyDescent="0.25">
      <c r="A1374" s="97" t="s">
        <v>1595</v>
      </c>
      <c r="B1374" s="118" t="s">
        <v>81</v>
      </c>
      <c r="C1374" s="99" t="str">
        <f>IFERROR(IF(B1374="No CAS","",INDEX('DEQ Pollutant List'!$C$7:$C$611,MATCH('3. Pollutant Emissions - EF'!B1374,'DEQ Pollutant List'!$B$7:$B$611,0))),"")</f>
        <v>Arsenic and compounds</v>
      </c>
      <c r="D1374" s="133"/>
      <c r="E1374" s="119"/>
      <c r="F1374" s="241">
        <v>2.0000000000000001E-4</v>
      </c>
      <c r="G1374" s="121"/>
      <c r="H1374" s="101" t="s">
        <v>1674</v>
      </c>
      <c r="I1374" s="122" t="s">
        <v>1680</v>
      </c>
      <c r="J1374" s="120">
        <f>$F1374*'2. Emissions Units &amp; Activities'!$H$120*(1-$E1374)</f>
        <v>5.7220708446866506E-4</v>
      </c>
      <c r="K1374" s="123">
        <f>$F1374*'2. Emissions Units &amp; Activities'!$I$120*(1-$E1374)</f>
        <v>5.1529411764705884E-3</v>
      </c>
      <c r="L1374" s="101">
        <f>$F1374*'2. Emissions Units &amp; Activities'!$J$120*(1-$E1374)</f>
        <v>5.1529411764705884E-3</v>
      </c>
      <c r="M1374" s="120">
        <f>$F1374*'2. Emissions Units &amp; Activities'!$K$120*(1-$E1374)</f>
        <v>2.2007964787256344E-6</v>
      </c>
      <c r="N1374" s="123">
        <f>$F1374*'2. Emissions Units &amp; Activities'!$L$120*(1-$E1374)</f>
        <v>1.9819004524886882E-5</v>
      </c>
      <c r="O1374" s="101">
        <f>$F1374*'2. Emissions Units &amp; Activities'!$M$120*(1-$E1374)</f>
        <v>1.9819004524886882E-5</v>
      </c>
    </row>
    <row r="1375" spans="1:15" x14ac:dyDescent="0.25">
      <c r="A1375" s="97" t="s">
        <v>1595</v>
      </c>
      <c r="B1375" s="118" t="s">
        <v>96</v>
      </c>
      <c r="C1375" s="99" t="str">
        <f>IFERROR(IF(B1375="No CAS","",INDEX('DEQ Pollutant List'!$C$7:$C$611,MATCH('3. Pollutant Emissions - EF'!B1375,'DEQ Pollutant List'!$B$7:$B$611,0))),"")</f>
        <v>Barium and compounds</v>
      </c>
      <c r="D1375" s="133"/>
      <c r="E1375" s="119"/>
      <c r="F1375" s="241">
        <v>4.4000000000000003E-3</v>
      </c>
      <c r="G1375" s="121"/>
      <c r="H1375" s="101" t="s">
        <v>1674</v>
      </c>
      <c r="I1375" s="122" t="s">
        <v>1680</v>
      </c>
      <c r="J1375" s="120">
        <f>$F1375*'2. Emissions Units &amp; Activities'!$H$120*(1-$E1375)</f>
        <v>1.258855585831063E-2</v>
      </c>
      <c r="K1375" s="123">
        <f>$F1375*'2. Emissions Units &amp; Activities'!$I$120*(1-$E1375)</f>
        <v>0.11336470588235295</v>
      </c>
      <c r="L1375" s="101">
        <f>$F1375*'2. Emissions Units &amp; Activities'!$J$120*(1-$E1375)</f>
        <v>0.11336470588235295</v>
      </c>
      <c r="M1375" s="120">
        <f>$F1375*'2. Emissions Units &amp; Activities'!$K$120*(1-$E1375)</f>
        <v>4.8417522531963961E-5</v>
      </c>
      <c r="N1375" s="123">
        <f>$F1375*'2. Emissions Units &amp; Activities'!$L$120*(1-$E1375)</f>
        <v>4.3601809954751139E-4</v>
      </c>
      <c r="O1375" s="101">
        <f>$F1375*'2. Emissions Units &amp; Activities'!$M$120*(1-$E1375)</f>
        <v>4.3601809954751139E-4</v>
      </c>
    </row>
    <row r="1376" spans="1:15" x14ac:dyDescent="0.25">
      <c r="A1376" s="97" t="s">
        <v>1595</v>
      </c>
      <c r="B1376" s="118" t="s">
        <v>113</v>
      </c>
      <c r="C1376" s="99" t="str">
        <f>IFERROR(IF(B1376="No CAS","",INDEX('DEQ Pollutant List'!$C$7:$C$611,MATCH('3. Pollutant Emissions - EF'!B1376,'DEQ Pollutant List'!$B$7:$B$611,0))),"")</f>
        <v>Beryllium and compounds</v>
      </c>
      <c r="D1376" s="133"/>
      <c r="E1376" s="119"/>
      <c r="F1376" s="241">
        <v>1.2E-5</v>
      </c>
      <c r="G1376" s="121"/>
      <c r="H1376" s="101" t="s">
        <v>1674</v>
      </c>
      <c r="I1376" s="122" t="s">
        <v>1680</v>
      </c>
      <c r="J1376" s="120">
        <f>$F1376*'2. Emissions Units &amp; Activities'!$H$120*(1-$E1376)</f>
        <v>3.4332425068119899E-5</v>
      </c>
      <c r="K1376" s="123">
        <f>$F1376*'2. Emissions Units &amp; Activities'!$I$120*(1-$E1376)</f>
        <v>3.091764705882353E-4</v>
      </c>
      <c r="L1376" s="101">
        <f>$F1376*'2. Emissions Units &amp; Activities'!$J$120*(1-$E1376)</f>
        <v>3.091764705882353E-4</v>
      </c>
      <c r="M1376" s="120">
        <f>$F1376*'2. Emissions Units &amp; Activities'!$K$120*(1-$E1376)</f>
        <v>1.3204778872353808E-7</v>
      </c>
      <c r="N1376" s="123">
        <f>$F1376*'2. Emissions Units &amp; Activities'!$L$120*(1-$E1376)</f>
        <v>1.1891402714932127E-6</v>
      </c>
      <c r="O1376" s="101">
        <f>$F1376*'2. Emissions Units &amp; Activities'!$M$120*(1-$E1376)</f>
        <v>1.1891402714932127E-6</v>
      </c>
    </row>
    <row r="1377" spans="1:15" x14ac:dyDescent="0.25">
      <c r="A1377" s="97" t="s">
        <v>1595</v>
      </c>
      <c r="B1377" s="118" t="s">
        <v>154</v>
      </c>
      <c r="C1377" s="99" t="str">
        <f>IFERROR(IF(B1377="No CAS","",INDEX('DEQ Pollutant List'!$C$7:$C$611,MATCH('3. Pollutant Emissions - EF'!B1377,'DEQ Pollutant List'!$B$7:$B$611,0))),"")</f>
        <v>Cadmium and compounds</v>
      </c>
      <c r="D1377" s="133"/>
      <c r="E1377" s="119"/>
      <c r="F1377" s="241">
        <v>1.1000000000000001E-3</v>
      </c>
      <c r="G1377" s="121"/>
      <c r="H1377" s="101" t="s">
        <v>1674</v>
      </c>
      <c r="I1377" s="122" t="s">
        <v>1680</v>
      </c>
      <c r="J1377" s="120">
        <f>$F1377*'2. Emissions Units &amp; Activities'!$H$120*(1-$E1377)</f>
        <v>3.1471389645776576E-3</v>
      </c>
      <c r="K1377" s="123">
        <f>$F1377*'2. Emissions Units &amp; Activities'!$I$120*(1-$E1377)</f>
        <v>2.8341176470588238E-2</v>
      </c>
      <c r="L1377" s="101">
        <f>$F1377*'2. Emissions Units &amp; Activities'!$J$120*(1-$E1377)</f>
        <v>2.8341176470588238E-2</v>
      </c>
      <c r="M1377" s="120">
        <f>$F1377*'2. Emissions Units &amp; Activities'!$K$120*(1-$E1377)</f>
        <v>1.210438063299099E-5</v>
      </c>
      <c r="N1377" s="123">
        <f>$F1377*'2. Emissions Units &amp; Activities'!$L$120*(1-$E1377)</f>
        <v>1.0900452488687785E-4</v>
      </c>
      <c r="O1377" s="101">
        <f>$F1377*'2. Emissions Units &amp; Activities'!$M$120*(1-$E1377)</f>
        <v>1.0900452488687785E-4</v>
      </c>
    </row>
    <row r="1378" spans="1:15" x14ac:dyDescent="0.25">
      <c r="A1378" s="97" t="s">
        <v>1595</v>
      </c>
      <c r="B1378" s="118" t="s">
        <v>230</v>
      </c>
      <c r="C1378" s="99" t="str">
        <f>IFERROR(IF(B1378="No CAS","",INDEX('DEQ Pollutant List'!$C$7:$C$611,MATCH('3. Pollutant Emissions - EF'!B1378,'DEQ Pollutant List'!$B$7:$B$611,0))),"")</f>
        <v>Chromium VI, chromate and dichromate particulate</v>
      </c>
      <c r="D1378" s="133"/>
      <c r="E1378" s="119"/>
      <c r="F1378" s="241">
        <v>1.4E-3</v>
      </c>
      <c r="G1378" s="121"/>
      <c r="H1378" s="101" t="s">
        <v>1674</v>
      </c>
      <c r="I1378" s="122" t="s">
        <v>1680</v>
      </c>
      <c r="J1378" s="120">
        <f>$F1378*'2. Emissions Units &amp; Activities'!$H$120*(1-$E1378)</f>
        <v>4.005449591280655E-3</v>
      </c>
      <c r="K1378" s="123">
        <f>$F1378*'2. Emissions Units &amp; Activities'!$I$120*(1-$E1378)</f>
        <v>3.6070588235294118E-2</v>
      </c>
      <c r="L1378" s="101">
        <f>$F1378*'2. Emissions Units &amp; Activities'!$J$120*(1-$E1378)</f>
        <v>3.6070588235294118E-2</v>
      </c>
      <c r="M1378" s="120">
        <f>$F1378*'2. Emissions Units &amp; Activities'!$K$120*(1-$E1378)</f>
        <v>1.5405575351079441E-5</v>
      </c>
      <c r="N1378" s="123">
        <f>$F1378*'2. Emissions Units &amp; Activities'!$L$120*(1-$E1378)</f>
        <v>1.3873303167420817E-4</v>
      </c>
      <c r="O1378" s="101">
        <f>$F1378*'2. Emissions Units &amp; Activities'!$M$120*(1-$E1378)</f>
        <v>1.3873303167420817E-4</v>
      </c>
    </row>
    <row r="1379" spans="1:15" x14ac:dyDescent="0.25">
      <c r="A1379" s="97" t="s">
        <v>1595</v>
      </c>
      <c r="B1379" s="118" t="s">
        <v>234</v>
      </c>
      <c r="C1379" s="99" t="str">
        <f>IFERROR(IF(B1379="No CAS","",INDEX('DEQ Pollutant List'!$C$7:$C$611,MATCH('3. Pollutant Emissions - EF'!B1379,'DEQ Pollutant List'!$B$7:$B$611,0))),"")</f>
        <v>Cobalt and compounds</v>
      </c>
      <c r="D1379" s="133"/>
      <c r="E1379" s="119"/>
      <c r="F1379" s="241">
        <v>8.3999999999999995E-5</v>
      </c>
      <c r="G1379" s="121"/>
      <c r="H1379" s="101" t="s">
        <v>1674</v>
      </c>
      <c r="I1379" s="122" t="s">
        <v>1680</v>
      </c>
      <c r="J1379" s="120">
        <f>$F1379*'2. Emissions Units &amp; Activities'!$H$120*(1-$E1379)</f>
        <v>2.4032697547683929E-4</v>
      </c>
      <c r="K1379" s="123">
        <f>$F1379*'2. Emissions Units &amp; Activities'!$I$120*(1-$E1379)</f>
        <v>2.1642352941176469E-3</v>
      </c>
      <c r="L1379" s="101">
        <f>$F1379*'2. Emissions Units &amp; Activities'!$J$120*(1-$E1379)</f>
        <v>2.1642352941176469E-3</v>
      </c>
      <c r="M1379" s="120">
        <f>$F1379*'2. Emissions Units &amp; Activities'!$K$120*(1-$E1379)</f>
        <v>9.2433452106476642E-7</v>
      </c>
      <c r="N1379" s="123">
        <f>$F1379*'2. Emissions Units &amp; Activities'!$L$120*(1-$E1379)</f>
        <v>8.3239819004524895E-6</v>
      </c>
      <c r="O1379" s="101">
        <f>$F1379*'2. Emissions Units &amp; Activities'!$M$120*(1-$E1379)</f>
        <v>8.3239819004524895E-6</v>
      </c>
    </row>
    <row r="1380" spans="1:15" x14ac:dyDescent="0.25">
      <c r="A1380" s="97" t="s">
        <v>1595</v>
      </c>
      <c r="B1380" s="118" t="s">
        <v>236</v>
      </c>
      <c r="C1380" s="99" t="str">
        <f>IFERROR(IF(B1380="No CAS","",INDEX('DEQ Pollutant List'!$C$7:$C$611,MATCH('3. Pollutant Emissions - EF'!B1380,'DEQ Pollutant List'!$B$7:$B$611,0))),"")</f>
        <v>Copper and compounds</v>
      </c>
      <c r="D1380" s="133"/>
      <c r="E1380" s="119"/>
      <c r="F1380" s="241">
        <v>8.4999999999999995E-4</v>
      </c>
      <c r="G1380" s="121"/>
      <c r="H1380" s="101" t="s">
        <v>1674</v>
      </c>
      <c r="I1380" s="122" t="s">
        <v>1680</v>
      </c>
      <c r="J1380" s="120">
        <f>$F1380*'2. Emissions Units &amp; Activities'!$H$120*(1-$E1380)</f>
        <v>2.431880108991826E-3</v>
      </c>
      <c r="K1380" s="123">
        <f>$F1380*'2. Emissions Units &amp; Activities'!$I$120*(1-$E1380)</f>
        <v>2.1899999999999999E-2</v>
      </c>
      <c r="L1380" s="101">
        <f>$F1380*'2. Emissions Units &amp; Activities'!$J$120*(1-$E1380)</f>
        <v>2.1899999999999999E-2</v>
      </c>
      <c r="M1380" s="120">
        <f>$F1380*'2. Emissions Units &amp; Activities'!$K$120*(1-$E1380)</f>
        <v>9.3533850345839469E-6</v>
      </c>
      <c r="N1380" s="123">
        <f>$F1380*'2. Emissions Units &amp; Activities'!$L$120*(1-$E1380)</f>
        <v>8.4230769230769236E-5</v>
      </c>
      <c r="O1380" s="101">
        <f>$F1380*'2. Emissions Units &amp; Activities'!$M$120*(1-$E1380)</f>
        <v>8.4230769230769236E-5</v>
      </c>
    </row>
    <row r="1381" spans="1:15" x14ac:dyDescent="0.25">
      <c r="A1381" s="97" t="s">
        <v>1595</v>
      </c>
      <c r="B1381" s="118" t="s">
        <v>410</v>
      </c>
      <c r="C1381" s="99" t="str">
        <f>IFERROR(IF(B1381="No CAS","",INDEX('DEQ Pollutant List'!$C$7:$C$611,MATCH('3. Pollutant Emissions - EF'!B1381,'DEQ Pollutant List'!$B$7:$B$611,0))),"")</f>
        <v>Ethyl benzene</v>
      </c>
      <c r="D1381" s="133"/>
      <c r="E1381" s="119"/>
      <c r="F1381" s="241">
        <v>9.4999999999999998E-3</v>
      </c>
      <c r="G1381" s="121"/>
      <c r="H1381" s="101" t="s">
        <v>1674</v>
      </c>
      <c r="I1381" s="122" t="s">
        <v>1680</v>
      </c>
      <c r="J1381" s="120">
        <f>$F1381*'2. Emissions Units &amp; Activities'!$H$120*(1-$E1381)</f>
        <v>2.7179836512261586E-2</v>
      </c>
      <c r="K1381" s="123">
        <f>$F1381*'2. Emissions Units &amp; Activities'!$I$120*(1-$E1381)</f>
        <v>0.24476470588235294</v>
      </c>
      <c r="L1381" s="101">
        <f>$F1381*'2. Emissions Units &amp; Activities'!$J$120*(1-$E1381)</f>
        <v>0.24476470588235294</v>
      </c>
      <c r="M1381" s="120">
        <f>$F1381*'2. Emissions Units &amp; Activities'!$K$120*(1-$E1381)</f>
        <v>1.0453783273946764E-4</v>
      </c>
      <c r="N1381" s="123">
        <f>$F1381*'2. Emissions Units &amp; Activities'!$L$120*(1-$E1381)</f>
        <v>9.4140271493212677E-4</v>
      </c>
      <c r="O1381" s="101">
        <f>$F1381*'2. Emissions Units &amp; Activities'!$M$120*(1-$E1381)</f>
        <v>9.4140271493212677E-4</v>
      </c>
    </row>
    <row r="1382" spans="1:15" x14ac:dyDescent="0.25">
      <c r="A1382" s="97" t="s">
        <v>1595</v>
      </c>
      <c r="B1382" s="118" t="s">
        <v>483</v>
      </c>
      <c r="C1382" s="99" t="str">
        <f>IFERROR(IF(B1382="No CAS","",INDEX('DEQ Pollutant List'!$C$7:$C$611,MATCH('3. Pollutant Emissions - EF'!B1382,'DEQ Pollutant List'!$B$7:$B$611,0))),"")</f>
        <v>Hexane</v>
      </c>
      <c r="D1382" s="133"/>
      <c r="E1382" s="119"/>
      <c r="F1382" s="241">
        <v>6.3E-3</v>
      </c>
      <c r="G1382" s="121"/>
      <c r="H1382" s="101" t="s">
        <v>1674</v>
      </c>
      <c r="I1382" s="122" t="s">
        <v>1680</v>
      </c>
      <c r="J1382" s="120">
        <f>$F1382*'2. Emissions Units &amp; Activities'!$H$120*(1-$E1382)</f>
        <v>1.8024523160762949E-2</v>
      </c>
      <c r="K1382" s="123">
        <f>$F1382*'2. Emissions Units &amp; Activities'!$I$120*(1-$E1382)</f>
        <v>0.16231764705882354</v>
      </c>
      <c r="L1382" s="101">
        <f>$F1382*'2. Emissions Units &amp; Activities'!$J$120*(1-$E1382)</f>
        <v>0.16231764705882354</v>
      </c>
      <c r="M1382" s="120">
        <f>$F1382*'2. Emissions Units &amp; Activities'!$K$120*(1-$E1382)</f>
        <v>6.9325089079857482E-5</v>
      </c>
      <c r="N1382" s="123">
        <f>$F1382*'2. Emissions Units &amp; Activities'!$L$120*(1-$E1382)</f>
        <v>6.2429864253393667E-4</v>
      </c>
      <c r="O1382" s="101">
        <f>$F1382*'2. Emissions Units &amp; Activities'!$M$120*(1-$E1382)</f>
        <v>6.2429864253393667E-4</v>
      </c>
    </row>
    <row r="1383" spans="1:15" x14ac:dyDescent="0.25">
      <c r="A1383" s="97" t="s">
        <v>1595</v>
      </c>
      <c r="B1383" s="118" t="s">
        <v>512</v>
      </c>
      <c r="C1383" s="99" t="str">
        <f>IFERROR(IF(B1383="No CAS","",INDEX('DEQ Pollutant List'!$C$7:$C$611,MATCH('3. Pollutant Emissions - EF'!B1383,'DEQ Pollutant List'!$B$7:$B$611,0))),"")</f>
        <v>Lead and compounds</v>
      </c>
      <c r="D1383" s="133"/>
      <c r="E1383" s="119"/>
      <c r="F1383" s="241">
        <v>5.0000000000000001E-4</v>
      </c>
      <c r="G1383" s="121"/>
      <c r="H1383" s="101" t="s">
        <v>1674</v>
      </c>
      <c r="I1383" s="122" t="s">
        <v>1680</v>
      </c>
      <c r="J1383" s="120">
        <f>$F1383*'2. Emissions Units &amp; Activities'!$H$120*(1-$E1383)</f>
        <v>1.4305177111716624E-3</v>
      </c>
      <c r="K1383" s="123">
        <f>$F1383*'2. Emissions Units &amp; Activities'!$I$120*(1-$E1383)</f>
        <v>1.2882352941176472E-2</v>
      </c>
      <c r="L1383" s="101">
        <f>$F1383*'2. Emissions Units &amp; Activities'!$J$120*(1-$E1383)</f>
        <v>1.2882352941176472E-2</v>
      </c>
      <c r="M1383" s="120">
        <f>$F1383*'2. Emissions Units &amp; Activities'!$K$120*(1-$E1383)</f>
        <v>5.5019911968140866E-6</v>
      </c>
      <c r="N1383" s="123">
        <f>$F1383*'2. Emissions Units &amp; Activities'!$L$120*(1-$E1383)</f>
        <v>4.9547511312217201E-5</v>
      </c>
      <c r="O1383" s="101">
        <f>$F1383*'2. Emissions Units &amp; Activities'!$M$120*(1-$E1383)</f>
        <v>4.9547511312217201E-5</v>
      </c>
    </row>
    <row r="1384" spans="1:15" x14ac:dyDescent="0.25">
      <c r="A1384" s="97" t="s">
        <v>1595</v>
      </c>
      <c r="B1384" s="118" t="s">
        <v>518</v>
      </c>
      <c r="C1384" s="99" t="str">
        <f>IFERROR(IF(B1384="No CAS","",INDEX('DEQ Pollutant List'!$C$7:$C$611,MATCH('3. Pollutant Emissions - EF'!B1384,'DEQ Pollutant List'!$B$7:$B$611,0))),"")</f>
        <v>Manganese and compounds</v>
      </c>
      <c r="D1384" s="133"/>
      <c r="E1384" s="119"/>
      <c r="F1384" s="241">
        <v>3.8000000000000002E-4</v>
      </c>
      <c r="G1384" s="121"/>
      <c r="H1384" s="101" t="s">
        <v>1674</v>
      </c>
      <c r="I1384" s="122" t="s">
        <v>1680</v>
      </c>
      <c r="J1384" s="120">
        <f>$F1384*'2. Emissions Units &amp; Activities'!$H$120*(1-$E1384)</f>
        <v>1.0871934604904637E-3</v>
      </c>
      <c r="K1384" s="123">
        <f>$F1384*'2. Emissions Units &amp; Activities'!$I$120*(1-$E1384)</f>
        <v>9.7905882352941186E-3</v>
      </c>
      <c r="L1384" s="101">
        <f>$F1384*'2. Emissions Units &amp; Activities'!$J$120*(1-$E1384)</f>
        <v>9.7905882352941186E-3</v>
      </c>
      <c r="M1384" s="120">
        <f>$F1384*'2. Emissions Units &amp; Activities'!$K$120*(1-$E1384)</f>
        <v>4.181513309578706E-6</v>
      </c>
      <c r="N1384" s="123">
        <f>$F1384*'2. Emissions Units &amp; Activities'!$L$120*(1-$E1384)</f>
        <v>3.7656108597285075E-5</v>
      </c>
      <c r="O1384" s="101">
        <f>$F1384*'2. Emissions Units &amp; Activities'!$M$120*(1-$E1384)</f>
        <v>3.7656108597285075E-5</v>
      </c>
    </row>
    <row r="1385" spans="1:15" x14ac:dyDescent="0.25">
      <c r="A1385" s="97" t="s">
        <v>1595</v>
      </c>
      <c r="B1385" s="118" t="s">
        <v>524</v>
      </c>
      <c r="C1385" s="99" t="str">
        <f>IFERROR(IF(B1385="No CAS","",INDEX('DEQ Pollutant List'!$C$7:$C$611,MATCH('3. Pollutant Emissions - EF'!B1385,'DEQ Pollutant List'!$B$7:$B$611,0))),"")</f>
        <v>Mercury and compounds</v>
      </c>
      <c r="D1385" s="133"/>
      <c r="E1385" s="119"/>
      <c r="F1385" s="241">
        <v>2.5999999999999998E-4</v>
      </c>
      <c r="G1385" s="121"/>
      <c r="H1385" s="101" t="s">
        <v>1674</v>
      </c>
      <c r="I1385" s="122" t="s">
        <v>1680</v>
      </c>
      <c r="J1385" s="120">
        <f>$F1385*'2. Emissions Units &amp; Activities'!$H$120*(1-$E1385)</f>
        <v>7.4386920980926445E-4</v>
      </c>
      <c r="K1385" s="123">
        <f>$F1385*'2. Emissions Units &amp; Activities'!$I$120*(1-$E1385)</f>
        <v>6.698823529411764E-3</v>
      </c>
      <c r="L1385" s="101">
        <f>$F1385*'2. Emissions Units &amp; Activities'!$J$120*(1-$E1385)</f>
        <v>6.698823529411764E-3</v>
      </c>
      <c r="M1385" s="120">
        <f>$F1385*'2. Emissions Units &amp; Activities'!$K$120*(1-$E1385)</f>
        <v>2.8610354223433247E-6</v>
      </c>
      <c r="N1385" s="123">
        <f>$F1385*'2. Emissions Units &amp; Activities'!$L$120*(1-$E1385)</f>
        <v>2.5764705882352942E-5</v>
      </c>
      <c r="O1385" s="101">
        <f>$F1385*'2. Emissions Units &amp; Activities'!$M$120*(1-$E1385)</f>
        <v>2.5764705882352942E-5</v>
      </c>
    </row>
    <row r="1386" spans="1:15" x14ac:dyDescent="0.25">
      <c r="A1386" s="97" t="s">
        <v>1595</v>
      </c>
      <c r="B1386" s="118" t="s">
        <v>575</v>
      </c>
      <c r="C1386" s="99" t="str">
        <f>IFERROR(IF(B1386="No CAS","",INDEX('DEQ Pollutant List'!$C$7:$C$611,MATCH('3. Pollutant Emissions - EF'!B1386,'DEQ Pollutant List'!$B$7:$B$611,0))),"")</f>
        <v>Molybdenum trioxide</v>
      </c>
      <c r="D1386" s="133"/>
      <c r="E1386" s="119"/>
      <c r="F1386" s="241">
        <v>1.65E-3</v>
      </c>
      <c r="G1386" s="121"/>
      <c r="H1386" s="101" t="s">
        <v>1674</v>
      </c>
      <c r="I1386" s="122" t="s">
        <v>1680</v>
      </c>
      <c r="J1386" s="120">
        <f>$F1386*'2. Emissions Units &amp; Activities'!$H$120*(1-$E1386)</f>
        <v>4.7207084468664862E-3</v>
      </c>
      <c r="K1386" s="123">
        <f>$F1386*'2. Emissions Units &amp; Activities'!$I$120*(1-$E1386)</f>
        <v>4.2511764705882353E-2</v>
      </c>
      <c r="L1386" s="101">
        <f>$F1386*'2. Emissions Units &amp; Activities'!$J$120*(1-$E1386)</f>
        <v>4.2511764705882353E-2</v>
      </c>
      <c r="M1386" s="120">
        <f>$F1386*'2. Emissions Units &amp; Activities'!$K$120*(1-$E1386)</f>
        <v>1.8156570949486484E-5</v>
      </c>
      <c r="N1386" s="123">
        <f>$F1386*'2. Emissions Units &amp; Activities'!$L$120*(1-$E1386)</f>
        <v>1.6350678733031675E-4</v>
      </c>
      <c r="O1386" s="101">
        <f>$F1386*'2. Emissions Units &amp; Activities'!$M$120*(1-$E1386)</f>
        <v>1.6350678733031675E-4</v>
      </c>
    </row>
    <row r="1387" spans="1:15" x14ac:dyDescent="0.25">
      <c r="A1387" s="97" t="s">
        <v>1595</v>
      </c>
      <c r="B1387" s="118">
        <v>365</v>
      </c>
      <c r="C1387" s="99" t="str">
        <f>IFERROR(IF(B1387="No CAS","",INDEX('DEQ Pollutant List'!$C$7:$C$611,MATCH('3. Pollutant Emissions - EF'!B1387,'DEQ Pollutant List'!$B$7:$B$611,0))),"")</f>
        <v>Nickel compounds, insoluble</v>
      </c>
      <c r="D1387" s="133"/>
      <c r="E1387" s="119"/>
      <c r="F1387" s="241">
        <v>2.0999999999999999E-3</v>
      </c>
      <c r="G1387" s="121"/>
      <c r="H1387" s="101" t="s">
        <v>1674</v>
      </c>
      <c r="I1387" s="122" t="s">
        <v>1680</v>
      </c>
      <c r="J1387" s="120">
        <f>$F1387*'2. Emissions Units &amp; Activities'!$H$120*(1-$E1387)</f>
        <v>6.008174386920982E-3</v>
      </c>
      <c r="K1387" s="123">
        <f>$F1387*'2. Emissions Units &amp; Activities'!$I$120*(1-$E1387)</f>
        <v>5.4105882352941177E-2</v>
      </c>
      <c r="L1387" s="101">
        <f>$F1387*'2. Emissions Units &amp; Activities'!$J$120*(1-$E1387)</f>
        <v>5.4105882352941177E-2</v>
      </c>
      <c r="M1387" s="120">
        <f>$F1387*'2. Emissions Units &amp; Activities'!$K$120*(1-$E1387)</f>
        <v>2.3108363026619162E-5</v>
      </c>
      <c r="N1387" s="123">
        <f>$F1387*'2. Emissions Units &amp; Activities'!$L$120*(1-$E1387)</f>
        <v>2.0809954751131222E-4</v>
      </c>
      <c r="O1387" s="101">
        <f>$F1387*'2. Emissions Units &amp; Activities'!$M$120*(1-$E1387)</f>
        <v>2.0809954751131222E-4</v>
      </c>
    </row>
    <row r="1388" spans="1:15" x14ac:dyDescent="0.25">
      <c r="A1388" s="97" t="s">
        <v>1595</v>
      </c>
      <c r="B1388" s="118" t="s">
        <v>945</v>
      </c>
      <c r="C1388" s="99" t="str">
        <f>IFERROR(IF(B1388="No CAS","",INDEX('DEQ Pollutant List'!$C$7:$C$611,MATCH('3. Pollutant Emissions - EF'!B1388,'DEQ Pollutant List'!$B$7:$B$611,0))),"")</f>
        <v>Selenium and compounds</v>
      </c>
      <c r="D1388" s="133"/>
      <c r="E1388" s="119"/>
      <c r="F1388" s="241">
        <v>2.4000000000000001E-5</v>
      </c>
      <c r="G1388" s="121"/>
      <c r="H1388" s="101" t="s">
        <v>1674</v>
      </c>
      <c r="I1388" s="122" t="s">
        <v>1680</v>
      </c>
      <c r="J1388" s="120">
        <f>$F1388*'2. Emissions Units &amp; Activities'!$H$120*(1-$E1388)</f>
        <v>6.8664850136239798E-5</v>
      </c>
      <c r="K1388" s="123">
        <f>$F1388*'2. Emissions Units &amp; Activities'!$I$120*(1-$E1388)</f>
        <v>6.183529411764706E-4</v>
      </c>
      <c r="L1388" s="101">
        <f>$F1388*'2. Emissions Units &amp; Activities'!$J$120*(1-$E1388)</f>
        <v>6.183529411764706E-4</v>
      </c>
      <c r="M1388" s="120">
        <f>$F1388*'2. Emissions Units &amp; Activities'!$K$120*(1-$E1388)</f>
        <v>2.6409557744707615E-7</v>
      </c>
      <c r="N1388" s="123">
        <f>$F1388*'2. Emissions Units &amp; Activities'!$L$120*(1-$E1388)</f>
        <v>2.3782805429864254E-6</v>
      </c>
      <c r="O1388" s="101">
        <f>$F1388*'2. Emissions Units &amp; Activities'!$M$120*(1-$E1388)</f>
        <v>2.3782805429864254E-6</v>
      </c>
    </row>
    <row r="1389" spans="1:15" x14ac:dyDescent="0.25">
      <c r="A1389" s="97" t="s">
        <v>1595</v>
      </c>
      <c r="B1389" s="118" t="s">
        <v>994</v>
      </c>
      <c r="C1389" s="99" t="str">
        <f>IFERROR(IF(B1389="No CAS","",INDEX('DEQ Pollutant List'!$C$7:$C$611,MATCH('3. Pollutant Emissions - EF'!B1389,'DEQ Pollutant List'!$B$7:$B$611,0))),"")</f>
        <v>Toluene</v>
      </c>
      <c r="D1389" s="133"/>
      <c r="E1389" s="119"/>
      <c r="F1389" s="241">
        <v>3.6600000000000001E-2</v>
      </c>
      <c r="G1389" s="121"/>
      <c r="H1389" s="101" t="s">
        <v>1674</v>
      </c>
      <c r="I1389" s="122" t="s">
        <v>1680</v>
      </c>
      <c r="J1389" s="120">
        <f>$F1389*'2. Emissions Units &amp; Activities'!$H$120*(1-$E1389)</f>
        <v>0.1047138964577657</v>
      </c>
      <c r="K1389" s="123">
        <f>$F1389*'2. Emissions Units &amp; Activities'!$I$120*(1-$E1389)</f>
        <v>0.94298823529411768</v>
      </c>
      <c r="L1389" s="101">
        <f>$F1389*'2. Emissions Units &amp; Activities'!$J$120*(1-$E1389)</f>
        <v>0.94298823529411768</v>
      </c>
      <c r="M1389" s="120">
        <f>$F1389*'2. Emissions Units &amp; Activities'!$K$120*(1-$E1389)</f>
        <v>4.0274575560679109E-4</v>
      </c>
      <c r="N1389" s="123">
        <f>$F1389*'2. Emissions Units &amp; Activities'!$L$120*(1-$E1389)</f>
        <v>3.6268778280542989E-3</v>
      </c>
      <c r="O1389" s="101">
        <f>$F1389*'2. Emissions Units &amp; Activities'!$M$120*(1-$E1389)</f>
        <v>3.6268778280542989E-3</v>
      </c>
    </row>
    <row r="1390" spans="1:15" x14ac:dyDescent="0.25">
      <c r="A1390" s="97" t="s">
        <v>1595</v>
      </c>
      <c r="B1390" s="118" t="s">
        <v>1055</v>
      </c>
      <c r="C1390" s="99" t="str">
        <f>IFERROR(IF(B1390="No CAS","",INDEX('DEQ Pollutant List'!$C$7:$C$611,MATCH('3. Pollutant Emissions - EF'!B1390,'DEQ Pollutant List'!$B$7:$B$611,0))),"")</f>
        <v>Vanadium (fume or dust)</v>
      </c>
      <c r="D1390" s="133"/>
      <c r="E1390" s="119"/>
      <c r="F1390" s="241">
        <v>2.3E-3</v>
      </c>
      <c r="G1390" s="121"/>
      <c r="H1390" s="101" t="s">
        <v>1674</v>
      </c>
      <c r="I1390" s="122" t="s">
        <v>1680</v>
      </c>
      <c r="J1390" s="120">
        <f>$F1390*'2. Emissions Units &amp; Activities'!$H$120*(1-$E1390)</f>
        <v>6.5803814713896475E-3</v>
      </c>
      <c r="K1390" s="123">
        <f>$F1390*'2. Emissions Units &amp; Activities'!$I$120*(1-$E1390)</f>
        <v>5.9258823529411767E-2</v>
      </c>
      <c r="L1390" s="101">
        <f>$F1390*'2. Emissions Units &amp; Activities'!$J$120*(1-$E1390)</f>
        <v>5.9258823529411767E-2</v>
      </c>
      <c r="M1390" s="120">
        <f>$F1390*'2. Emissions Units &amp; Activities'!$K$120*(1-$E1390)</f>
        <v>2.5309159505344796E-5</v>
      </c>
      <c r="N1390" s="123">
        <f>$F1390*'2. Emissions Units &amp; Activities'!$L$120*(1-$E1390)</f>
        <v>2.2791855203619911E-4</v>
      </c>
      <c r="O1390" s="101">
        <f>$F1390*'2. Emissions Units &amp; Activities'!$M$120*(1-$E1390)</f>
        <v>2.2791855203619911E-4</v>
      </c>
    </row>
    <row r="1391" spans="1:15" x14ac:dyDescent="0.25">
      <c r="A1391" s="97" t="s">
        <v>1595</v>
      </c>
      <c r="B1391" s="118" t="s">
        <v>1071</v>
      </c>
      <c r="C1391" s="99" t="str">
        <f>IFERROR(IF(B1391="No CAS","",INDEX('DEQ Pollutant List'!$C$7:$C$611,MATCH('3. Pollutant Emissions - EF'!B1391,'DEQ Pollutant List'!$B$7:$B$611,0))),"")</f>
        <v>Xylene (mixture), including m-xylene, o-xylene, p-xylene</v>
      </c>
      <c r="D1391" s="133"/>
      <c r="E1391" s="119"/>
      <c r="F1391" s="241">
        <v>2.7199999999999998E-2</v>
      </c>
      <c r="G1391" s="121"/>
      <c r="H1391" s="101" t="s">
        <v>1674</v>
      </c>
      <c r="I1391" s="122" t="s">
        <v>1680</v>
      </c>
      <c r="J1391" s="120">
        <f>$F1391*'2. Emissions Units &amp; Activities'!$H$120*(1-$E1391)</f>
        <v>7.7820163487738431E-2</v>
      </c>
      <c r="K1391" s="123">
        <f>$F1391*'2. Emissions Units &amp; Activities'!$I$120*(1-$E1391)</f>
        <v>0.70079999999999998</v>
      </c>
      <c r="L1391" s="101">
        <f>$F1391*'2. Emissions Units &amp; Activities'!$J$120*(1-$E1391)</f>
        <v>0.70079999999999998</v>
      </c>
      <c r="M1391" s="120">
        <f>$F1391*'2. Emissions Units &amp; Activities'!$K$120*(1-$E1391)</f>
        <v>2.993083211066863E-4</v>
      </c>
      <c r="N1391" s="123">
        <f>$F1391*'2. Emissions Units &amp; Activities'!$L$120*(1-$E1391)</f>
        <v>2.6953846153846155E-3</v>
      </c>
      <c r="O1391" s="101">
        <f>$F1391*'2. Emissions Units &amp; Activities'!$M$120*(1-$E1391)</f>
        <v>2.6953846153846155E-3</v>
      </c>
    </row>
    <row r="1392" spans="1:15" x14ac:dyDescent="0.25">
      <c r="A1392" s="97" t="s">
        <v>1595</v>
      </c>
      <c r="B1392" s="118" t="s">
        <v>1076</v>
      </c>
      <c r="C1392" s="99" t="str">
        <f>IFERROR(IF(B1392="No CAS","",INDEX('DEQ Pollutant List'!$C$7:$C$611,MATCH('3. Pollutant Emissions - EF'!B1392,'DEQ Pollutant List'!$B$7:$B$611,0))),"")</f>
        <v>Zinc and compounds</v>
      </c>
      <c r="D1392" s="133"/>
      <c r="E1392" s="119"/>
      <c r="F1392" s="241">
        <v>2.9000000000000001E-2</v>
      </c>
      <c r="G1392" s="121"/>
      <c r="H1392" s="101" t="s">
        <v>1674</v>
      </c>
      <c r="I1392" s="122" t="s">
        <v>1680</v>
      </c>
      <c r="J1392" s="120">
        <f>$F1392*'2. Emissions Units &amp; Activities'!$H$120*(1-$E1392)</f>
        <v>8.2970027247956435E-2</v>
      </c>
      <c r="K1392" s="123">
        <f>$F1392*'2. Emissions Units &amp; Activities'!$I$120*(1-$E1392)</f>
        <v>0.74717647058823533</v>
      </c>
      <c r="L1392" s="101">
        <f>$F1392*'2. Emissions Units &amp; Activities'!$J$120*(1-$E1392)</f>
        <v>0.74717647058823533</v>
      </c>
      <c r="M1392" s="120">
        <f>$F1392*'2. Emissions Units &amp; Activities'!$K$120*(1-$E1392)</f>
        <v>3.1911548941521704E-4</v>
      </c>
      <c r="N1392" s="123">
        <f>$F1392*'2. Emissions Units &amp; Activities'!$L$120*(1-$E1392)</f>
        <v>2.8737556561085975E-3</v>
      </c>
      <c r="O1392" s="101">
        <f>$F1392*'2. Emissions Units &amp; Activities'!$M$120*(1-$E1392)</f>
        <v>2.8737556561085975E-3</v>
      </c>
    </row>
    <row r="1393" spans="1:15" x14ac:dyDescent="0.25">
      <c r="A1393" s="97" t="s">
        <v>1678</v>
      </c>
      <c r="B1393" s="118" t="s">
        <v>98</v>
      </c>
      <c r="C1393" s="99" t="str">
        <f>IFERROR(IF(B1393="No CAS","",INDEX('DEQ Pollutant List'!$C$7:$C$611,MATCH('3. Pollutant Emissions - EF'!B1393,'DEQ Pollutant List'!$B$7:$B$611,0))),"")</f>
        <v>Benzene</v>
      </c>
      <c r="D1393" s="133"/>
      <c r="E1393" s="119"/>
      <c r="F1393" s="241">
        <v>8.0000000000000002E-3</v>
      </c>
      <c r="G1393" s="121"/>
      <c r="H1393" s="101" t="s">
        <v>1674</v>
      </c>
      <c r="I1393" s="122" t="s">
        <v>1680</v>
      </c>
      <c r="J1393" s="120">
        <f>$F1393*'2. Emissions Units &amp; Activities'!$H$121*(1-$E1393)</f>
        <v>2.6702997275204359E-3</v>
      </c>
      <c r="K1393" s="123">
        <f>$F1393*'2. Emissions Units &amp; Activities'!$I$121*(1-$E1393)</f>
        <v>2.4047058823529407E-2</v>
      </c>
      <c r="L1393" s="101">
        <f>$F1393*'2. Emissions Units &amp; Activities'!$J$121*(1-$E1393)</f>
        <v>2.4047058823529407E-2</v>
      </c>
      <c r="M1393" s="120">
        <f>$F1393*'2. Emissions Units &amp; Activities'!$K$121*(1-$E1393)</f>
        <v>1.0270383567386291E-5</v>
      </c>
      <c r="N1393" s="123">
        <f>$F1393*'2. Emissions Units &amp; Activities'!$L$121*(1-$E1393)</f>
        <v>9.2488687782805426E-5</v>
      </c>
      <c r="O1393" s="101">
        <f>$F1393*'2. Emissions Units &amp; Activities'!$M$121*(1-$E1393)</f>
        <v>9.2488687782805426E-5</v>
      </c>
    </row>
    <row r="1394" spans="1:15" x14ac:dyDescent="0.25">
      <c r="A1394" s="97" t="s">
        <v>1678</v>
      </c>
      <c r="B1394" s="118" t="s">
        <v>443</v>
      </c>
      <c r="C1394" s="99" t="str">
        <f>IFERROR(IF(B1394="No CAS","",INDEX('DEQ Pollutant List'!$C$7:$C$611,MATCH('3. Pollutant Emissions - EF'!B1394,'DEQ Pollutant List'!$B$7:$B$611,0))),"")</f>
        <v>Formaldehyde</v>
      </c>
      <c r="D1394" s="133"/>
      <c r="E1394" s="119"/>
      <c r="F1394" s="241">
        <v>1.7000000000000001E-2</v>
      </c>
      <c r="G1394" s="121"/>
      <c r="H1394" s="101" t="s">
        <v>1674</v>
      </c>
      <c r="I1394" s="122" t="s">
        <v>1680</v>
      </c>
      <c r="J1394" s="120">
        <f>$F1394*'2. Emissions Units &amp; Activities'!$H$121*(1-$E1394)</f>
        <v>5.674386920980927E-3</v>
      </c>
      <c r="K1394" s="123">
        <f>$F1394*'2. Emissions Units &amp; Activities'!$I$121*(1-$E1394)</f>
        <v>5.1099999999999993E-2</v>
      </c>
      <c r="L1394" s="101">
        <f>$F1394*'2. Emissions Units &amp; Activities'!$J$121*(1-$E1394)</f>
        <v>5.1099999999999993E-2</v>
      </c>
      <c r="M1394" s="120">
        <f>$F1394*'2. Emissions Units &amp; Activities'!$K$121*(1-$E1394)</f>
        <v>2.1824565080695872E-5</v>
      </c>
      <c r="N1394" s="123">
        <f>$F1394*'2. Emissions Units &amp; Activities'!$L$121*(1-$E1394)</f>
        <v>1.9653846153846154E-4</v>
      </c>
      <c r="O1394" s="101">
        <f>$F1394*'2. Emissions Units &amp; Activities'!$M$121*(1-$E1394)</f>
        <v>1.9653846153846154E-4</v>
      </c>
    </row>
    <row r="1395" spans="1:15" x14ac:dyDescent="0.25">
      <c r="A1395" s="97" t="s">
        <v>1678</v>
      </c>
      <c r="B1395" s="118">
        <v>401</v>
      </c>
      <c r="C1395" s="99" t="str">
        <f>IFERROR(IF(B1395="No CAS","",INDEX('DEQ Pollutant List'!$C$7:$C$611,MATCH('3. Pollutant Emissions - EF'!B1395,'DEQ Pollutant List'!$B$7:$B$611,0))),"")</f>
        <v>Polycyclic aromatic hydrocarbons (PAHs)</v>
      </c>
      <c r="D1395" s="133"/>
      <c r="E1395" s="119"/>
      <c r="F1395" s="241">
        <v>1E-4</v>
      </c>
      <c r="G1395" s="121"/>
      <c r="H1395" s="101" t="s">
        <v>1674</v>
      </c>
      <c r="I1395" s="122" t="s">
        <v>1680</v>
      </c>
      <c r="J1395" s="120">
        <f>$F1395*'2. Emissions Units &amp; Activities'!$H$121*(1-$E1395)</f>
        <v>3.3378746594005448E-5</v>
      </c>
      <c r="K1395" s="123">
        <f>$F1395*'2. Emissions Units &amp; Activities'!$I$121*(1-$E1395)</f>
        <v>3.0058823529411759E-4</v>
      </c>
      <c r="L1395" s="101">
        <f>$F1395*'2. Emissions Units &amp; Activities'!$J$121*(1-$E1395)</f>
        <v>3.0058823529411759E-4</v>
      </c>
      <c r="M1395" s="120">
        <f>$F1395*'2. Emissions Units &amp; Activities'!$K$121*(1-$E1395)</f>
        <v>1.2837979459232864E-7</v>
      </c>
      <c r="N1395" s="123">
        <f>$F1395*'2. Emissions Units &amp; Activities'!$L$121*(1-$E1395)</f>
        <v>1.1561085972850679E-6</v>
      </c>
      <c r="O1395" s="101">
        <f>$F1395*'2. Emissions Units &amp; Activities'!$M$121*(1-$E1395)</f>
        <v>1.1561085972850679E-6</v>
      </c>
    </row>
    <row r="1396" spans="1:15" x14ac:dyDescent="0.25">
      <c r="A1396" s="97" t="s">
        <v>1678</v>
      </c>
      <c r="B1396" s="118" t="s">
        <v>823</v>
      </c>
      <c r="C1396" s="99" t="str">
        <f>IFERROR(IF(B1396="No CAS","",INDEX('DEQ Pollutant List'!$C$7:$C$611,MATCH('3. Pollutant Emissions - EF'!B1396,'DEQ Pollutant List'!$B$7:$B$611,0))),"")</f>
        <v>Benzo[a]pyrene</v>
      </c>
      <c r="D1396" s="133"/>
      <c r="E1396" s="119"/>
      <c r="F1396" s="241">
        <v>1.1999999999999999E-6</v>
      </c>
      <c r="G1396" s="121"/>
      <c r="H1396" s="101" t="s">
        <v>1674</v>
      </c>
      <c r="I1396" s="122" t="s">
        <v>1680</v>
      </c>
      <c r="J1396" s="120">
        <f>$F1396*'2. Emissions Units &amp; Activities'!$H$121*(1-$E1396)</f>
        <v>4.0054495912806535E-7</v>
      </c>
      <c r="K1396" s="123">
        <f>$F1396*'2. Emissions Units &amp; Activities'!$I$121*(1-$E1396)</f>
        <v>3.6070588235294112E-6</v>
      </c>
      <c r="L1396" s="101">
        <f>$F1396*'2. Emissions Units &amp; Activities'!$J$121*(1-$E1396)</f>
        <v>3.6070588235294112E-6</v>
      </c>
      <c r="M1396" s="120">
        <f>$F1396*'2. Emissions Units &amp; Activities'!$K$121*(1-$E1396)</f>
        <v>1.5405575351079437E-9</v>
      </c>
      <c r="N1396" s="123">
        <f>$F1396*'2. Emissions Units &amp; Activities'!$L$121*(1-$E1396)</f>
        <v>1.3873303167420812E-8</v>
      </c>
      <c r="O1396" s="101">
        <f>$F1396*'2. Emissions Units &amp; Activities'!$M$121*(1-$E1396)</f>
        <v>1.3873303167420812E-8</v>
      </c>
    </row>
    <row r="1397" spans="1:15" x14ac:dyDescent="0.25">
      <c r="A1397" s="97" t="s">
        <v>1678</v>
      </c>
      <c r="B1397" s="118" t="s">
        <v>581</v>
      </c>
      <c r="C1397" s="99" t="str">
        <f>IFERROR(IF(B1397="No CAS","",INDEX('DEQ Pollutant List'!$C$7:$C$611,MATCH('3. Pollutant Emissions - EF'!B1397,'DEQ Pollutant List'!$B$7:$B$611,0))),"")</f>
        <v>Naphthalene</v>
      </c>
      <c r="D1397" s="133"/>
      <c r="E1397" s="119"/>
      <c r="F1397" s="241">
        <v>2.9999999999999997E-4</v>
      </c>
      <c r="G1397" s="121"/>
      <c r="H1397" s="101" t="s">
        <v>1674</v>
      </c>
      <c r="I1397" s="122" t="s">
        <v>1680</v>
      </c>
      <c r="J1397" s="120">
        <f>$F1397*'2. Emissions Units &amp; Activities'!$H$121*(1-$E1397)</f>
        <v>1.0013623978201634E-4</v>
      </c>
      <c r="K1397" s="123">
        <f>$F1397*'2. Emissions Units &amp; Activities'!$I$121*(1-$E1397)</f>
        <v>9.0176470588235267E-4</v>
      </c>
      <c r="L1397" s="101">
        <f>$F1397*'2. Emissions Units &amp; Activities'!$J$121*(1-$E1397)</f>
        <v>9.0176470588235267E-4</v>
      </c>
      <c r="M1397" s="120">
        <f>$F1397*'2. Emissions Units &amp; Activities'!$K$121*(1-$E1397)</f>
        <v>3.8513938377698592E-7</v>
      </c>
      <c r="N1397" s="123">
        <f>$F1397*'2. Emissions Units &amp; Activities'!$L$121*(1-$E1397)</f>
        <v>3.468325791855203E-6</v>
      </c>
      <c r="O1397" s="101">
        <f>$F1397*'2. Emissions Units &amp; Activities'!$M$121*(1-$E1397)</f>
        <v>3.468325791855203E-6</v>
      </c>
    </row>
    <row r="1398" spans="1:15" x14ac:dyDescent="0.25">
      <c r="A1398" s="97" t="s">
        <v>1678</v>
      </c>
      <c r="B1398" s="118" t="s">
        <v>14</v>
      </c>
      <c r="C1398" s="99" t="str">
        <f>IFERROR(IF(B1398="No CAS","",INDEX('DEQ Pollutant List'!$C$7:$C$611,MATCH('3. Pollutant Emissions - EF'!B1398,'DEQ Pollutant List'!$B$7:$B$611,0))),"")</f>
        <v>Acetaldehyde</v>
      </c>
      <c r="D1398" s="133"/>
      <c r="E1398" s="119"/>
      <c r="F1398" s="241">
        <v>4.3E-3</v>
      </c>
      <c r="G1398" s="121"/>
      <c r="H1398" s="101" t="s">
        <v>1674</v>
      </c>
      <c r="I1398" s="122" t="s">
        <v>1680</v>
      </c>
      <c r="J1398" s="120">
        <f>$F1398*'2. Emissions Units &amp; Activities'!$H$121*(1-$E1398)</f>
        <v>1.4352861035422343E-3</v>
      </c>
      <c r="K1398" s="123">
        <f>$F1398*'2. Emissions Units &amp; Activities'!$I$121*(1-$E1398)</f>
        <v>1.2925294117647057E-2</v>
      </c>
      <c r="L1398" s="101">
        <f>$F1398*'2. Emissions Units &amp; Activities'!$J$121*(1-$E1398)</f>
        <v>1.2925294117647057E-2</v>
      </c>
      <c r="M1398" s="120">
        <f>$F1398*'2. Emissions Units &amp; Activities'!$K$121*(1-$E1398)</f>
        <v>5.5203311674701316E-6</v>
      </c>
      <c r="N1398" s="123">
        <f>$F1398*'2. Emissions Units &amp; Activities'!$L$121*(1-$E1398)</f>
        <v>4.9712669683257912E-5</v>
      </c>
      <c r="O1398" s="101">
        <f>$F1398*'2. Emissions Units &amp; Activities'!$M$121*(1-$E1398)</f>
        <v>4.9712669683257912E-5</v>
      </c>
    </row>
    <row r="1399" spans="1:15" x14ac:dyDescent="0.25">
      <c r="A1399" s="97" t="s">
        <v>1678</v>
      </c>
      <c r="B1399" s="118" t="s">
        <v>24</v>
      </c>
      <c r="C1399" s="99" t="str">
        <f>IFERROR(IF(B1399="No CAS","",INDEX('DEQ Pollutant List'!$C$7:$C$611,MATCH('3. Pollutant Emissions - EF'!B1399,'DEQ Pollutant List'!$B$7:$B$611,0))),"")</f>
        <v>Acrolein</v>
      </c>
      <c r="D1399" s="133"/>
      <c r="E1399" s="119"/>
      <c r="F1399" s="241">
        <v>2.7000000000000001E-3</v>
      </c>
      <c r="G1399" s="121"/>
      <c r="H1399" s="101" t="s">
        <v>1674</v>
      </c>
      <c r="I1399" s="122" t="s">
        <v>1680</v>
      </c>
      <c r="J1399" s="120">
        <f>$F1399*'2. Emissions Units &amp; Activities'!$H$121*(1-$E1399)</f>
        <v>9.0122615803814711E-4</v>
      </c>
      <c r="K1399" s="123">
        <f>$F1399*'2. Emissions Units &amp; Activities'!$I$121*(1-$E1399)</f>
        <v>8.1158823529411759E-3</v>
      </c>
      <c r="L1399" s="101">
        <f>$F1399*'2. Emissions Units &amp; Activities'!$J$121*(1-$E1399)</f>
        <v>8.1158823529411759E-3</v>
      </c>
      <c r="M1399" s="120">
        <f>$F1399*'2. Emissions Units &amp; Activities'!$K$121*(1-$E1399)</f>
        <v>3.4662544539928738E-6</v>
      </c>
      <c r="N1399" s="123">
        <f>$F1399*'2. Emissions Units &amp; Activities'!$L$121*(1-$E1399)</f>
        <v>3.1214932126696829E-5</v>
      </c>
      <c r="O1399" s="101">
        <f>$F1399*'2. Emissions Units &amp; Activities'!$M$121*(1-$E1399)</f>
        <v>3.1214932126696829E-5</v>
      </c>
    </row>
    <row r="1400" spans="1:15" x14ac:dyDescent="0.25">
      <c r="A1400" s="97" t="s">
        <v>1678</v>
      </c>
      <c r="B1400" s="118" t="s">
        <v>61</v>
      </c>
      <c r="C1400" s="99" t="str">
        <f>IFERROR(IF(B1400="No CAS","",INDEX('DEQ Pollutant List'!$C$7:$C$611,MATCH('3. Pollutant Emissions - EF'!B1400,'DEQ Pollutant List'!$B$7:$B$611,0))),"")</f>
        <v>Ammonia</v>
      </c>
      <c r="D1400" s="133"/>
      <c r="E1400" s="119"/>
      <c r="F1400" s="241">
        <v>18</v>
      </c>
      <c r="G1400" s="121"/>
      <c r="H1400" s="101" t="s">
        <v>1674</v>
      </c>
      <c r="I1400" s="122" t="s">
        <v>1680</v>
      </c>
      <c r="J1400" s="120">
        <f>$F1400*'2. Emissions Units &amp; Activities'!$H$121*(1-$E1400)</f>
        <v>6.0081743869209809</v>
      </c>
      <c r="K1400" s="123">
        <f>$F1400*'2. Emissions Units &amp; Activities'!$I$121*(1-$E1400)</f>
        <v>54.105882352941165</v>
      </c>
      <c r="L1400" s="101">
        <f>$F1400*'2. Emissions Units &amp; Activities'!$J$121*(1-$E1400)</f>
        <v>54.105882352941165</v>
      </c>
      <c r="M1400" s="120">
        <f>$F1400*'2. Emissions Units &amp; Activities'!$K$121*(1-$E1400)</f>
        <v>2.3108363026619158E-2</v>
      </c>
      <c r="N1400" s="123">
        <f>$F1400*'2. Emissions Units &amp; Activities'!$L$121*(1-$E1400)</f>
        <v>0.20809954751131218</v>
      </c>
      <c r="O1400" s="101">
        <f>$F1400*'2. Emissions Units &amp; Activities'!$M$121*(1-$E1400)</f>
        <v>0.20809954751131218</v>
      </c>
    </row>
    <row r="1401" spans="1:15" x14ac:dyDescent="0.25">
      <c r="A1401" s="97" t="s">
        <v>1678</v>
      </c>
      <c r="B1401" s="118" t="s">
        <v>81</v>
      </c>
      <c r="C1401" s="99" t="str">
        <f>IFERROR(IF(B1401="No CAS","",INDEX('DEQ Pollutant List'!$C$7:$C$611,MATCH('3. Pollutant Emissions - EF'!B1401,'DEQ Pollutant List'!$B$7:$B$611,0))),"")</f>
        <v>Arsenic and compounds</v>
      </c>
      <c r="D1401" s="133"/>
      <c r="E1401" s="119"/>
      <c r="F1401" s="241">
        <v>2.0000000000000001E-4</v>
      </c>
      <c r="G1401" s="121"/>
      <c r="H1401" s="101" t="s">
        <v>1674</v>
      </c>
      <c r="I1401" s="122" t="s">
        <v>1680</v>
      </c>
      <c r="J1401" s="120">
        <f>$F1401*'2. Emissions Units &amp; Activities'!$H$121*(1-$E1401)</f>
        <v>6.6757493188010896E-5</v>
      </c>
      <c r="K1401" s="123">
        <f>$F1401*'2. Emissions Units &amp; Activities'!$I$121*(1-$E1401)</f>
        <v>6.0117647058823519E-4</v>
      </c>
      <c r="L1401" s="101">
        <f>$F1401*'2. Emissions Units &amp; Activities'!$J$121*(1-$E1401)</f>
        <v>6.0117647058823519E-4</v>
      </c>
      <c r="M1401" s="120">
        <f>$F1401*'2. Emissions Units &amp; Activities'!$K$121*(1-$E1401)</f>
        <v>2.5675958918465728E-7</v>
      </c>
      <c r="N1401" s="123">
        <f>$F1401*'2. Emissions Units &amp; Activities'!$L$121*(1-$E1401)</f>
        <v>2.3122171945701357E-6</v>
      </c>
      <c r="O1401" s="101">
        <f>$F1401*'2. Emissions Units &amp; Activities'!$M$121*(1-$E1401)</f>
        <v>2.3122171945701357E-6</v>
      </c>
    </row>
    <row r="1402" spans="1:15" x14ac:dyDescent="0.25">
      <c r="A1402" s="97" t="s">
        <v>1678</v>
      </c>
      <c r="B1402" s="118" t="s">
        <v>96</v>
      </c>
      <c r="C1402" s="99" t="str">
        <f>IFERROR(IF(B1402="No CAS","",INDEX('DEQ Pollutant List'!$C$7:$C$611,MATCH('3. Pollutant Emissions - EF'!B1402,'DEQ Pollutant List'!$B$7:$B$611,0))),"")</f>
        <v>Barium and compounds</v>
      </c>
      <c r="D1402" s="133"/>
      <c r="E1402" s="119"/>
      <c r="F1402" s="241">
        <v>4.4000000000000003E-3</v>
      </c>
      <c r="G1402" s="121"/>
      <c r="H1402" s="101" t="s">
        <v>1674</v>
      </c>
      <c r="I1402" s="122" t="s">
        <v>1680</v>
      </c>
      <c r="J1402" s="120">
        <f>$F1402*'2. Emissions Units &amp; Activities'!$H$121*(1-$E1402)</f>
        <v>1.4686648501362398E-3</v>
      </c>
      <c r="K1402" s="123">
        <f>$F1402*'2. Emissions Units &amp; Activities'!$I$121*(1-$E1402)</f>
        <v>1.3225882352941176E-2</v>
      </c>
      <c r="L1402" s="101">
        <f>$F1402*'2. Emissions Units &amp; Activities'!$J$121*(1-$E1402)</f>
        <v>1.3225882352941176E-2</v>
      </c>
      <c r="M1402" s="120">
        <f>$F1402*'2. Emissions Units &amp; Activities'!$K$121*(1-$E1402)</f>
        <v>5.6487109620624606E-6</v>
      </c>
      <c r="N1402" s="123">
        <f>$F1402*'2. Emissions Units &amp; Activities'!$L$121*(1-$E1402)</f>
        <v>5.086877828054298E-5</v>
      </c>
      <c r="O1402" s="101">
        <f>$F1402*'2. Emissions Units &amp; Activities'!$M$121*(1-$E1402)</f>
        <v>5.086877828054298E-5</v>
      </c>
    </row>
    <row r="1403" spans="1:15" x14ac:dyDescent="0.25">
      <c r="A1403" s="97" t="s">
        <v>1678</v>
      </c>
      <c r="B1403" s="118" t="s">
        <v>113</v>
      </c>
      <c r="C1403" s="99" t="str">
        <f>IFERROR(IF(B1403="No CAS","",INDEX('DEQ Pollutant List'!$C$7:$C$611,MATCH('3. Pollutant Emissions - EF'!B1403,'DEQ Pollutant List'!$B$7:$B$611,0))),"")</f>
        <v>Beryllium and compounds</v>
      </c>
      <c r="D1403" s="133"/>
      <c r="E1403" s="119"/>
      <c r="F1403" s="241">
        <v>1.2E-5</v>
      </c>
      <c r="G1403" s="121"/>
      <c r="H1403" s="101" t="s">
        <v>1674</v>
      </c>
      <c r="I1403" s="122" t="s">
        <v>1680</v>
      </c>
      <c r="J1403" s="120">
        <f>$F1403*'2. Emissions Units &amp; Activities'!$H$121*(1-$E1403)</f>
        <v>4.005449591280654E-6</v>
      </c>
      <c r="K1403" s="123">
        <f>$F1403*'2. Emissions Units &amp; Activities'!$I$121*(1-$E1403)</f>
        <v>3.6070588235294112E-5</v>
      </c>
      <c r="L1403" s="101">
        <f>$F1403*'2. Emissions Units &amp; Activities'!$J$121*(1-$E1403)</f>
        <v>3.6070588235294112E-5</v>
      </c>
      <c r="M1403" s="120">
        <f>$F1403*'2. Emissions Units &amp; Activities'!$K$121*(1-$E1403)</f>
        <v>1.540557535107944E-8</v>
      </c>
      <c r="N1403" s="123">
        <f>$F1403*'2. Emissions Units &amp; Activities'!$L$121*(1-$E1403)</f>
        <v>1.3873303167420814E-7</v>
      </c>
      <c r="O1403" s="101">
        <f>$F1403*'2. Emissions Units &amp; Activities'!$M$121*(1-$E1403)</f>
        <v>1.3873303167420814E-7</v>
      </c>
    </row>
    <row r="1404" spans="1:15" x14ac:dyDescent="0.25">
      <c r="A1404" s="97" t="s">
        <v>1678</v>
      </c>
      <c r="B1404" s="118" t="s">
        <v>154</v>
      </c>
      <c r="C1404" s="99" t="str">
        <f>IFERROR(IF(B1404="No CAS","",INDEX('DEQ Pollutant List'!$C$7:$C$611,MATCH('3. Pollutant Emissions - EF'!B1404,'DEQ Pollutant List'!$B$7:$B$611,0))),"")</f>
        <v>Cadmium and compounds</v>
      </c>
      <c r="D1404" s="133"/>
      <c r="E1404" s="119"/>
      <c r="F1404" s="241">
        <v>1.1000000000000001E-3</v>
      </c>
      <c r="G1404" s="121"/>
      <c r="H1404" s="101" t="s">
        <v>1674</v>
      </c>
      <c r="I1404" s="122" t="s">
        <v>1680</v>
      </c>
      <c r="J1404" s="120">
        <f>$F1404*'2. Emissions Units &amp; Activities'!$H$121*(1-$E1404)</f>
        <v>3.6716621253405995E-4</v>
      </c>
      <c r="K1404" s="123">
        <f>$F1404*'2. Emissions Units &amp; Activities'!$I$121*(1-$E1404)</f>
        <v>3.306470588235294E-3</v>
      </c>
      <c r="L1404" s="101">
        <f>$F1404*'2. Emissions Units &amp; Activities'!$J$121*(1-$E1404)</f>
        <v>3.306470588235294E-3</v>
      </c>
      <c r="M1404" s="120">
        <f>$F1404*'2. Emissions Units &amp; Activities'!$K$121*(1-$E1404)</f>
        <v>1.4121777405156152E-6</v>
      </c>
      <c r="N1404" s="123">
        <f>$F1404*'2. Emissions Units &amp; Activities'!$L$121*(1-$E1404)</f>
        <v>1.2717194570135745E-5</v>
      </c>
      <c r="O1404" s="101">
        <f>$F1404*'2. Emissions Units &amp; Activities'!$M$121*(1-$E1404)</f>
        <v>1.2717194570135745E-5</v>
      </c>
    </row>
    <row r="1405" spans="1:15" x14ac:dyDescent="0.25">
      <c r="A1405" s="97" t="s">
        <v>1678</v>
      </c>
      <c r="B1405" s="118" t="s">
        <v>230</v>
      </c>
      <c r="C1405" s="99" t="str">
        <f>IFERROR(IF(B1405="No CAS","",INDEX('DEQ Pollutant List'!$C$7:$C$611,MATCH('3. Pollutant Emissions - EF'!B1405,'DEQ Pollutant List'!$B$7:$B$611,0))),"")</f>
        <v>Chromium VI, chromate and dichromate particulate</v>
      </c>
      <c r="D1405" s="133"/>
      <c r="E1405" s="119"/>
      <c r="F1405" s="241">
        <v>1.4E-3</v>
      </c>
      <c r="G1405" s="121"/>
      <c r="H1405" s="101" t="s">
        <v>1674</v>
      </c>
      <c r="I1405" s="122" t="s">
        <v>1680</v>
      </c>
      <c r="J1405" s="120">
        <f>$F1405*'2. Emissions Units &amp; Activities'!$H$121*(1-$E1405)</f>
        <v>4.6730245231607626E-4</v>
      </c>
      <c r="K1405" s="123">
        <f>$F1405*'2. Emissions Units &amp; Activities'!$I$121*(1-$E1405)</f>
        <v>4.2082352941176463E-3</v>
      </c>
      <c r="L1405" s="101">
        <f>$F1405*'2. Emissions Units &amp; Activities'!$J$121*(1-$E1405)</f>
        <v>4.2082352941176463E-3</v>
      </c>
      <c r="M1405" s="120">
        <f>$F1405*'2. Emissions Units &amp; Activities'!$K$121*(1-$E1405)</f>
        <v>1.797317124292601E-6</v>
      </c>
      <c r="N1405" s="123">
        <f>$F1405*'2. Emissions Units &amp; Activities'!$L$121*(1-$E1405)</f>
        <v>1.6185520361990949E-5</v>
      </c>
      <c r="O1405" s="101">
        <f>$F1405*'2. Emissions Units &amp; Activities'!$M$121*(1-$E1405)</f>
        <v>1.6185520361990949E-5</v>
      </c>
    </row>
    <row r="1406" spans="1:15" x14ac:dyDescent="0.25">
      <c r="A1406" s="97" t="s">
        <v>1678</v>
      </c>
      <c r="B1406" s="118" t="s">
        <v>234</v>
      </c>
      <c r="C1406" s="99" t="str">
        <f>IFERROR(IF(B1406="No CAS","",INDEX('DEQ Pollutant List'!$C$7:$C$611,MATCH('3. Pollutant Emissions - EF'!B1406,'DEQ Pollutant List'!$B$7:$B$611,0))),"")</f>
        <v>Cobalt and compounds</v>
      </c>
      <c r="D1406" s="133"/>
      <c r="E1406" s="119"/>
      <c r="F1406" s="241">
        <v>8.3999999999999995E-5</v>
      </c>
      <c r="G1406" s="121"/>
      <c r="H1406" s="101" t="s">
        <v>1674</v>
      </c>
      <c r="I1406" s="122" t="s">
        <v>1680</v>
      </c>
      <c r="J1406" s="120">
        <f>$F1406*'2. Emissions Units &amp; Activities'!$H$121*(1-$E1406)</f>
        <v>2.8038147138964575E-5</v>
      </c>
      <c r="K1406" s="123">
        <f>$F1406*'2. Emissions Units &amp; Activities'!$I$121*(1-$E1406)</f>
        <v>2.5249411764705879E-4</v>
      </c>
      <c r="L1406" s="101">
        <f>$F1406*'2. Emissions Units &amp; Activities'!$J$121*(1-$E1406)</f>
        <v>2.5249411764705879E-4</v>
      </c>
      <c r="M1406" s="120">
        <f>$F1406*'2. Emissions Units &amp; Activities'!$K$121*(1-$E1406)</f>
        <v>1.0783902745755606E-7</v>
      </c>
      <c r="N1406" s="123">
        <f>$F1406*'2. Emissions Units &amp; Activities'!$L$121*(1-$E1406)</f>
        <v>9.7113122171945684E-7</v>
      </c>
      <c r="O1406" s="101">
        <f>$F1406*'2. Emissions Units &amp; Activities'!$M$121*(1-$E1406)</f>
        <v>9.7113122171945684E-7</v>
      </c>
    </row>
    <row r="1407" spans="1:15" x14ac:dyDescent="0.25">
      <c r="A1407" s="97" t="s">
        <v>1678</v>
      </c>
      <c r="B1407" s="118" t="s">
        <v>236</v>
      </c>
      <c r="C1407" s="99" t="str">
        <f>IFERROR(IF(B1407="No CAS","",INDEX('DEQ Pollutant List'!$C$7:$C$611,MATCH('3. Pollutant Emissions - EF'!B1407,'DEQ Pollutant List'!$B$7:$B$611,0))),"")</f>
        <v>Copper and compounds</v>
      </c>
      <c r="D1407" s="133"/>
      <c r="E1407" s="119"/>
      <c r="F1407" s="241">
        <v>8.4999999999999995E-4</v>
      </c>
      <c r="G1407" s="121"/>
      <c r="H1407" s="101" t="s">
        <v>1674</v>
      </c>
      <c r="I1407" s="122" t="s">
        <v>1680</v>
      </c>
      <c r="J1407" s="120">
        <f>$F1407*'2. Emissions Units &amp; Activities'!$H$121*(1-$E1407)</f>
        <v>2.8371934604904628E-4</v>
      </c>
      <c r="K1407" s="123">
        <f>$F1407*'2. Emissions Units &amp; Activities'!$I$121*(1-$E1407)</f>
        <v>2.5549999999999995E-3</v>
      </c>
      <c r="L1407" s="101">
        <f>$F1407*'2. Emissions Units &amp; Activities'!$J$121*(1-$E1407)</f>
        <v>2.5549999999999995E-3</v>
      </c>
      <c r="M1407" s="120">
        <f>$F1407*'2. Emissions Units &amp; Activities'!$K$121*(1-$E1407)</f>
        <v>1.0912282540347934E-6</v>
      </c>
      <c r="N1407" s="123">
        <f>$F1407*'2. Emissions Units &amp; Activities'!$L$121*(1-$E1407)</f>
        <v>9.8269230769230755E-6</v>
      </c>
      <c r="O1407" s="101">
        <f>$F1407*'2. Emissions Units &amp; Activities'!$M$121*(1-$E1407)</f>
        <v>9.8269230769230755E-6</v>
      </c>
    </row>
    <row r="1408" spans="1:15" x14ac:dyDescent="0.25">
      <c r="A1408" s="97" t="s">
        <v>1678</v>
      </c>
      <c r="B1408" s="118" t="s">
        <v>410</v>
      </c>
      <c r="C1408" s="99" t="str">
        <f>IFERROR(IF(B1408="No CAS","",INDEX('DEQ Pollutant List'!$C$7:$C$611,MATCH('3. Pollutant Emissions - EF'!B1408,'DEQ Pollutant List'!$B$7:$B$611,0))),"")</f>
        <v>Ethyl benzene</v>
      </c>
      <c r="D1408" s="133"/>
      <c r="E1408" s="119"/>
      <c r="F1408" s="241">
        <v>9.4999999999999998E-3</v>
      </c>
      <c r="G1408" s="121"/>
      <c r="H1408" s="101" t="s">
        <v>1674</v>
      </c>
      <c r="I1408" s="122" t="s">
        <v>1680</v>
      </c>
      <c r="J1408" s="120">
        <f>$F1408*'2. Emissions Units &amp; Activities'!$H$121*(1-$E1408)</f>
        <v>3.1709809264305177E-3</v>
      </c>
      <c r="K1408" s="123">
        <f>$F1408*'2. Emissions Units &amp; Activities'!$I$121*(1-$E1408)</f>
        <v>2.8555882352941171E-2</v>
      </c>
      <c r="L1408" s="101">
        <f>$F1408*'2. Emissions Units &amp; Activities'!$J$121*(1-$E1408)</f>
        <v>2.8555882352941171E-2</v>
      </c>
      <c r="M1408" s="120">
        <f>$F1408*'2. Emissions Units &amp; Activities'!$K$121*(1-$E1408)</f>
        <v>1.2196080486271221E-5</v>
      </c>
      <c r="N1408" s="123">
        <f>$F1408*'2. Emissions Units &amp; Activities'!$L$121*(1-$E1408)</f>
        <v>1.0983031674208143E-4</v>
      </c>
      <c r="O1408" s="101">
        <f>$F1408*'2. Emissions Units &amp; Activities'!$M$121*(1-$E1408)</f>
        <v>1.0983031674208143E-4</v>
      </c>
    </row>
    <row r="1409" spans="1:15" x14ac:dyDescent="0.25">
      <c r="A1409" s="97" t="s">
        <v>1678</v>
      </c>
      <c r="B1409" s="118" t="s">
        <v>483</v>
      </c>
      <c r="C1409" s="99" t="str">
        <f>IFERROR(IF(B1409="No CAS","",INDEX('DEQ Pollutant List'!$C$7:$C$611,MATCH('3. Pollutant Emissions - EF'!B1409,'DEQ Pollutant List'!$B$7:$B$611,0))),"")</f>
        <v>Hexane</v>
      </c>
      <c r="D1409" s="133"/>
      <c r="E1409" s="119"/>
      <c r="F1409" s="241">
        <v>6.3E-3</v>
      </c>
      <c r="G1409" s="121"/>
      <c r="H1409" s="101" t="s">
        <v>1674</v>
      </c>
      <c r="I1409" s="122" t="s">
        <v>1680</v>
      </c>
      <c r="J1409" s="120">
        <f>$F1409*'2. Emissions Units &amp; Activities'!$H$121*(1-$E1409)</f>
        <v>2.1028610354223432E-3</v>
      </c>
      <c r="K1409" s="123">
        <f>$F1409*'2. Emissions Units &amp; Activities'!$I$121*(1-$E1409)</f>
        <v>1.8937058823529408E-2</v>
      </c>
      <c r="L1409" s="101">
        <f>$F1409*'2. Emissions Units &amp; Activities'!$J$121*(1-$E1409)</f>
        <v>1.8937058823529408E-2</v>
      </c>
      <c r="M1409" s="120">
        <f>$F1409*'2. Emissions Units &amp; Activities'!$K$121*(1-$E1409)</f>
        <v>8.087927059316704E-6</v>
      </c>
      <c r="N1409" s="123">
        <f>$F1409*'2. Emissions Units &amp; Activities'!$L$121*(1-$E1409)</f>
        <v>7.2834841628959261E-5</v>
      </c>
      <c r="O1409" s="101">
        <f>$F1409*'2. Emissions Units &amp; Activities'!$M$121*(1-$E1409)</f>
        <v>7.2834841628959261E-5</v>
      </c>
    </row>
    <row r="1410" spans="1:15" x14ac:dyDescent="0.25">
      <c r="A1410" s="97" t="s">
        <v>1678</v>
      </c>
      <c r="B1410" s="118" t="s">
        <v>512</v>
      </c>
      <c r="C1410" s="99" t="str">
        <f>IFERROR(IF(B1410="No CAS","",INDEX('DEQ Pollutant List'!$C$7:$C$611,MATCH('3. Pollutant Emissions - EF'!B1410,'DEQ Pollutant List'!$B$7:$B$611,0))),"")</f>
        <v>Lead and compounds</v>
      </c>
      <c r="D1410" s="133"/>
      <c r="E1410" s="119"/>
      <c r="F1410" s="241">
        <v>5.0000000000000001E-4</v>
      </c>
      <c r="G1410" s="121"/>
      <c r="H1410" s="101" t="s">
        <v>1674</v>
      </c>
      <c r="I1410" s="122" t="s">
        <v>1680</v>
      </c>
      <c r="J1410" s="120">
        <f>$F1410*'2. Emissions Units &amp; Activities'!$H$121*(1-$E1410)</f>
        <v>1.6689373297002725E-4</v>
      </c>
      <c r="K1410" s="123">
        <f>$F1410*'2. Emissions Units &amp; Activities'!$I$121*(1-$E1410)</f>
        <v>1.502941176470588E-3</v>
      </c>
      <c r="L1410" s="101">
        <f>$F1410*'2. Emissions Units &amp; Activities'!$J$121*(1-$E1410)</f>
        <v>1.502941176470588E-3</v>
      </c>
      <c r="M1410" s="120">
        <f>$F1410*'2. Emissions Units &amp; Activities'!$K$121*(1-$E1410)</f>
        <v>6.418989729616432E-7</v>
      </c>
      <c r="N1410" s="123">
        <f>$F1410*'2. Emissions Units &amp; Activities'!$L$121*(1-$E1410)</f>
        <v>5.7805429864253391E-6</v>
      </c>
      <c r="O1410" s="101">
        <f>$F1410*'2. Emissions Units &amp; Activities'!$M$121*(1-$E1410)</f>
        <v>5.7805429864253391E-6</v>
      </c>
    </row>
    <row r="1411" spans="1:15" x14ac:dyDescent="0.25">
      <c r="A1411" s="97" t="s">
        <v>1678</v>
      </c>
      <c r="B1411" s="118" t="s">
        <v>518</v>
      </c>
      <c r="C1411" s="99" t="str">
        <f>IFERROR(IF(B1411="No CAS","",INDEX('DEQ Pollutant List'!$C$7:$C$611,MATCH('3. Pollutant Emissions - EF'!B1411,'DEQ Pollutant List'!$B$7:$B$611,0))),"")</f>
        <v>Manganese and compounds</v>
      </c>
      <c r="D1411" s="133"/>
      <c r="E1411" s="119"/>
      <c r="F1411" s="241">
        <v>3.8000000000000002E-4</v>
      </c>
      <c r="G1411" s="121"/>
      <c r="H1411" s="101" t="s">
        <v>1674</v>
      </c>
      <c r="I1411" s="122" t="s">
        <v>1680</v>
      </c>
      <c r="J1411" s="120">
        <f>$F1411*'2. Emissions Units &amp; Activities'!$H$121*(1-$E1411)</f>
        <v>1.2683923705722071E-4</v>
      </c>
      <c r="K1411" s="123">
        <f>$F1411*'2. Emissions Units &amp; Activities'!$I$121*(1-$E1411)</f>
        <v>1.142235294117647E-3</v>
      </c>
      <c r="L1411" s="101">
        <f>$F1411*'2. Emissions Units &amp; Activities'!$J$121*(1-$E1411)</f>
        <v>1.142235294117647E-3</v>
      </c>
      <c r="M1411" s="120">
        <f>$F1411*'2. Emissions Units &amp; Activities'!$K$121*(1-$E1411)</f>
        <v>4.8784321945084883E-7</v>
      </c>
      <c r="N1411" s="123">
        <f>$F1411*'2. Emissions Units &amp; Activities'!$L$121*(1-$E1411)</f>
        <v>4.3932126696832573E-6</v>
      </c>
      <c r="O1411" s="101">
        <f>$F1411*'2. Emissions Units &amp; Activities'!$M$121*(1-$E1411)</f>
        <v>4.3932126696832573E-6</v>
      </c>
    </row>
    <row r="1412" spans="1:15" x14ac:dyDescent="0.25">
      <c r="A1412" s="97" t="s">
        <v>1678</v>
      </c>
      <c r="B1412" s="118" t="s">
        <v>524</v>
      </c>
      <c r="C1412" s="99" t="str">
        <f>IFERROR(IF(B1412="No CAS","",INDEX('DEQ Pollutant List'!$C$7:$C$611,MATCH('3. Pollutant Emissions - EF'!B1412,'DEQ Pollutant List'!$B$7:$B$611,0))),"")</f>
        <v>Mercury and compounds</v>
      </c>
      <c r="D1412" s="133"/>
      <c r="E1412" s="119"/>
      <c r="F1412" s="241">
        <v>2.5999999999999998E-4</v>
      </c>
      <c r="G1412" s="121"/>
      <c r="H1412" s="101" t="s">
        <v>1674</v>
      </c>
      <c r="I1412" s="122" t="s">
        <v>1680</v>
      </c>
      <c r="J1412" s="120">
        <f>$F1412*'2. Emissions Units &amp; Activities'!$H$121*(1-$E1412)</f>
        <v>8.6784741144414152E-5</v>
      </c>
      <c r="K1412" s="123">
        <f>$F1412*'2. Emissions Units &amp; Activities'!$I$121*(1-$E1412)</f>
        <v>7.8152941176470566E-4</v>
      </c>
      <c r="L1412" s="101">
        <f>$F1412*'2. Emissions Units &amp; Activities'!$J$121*(1-$E1412)</f>
        <v>7.8152941176470566E-4</v>
      </c>
      <c r="M1412" s="120">
        <f>$F1412*'2. Emissions Units &amp; Activities'!$K$121*(1-$E1412)</f>
        <v>3.3378746594005447E-7</v>
      </c>
      <c r="N1412" s="123">
        <f>$F1412*'2. Emissions Units &amp; Activities'!$L$121*(1-$E1412)</f>
        <v>3.0058823529411758E-6</v>
      </c>
      <c r="O1412" s="101">
        <f>$F1412*'2. Emissions Units &amp; Activities'!$M$121*(1-$E1412)</f>
        <v>3.0058823529411758E-6</v>
      </c>
    </row>
    <row r="1413" spans="1:15" x14ac:dyDescent="0.25">
      <c r="A1413" s="97" t="s">
        <v>1678</v>
      </c>
      <c r="B1413" s="118" t="s">
        <v>575</v>
      </c>
      <c r="C1413" s="99" t="str">
        <f>IFERROR(IF(B1413="No CAS","",INDEX('DEQ Pollutant List'!$C$7:$C$611,MATCH('3. Pollutant Emissions - EF'!B1413,'DEQ Pollutant List'!$B$7:$B$611,0))),"")</f>
        <v>Molybdenum trioxide</v>
      </c>
      <c r="D1413" s="133"/>
      <c r="E1413" s="119"/>
      <c r="F1413" s="241">
        <v>1.65E-3</v>
      </c>
      <c r="G1413" s="121"/>
      <c r="H1413" s="101" t="s">
        <v>1674</v>
      </c>
      <c r="I1413" s="122" t="s">
        <v>1680</v>
      </c>
      <c r="J1413" s="120">
        <f>$F1413*'2. Emissions Units &amp; Activities'!$H$121*(1-$E1413)</f>
        <v>5.5074931880108992E-4</v>
      </c>
      <c r="K1413" s="123">
        <f>$F1413*'2. Emissions Units &amp; Activities'!$I$121*(1-$E1413)</f>
        <v>4.9597058823529407E-3</v>
      </c>
      <c r="L1413" s="101">
        <f>$F1413*'2. Emissions Units &amp; Activities'!$J$121*(1-$E1413)</f>
        <v>4.9597058823529407E-3</v>
      </c>
      <c r="M1413" s="120">
        <f>$F1413*'2. Emissions Units &amp; Activities'!$K$121*(1-$E1413)</f>
        <v>2.1182666107734227E-6</v>
      </c>
      <c r="N1413" s="123">
        <f>$F1413*'2. Emissions Units &amp; Activities'!$L$121*(1-$E1413)</f>
        <v>1.9075791855203617E-5</v>
      </c>
      <c r="O1413" s="101">
        <f>$F1413*'2. Emissions Units &amp; Activities'!$M$121*(1-$E1413)</f>
        <v>1.9075791855203617E-5</v>
      </c>
    </row>
    <row r="1414" spans="1:15" x14ac:dyDescent="0.25">
      <c r="A1414" s="97" t="s">
        <v>1678</v>
      </c>
      <c r="B1414" s="118">
        <v>365</v>
      </c>
      <c r="C1414" s="99" t="str">
        <f>IFERROR(IF(B1414="No CAS","",INDEX('DEQ Pollutant List'!$C$7:$C$611,MATCH('3. Pollutant Emissions - EF'!B1414,'DEQ Pollutant List'!$B$7:$B$611,0))),"")</f>
        <v>Nickel compounds, insoluble</v>
      </c>
      <c r="D1414" s="133"/>
      <c r="E1414" s="119"/>
      <c r="F1414" s="241">
        <v>2.0999999999999999E-3</v>
      </c>
      <c r="G1414" s="121"/>
      <c r="H1414" s="101" t="s">
        <v>1674</v>
      </c>
      <c r="I1414" s="122" t="s">
        <v>1680</v>
      </c>
      <c r="J1414" s="120">
        <f>$F1414*'2. Emissions Units &amp; Activities'!$H$121*(1-$E1414)</f>
        <v>7.0095367847411438E-4</v>
      </c>
      <c r="K1414" s="123">
        <f>$F1414*'2. Emissions Units &amp; Activities'!$I$121*(1-$E1414)</f>
        <v>6.3123529411764695E-3</v>
      </c>
      <c r="L1414" s="101">
        <f>$F1414*'2. Emissions Units &amp; Activities'!$J$121*(1-$E1414)</f>
        <v>6.3123529411764695E-3</v>
      </c>
      <c r="M1414" s="120">
        <f>$F1414*'2. Emissions Units &amp; Activities'!$K$121*(1-$E1414)</f>
        <v>2.6959756864389013E-6</v>
      </c>
      <c r="N1414" s="123">
        <f>$F1414*'2. Emissions Units &amp; Activities'!$L$121*(1-$E1414)</f>
        <v>2.4278280542986422E-5</v>
      </c>
      <c r="O1414" s="101">
        <f>$F1414*'2. Emissions Units &amp; Activities'!$M$121*(1-$E1414)</f>
        <v>2.4278280542986422E-5</v>
      </c>
    </row>
    <row r="1415" spans="1:15" x14ac:dyDescent="0.25">
      <c r="A1415" s="97" t="s">
        <v>1678</v>
      </c>
      <c r="B1415" s="118" t="s">
        <v>945</v>
      </c>
      <c r="C1415" s="99" t="str">
        <f>IFERROR(IF(B1415="No CAS","",INDEX('DEQ Pollutant List'!$C$7:$C$611,MATCH('3. Pollutant Emissions - EF'!B1415,'DEQ Pollutant List'!$B$7:$B$611,0))),"")</f>
        <v>Selenium and compounds</v>
      </c>
      <c r="D1415" s="133"/>
      <c r="E1415" s="119"/>
      <c r="F1415" s="241">
        <v>2.4000000000000001E-5</v>
      </c>
      <c r="G1415" s="121"/>
      <c r="H1415" s="101" t="s">
        <v>1674</v>
      </c>
      <c r="I1415" s="122" t="s">
        <v>1680</v>
      </c>
      <c r="J1415" s="120">
        <f>$F1415*'2. Emissions Units &amp; Activities'!$H$121*(1-$E1415)</f>
        <v>8.010899182561308E-6</v>
      </c>
      <c r="K1415" s="123">
        <f>$F1415*'2. Emissions Units &amp; Activities'!$I$121*(1-$E1415)</f>
        <v>7.2141176470588223E-5</v>
      </c>
      <c r="L1415" s="101">
        <f>$F1415*'2. Emissions Units &amp; Activities'!$J$121*(1-$E1415)</f>
        <v>7.2141176470588223E-5</v>
      </c>
      <c r="M1415" s="120">
        <f>$F1415*'2. Emissions Units &amp; Activities'!$K$121*(1-$E1415)</f>
        <v>3.0811150702158879E-8</v>
      </c>
      <c r="N1415" s="123">
        <f>$F1415*'2. Emissions Units &amp; Activities'!$L$121*(1-$E1415)</f>
        <v>2.7746606334841628E-7</v>
      </c>
      <c r="O1415" s="101">
        <f>$F1415*'2. Emissions Units &amp; Activities'!$M$121*(1-$E1415)</f>
        <v>2.7746606334841628E-7</v>
      </c>
    </row>
    <row r="1416" spans="1:15" x14ac:dyDescent="0.25">
      <c r="A1416" s="97" t="s">
        <v>1678</v>
      </c>
      <c r="B1416" s="118" t="s">
        <v>994</v>
      </c>
      <c r="C1416" s="99" t="str">
        <f>IFERROR(IF(B1416="No CAS","",INDEX('DEQ Pollutant List'!$C$7:$C$611,MATCH('3. Pollutant Emissions - EF'!B1416,'DEQ Pollutant List'!$B$7:$B$611,0))),"")</f>
        <v>Toluene</v>
      </c>
      <c r="D1416" s="133"/>
      <c r="E1416" s="119"/>
      <c r="F1416" s="241">
        <v>3.6600000000000001E-2</v>
      </c>
      <c r="G1416" s="121"/>
      <c r="H1416" s="101" t="s">
        <v>1674</v>
      </c>
      <c r="I1416" s="122" t="s">
        <v>1680</v>
      </c>
      <c r="J1416" s="120">
        <f>$F1416*'2. Emissions Units &amp; Activities'!$H$121*(1-$E1416)</f>
        <v>1.2216621253405995E-2</v>
      </c>
      <c r="K1416" s="123">
        <f>$F1416*'2. Emissions Units &amp; Activities'!$I$121*(1-$E1416)</f>
        <v>0.11001529411764704</v>
      </c>
      <c r="L1416" s="101">
        <f>$F1416*'2. Emissions Units &amp; Activities'!$J$121*(1-$E1416)</f>
        <v>0.11001529411764704</v>
      </c>
      <c r="M1416" s="120">
        <f>$F1416*'2. Emissions Units &amp; Activities'!$K$121*(1-$E1416)</f>
        <v>4.6987004820792287E-5</v>
      </c>
      <c r="N1416" s="123">
        <f>$F1416*'2. Emissions Units &amp; Activities'!$L$121*(1-$E1416)</f>
        <v>4.231357466063348E-4</v>
      </c>
      <c r="O1416" s="101">
        <f>$F1416*'2. Emissions Units &amp; Activities'!$M$121*(1-$E1416)</f>
        <v>4.231357466063348E-4</v>
      </c>
    </row>
    <row r="1417" spans="1:15" x14ac:dyDescent="0.25">
      <c r="A1417" s="97" t="s">
        <v>1678</v>
      </c>
      <c r="B1417" s="118" t="s">
        <v>1055</v>
      </c>
      <c r="C1417" s="99" t="str">
        <f>IFERROR(IF(B1417="No CAS","",INDEX('DEQ Pollutant List'!$C$7:$C$611,MATCH('3. Pollutant Emissions - EF'!B1417,'DEQ Pollutant List'!$B$7:$B$611,0))),"")</f>
        <v>Vanadium (fume or dust)</v>
      </c>
      <c r="D1417" s="133"/>
      <c r="E1417" s="119"/>
      <c r="F1417" s="241">
        <v>2.3E-3</v>
      </c>
      <c r="G1417" s="121"/>
      <c r="H1417" s="101" t="s">
        <v>1674</v>
      </c>
      <c r="I1417" s="122" t="s">
        <v>1680</v>
      </c>
      <c r="J1417" s="120">
        <f>$F1417*'2. Emissions Units &amp; Activities'!$H$121*(1-$E1417)</f>
        <v>7.6771117166212529E-4</v>
      </c>
      <c r="K1417" s="123">
        <f>$F1417*'2. Emissions Units &amp; Activities'!$I$121*(1-$E1417)</f>
        <v>6.9135294117647047E-3</v>
      </c>
      <c r="L1417" s="101">
        <f>$F1417*'2. Emissions Units &amp; Activities'!$J$121*(1-$E1417)</f>
        <v>6.9135294117647047E-3</v>
      </c>
      <c r="M1417" s="120">
        <f>$F1417*'2. Emissions Units &amp; Activities'!$K$121*(1-$E1417)</f>
        <v>2.9527352756235588E-6</v>
      </c>
      <c r="N1417" s="123">
        <f>$F1417*'2. Emissions Units &amp; Activities'!$L$121*(1-$E1417)</f>
        <v>2.6590497737556559E-5</v>
      </c>
      <c r="O1417" s="101">
        <f>$F1417*'2. Emissions Units &amp; Activities'!$M$121*(1-$E1417)</f>
        <v>2.6590497737556559E-5</v>
      </c>
    </row>
    <row r="1418" spans="1:15" x14ac:dyDescent="0.25">
      <c r="A1418" s="97" t="s">
        <v>1678</v>
      </c>
      <c r="B1418" s="118" t="s">
        <v>1071</v>
      </c>
      <c r="C1418" s="99" t="str">
        <f>IFERROR(IF(B1418="No CAS","",INDEX('DEQ Pollutant List'!$C$7:$C$611,MATCH('3. Pollutant Emissions - EF'!B1418,'DEQ Pollutant List'!$B$7:$B$611,0))),"")</f>
        <v>Xylene (mixture), including m-xylene, o-xylene, p-xylene</v>
      </c>
      <c r="D1418" s="133"/>
      <c r="E1418" s="119"/>
      <c r="F1418" s="241">
        <v>2.7199999999999998E-2</v>
      </c>
      <c r="G1418" s="121"/>
      <c r="H1418" s="101" t="s">
        <v>1674</v>
      </c>
      <c r="I1418" s="122" t="s">
        <v>1680</v>
      </c>
      <c r="J1418" s="120">
        <f>$F1418*'2. Emissions Units &amp; Activities'!$H$121*(1-$E1418)</f>
        <v>9.079019073569481E-3</v>
      </c>
      <c r="K1418" s="123">
        <f>$F1418*'2. Emissions Units &amp; Activities'!$I$121*(1-$E1418)</f>
        <v>8.1759999999999985E-2</v>
      </c>
      <c r="L1418" s="101">
        <f>$F1418*'2. Emissions Units &amp; Activities'!$J$121*(1-$E1418)</f>
        <v>8.1759999999999985E-2</v>
      </c>
      <c r="M1418" s="120">
        <f>$F1418*'2. Emissions Units &amp; Activities'!$K$121*(1-$E1418)</f>
        <v>3.4919304129113389E-5</v>
      </c>
      <c r="N1418" s="123">
        <f>$F1418*'2. Emissions Units &amp; Activities'!$L$121*(1-$E1418)</f>
        <v>3.1446153846153842E-4</v>
      </c>
      <c r="O1418" s="101">
        <f>$F1418*'2. Emissions Units &amp; Activities'!$M$121*(1-$E1418)</f>
        <v>3.1446153846153842E-4</v>
      </c>
    </row>
    <row r="1419" spans="1:15" x14ac:dyDescent="0.25">
      <c r="A1419" s="97" t="s">
        <v>1678</v>
      </c>
      <c r="B1419" s="118" t="s">
        <v>1076</v>
      </c>
      <c r="C1419" s="99" t="str">
        <f>IFERROR(IF(B1419="No CAS","",INDEX('DEQ Pollutant List'!$C$7:$C$611,MATCH('3. Pollutant Emissions - EF'!B1419,'DEQ Pollutant List'!$B$7:$B$611,0))),"")</f>
        <v>Zinc and compounds</v>
      </c>
      <c r="D1419" s="133"/>
      <c r="E1419" s="119"/>
      <c r="F1419" s="241">
        <v>2.9000000000000001E-2</v>
      </c>
      <c r="G1419" s="121"/>
      <c r="H1419" s="101" t="s">
        <v>1674</v>
      </c>
      <c r="I1419" s="122" t="s">
        <v>1680</v>
      </c>
      <c r="J1419" s="120">
        <f>$F1419*'2. Emissions Units &amp; Activities'!$H$121*(1-$E1419)</f>
        <v>9.6798365122615811E-3</v>
      </c>
      <c r="K1419" s="123">
        <f>$F1419*'2. Emissions Units &amp; Activities'!$I$121*(1-$E1419)</f>
        <v>8.7170588235294111E-2</v>
      </c>
      <c r="L1419" s="101">
        <f>$F1419*'2. Emissions Units &amp; Activities'!$J$121*(1-$E1419)</f>
        <v>8.7170588235294111E-2</v>
      </c>
      <c r="M1419" s="120">
        <f>$F1419*'2. Emissions Units &amp; Activities'!$K$121*(1-$E1419)</f>
        <v>3.7230140431775306E-5</v>
      </c>
      <c r="N1419" s="123">
        <f>$F1419*'2. Emissions Units &amp; Activities'!$L$121*(1-$E1419)</f>
        <v>3.3527149321266965E-4</v>
      </c>
      <c r="O1419" s="101">
        <f>$F1419*'2. Emissions Units &amp; Activities'!$M$121*(1-$E1419)</f>
        <v>3.3527149321266965E-4</v>
      </c>
    </row>
    <row r="1420" spans="1:15" x14ac:dyDescent="0.25">
      <c r="A1420" s="97" t="s">
        <v>1600</v>
      </c>
      <c r="B1420" s="118" t="s">
        <v>98</v>
      </c>
      <c r="C1420" s="99" t="str">
        <f>IFERROR(IF(B1420="No CAS","",INDEX('DEQ Pollutant List'!$C$7:$C$611,MATCH('3. Pollutant Emissions - EF'!B1420,'DEQ Pollutant List'!$B$7:$B$611,0))),"")</f>
        <v>Benzene</v>
      </c>
      <c r="D1420" s="133"/>
      <c r="E1420" s="119"/>
      <c r="F1420" s="241">
        <v>8.0000000000000002E-3</v>
      </c>
      <c r="G1420" s="121"/>
      <c r="H1420" s="101" t="s">
        <v>1674</v>
      </c>
      <c r="I1420" s="122" t="s">
        <v>1680</v>
      </c>
      <c r="J1420" s="120">
        <f>$F1420*'2. Emissions Units &amp; Activities'!$H$122*(1-$E1420)</f>
        <v>4.5776566757493187E-3</v>
      </c>
      <c r="K1420" s="123">
        <f>$F1420*'2. Emissions Units &amp; Activities'!$I$122*(1-$E1420)</f>
        <v>4.1223529411764701E-2</v>
      </c>
      <c r="L1420" s="101">
        <f>$F1420*'2. Emissions Units &amp; Activities'!$J$122*(1-$E1420)</f>
        <v>4.1223529411764701E-2</v>
      </c>
      <c r="M1420" s="120">
        <f>$F1420*'2. Emissions Units &amp; Activities'!$K$122*(1-$E1420)</f>
        <v>1.7606371829805072E-5</v>
      </c>
      <c r="N1420" s="123">
        <f>$F1420*'2. Emissions Units &amp; Activities'!$L$122*(1-$E1420)</f>
        <v>1.58552036199095E-4</v>
      </c>
      <c r="O1420" s="101">
        <f>$F1420*'2. Emissions Units &amp; Activities'!$M$122*(1-$E1420)</f>
        <v>1.58552036199095E-4</v>
      </c>
    </row>
    <row r="1421" spans="1:15" x14ac:dyDescent="0.25">
      <c r="A1421" s="97" t="s">
        <v>1600</v>
      </c>
      <c r="B1421" s="118" t="s">
        <v>443</v>
      </c>
      <c r="C1421" s="99" t="str">
        <f>IFERROR(IF(B1421="No CAS","",INDEX('DEQ Pollutant List'!$C$7:$C$611,MATCH('3. Pollutant Emissions - EF'!B1421,'DEQ Pollutant List'!$B$7:$B$611,0))),"")</f>
        <v>Formaldehyde</v>
      </c>
      <c r="D1421" s="133"/>
      <c r="E1421" s="119"/>
      <c r="F1421" s="241">
        <v>1.7000000000000001E-2</v>
      </c>
      <c r="G1421" s="121"/>
      <c r="H1421" s="101" t="s">
        <v>1674</v>
      </c>
      <c r="I1421" s="122" t="s">
        <v>1680</v>
      </c>
      <c r="J1421" s="120">
        <f>$F1421*'2. Emissions Units &amp; Activities'!$H$122*(1-$E1421)</f>
        <v>9.7275204359673038E-3</v>
      </c>
      <c r="K1421" s="123">
        <f>$F1421*'2. Emissions Units &amp; Activities'!$I$122*(1-$E1421)</f>
        <v>8.7599999999999997E-2</v>
      </c>
      <c r="L1421" s="101">
        <f>$F1421*'2. Emissions Units &amp; Activities'!$J$122*(1-$E1421)</f>
        <v>8.7599999999999997E-2</v>
      </c>
      <c r="M1421" s="120">
        <f>$F1421*'2. Emissions Units &amp; Activities'!$K$122*(1-$E1421)</f>
        <v>3.7413540138335781E-5</v>
      </c>
      <c r="N1421" s="123">
        <f>$F1421*'2. Emissions Units &amp; Activities'!$L$122*(1-$E1421)</f>
        <v>3.3692307692307689E-4</v>
      </c>
      <c r="O1421" s="101">
        <f>$F1421*'2. Emissions Units &amp; Activities'!$M$122*(1-$E1421)</f>
        <v>3.3692307692307689E-4</v>
      </c>
    </row>
    <row r="1422" spans="1:15" x14ac:dyDescent="0.25">
      <c r="A1422" s="97" t="s">
        <v>1600</v>
      </c>
      <c r="B1422" s="118">
        <v>401</v>
      </c>
      <c r="C1422" s="99" t="str">
        <f>IFERROR(IF(B1422="No CAS","",INDEX('DEQ Pollutant List'!$C$7:$C$611,MATCH('3. Pollutant Emissions - EF'!B1422,'DEQ Pollutant List'!$B$7:$B$611,0))),"")</f>
        <v>Polycyclic aromatic hydrocarbons (PAHs)</v>
      </c>
      <c r="D1422" s="133"/>
      <c r="E1422" s="119"/>
      <c r="F1422" s="241">
        <v>1E-4</v>
      </c>
      <c r="G1422" s="121"/>
      <c r="H1422" s="101" t="s">
        <v>1674</v>
      </c>
      <c r="I1422" s="122" t="s">
        <v>1680</v>
      </c>
      <c r="J1422" s="120">
        <f>$F1422*'2. Emissions Units &amp; Activities'!$H$122*(1-$E1422)</f>
        <v>5.722070844686649E-5</v>
      </c>
      <c r="K1422" s="123">
        <f>$F1422*'2. Emissions Units &amp; Activities'!$I$122*(1-$E1422)</f>
        <v>5.1529411764705878E-4</v>
      </c>
      <c r="L1422" s="101">
        <f>$F1422*'2. Emissions Units &amp; Activities'!$J$122*(1-$E1422)</f>
        <v>5.1529411764705878E-4</v>
      </c>
      <c r="M1422" s="120">
        <f>$F1422*'2. Emissions Units &amp; Activities'!$K$122*(1-$E1422)</f>
        <v>2.2007964787256341E-7</v>
      </c>
      <c r="N1422" s="123">
        <f>$F1422*'2. Emissions Units &amp; Activities'!$L$122*(1-$E1422)</f>
        <v>1.9819004524886876E-6</v>
      </c>
      <c r="O1422" s="101">
        <f>$F1422*'2. Emissions Units &amp; Activities'!$M$122*(1-$E1422)</f>
        <v>1.9819004524886876E-6</v>
      </c>
    </row>
    <row r="1423" spans="1:15" x14ac:dyDescent="0.25">
      <c r="A1423" s="97" t="s">
        <v>1600</v>
      </c>
      <c r="B1423" s="118" t="s">
        <v>823</v>
      </c>
      <c r="C1423" s="99" t="str">
        <f>IFERROR(IF(B1423="No CAS","",INDEX('DEQ Pollutant List'!$C$7:$C$611,MATCH('3. Pollutant Emissions - EF'!B1423,'DEQ Pollutant List'!$B$7:$B$611,0))),"")</f>
        <v>Benzo[a]pyrene</v>
      </c>
      <c r="D1423" s="133"/>
      <c r="E1423" s="119"/>
      <c r="F1423" s="241">
        <v>1.1999999999999999E-6</v>
      </c>
      <c r="G1423" s="121"/>
      <c r="H1423" s="101" t="s">
        <v>1674</v>
      </c>
      <c r="I1423" s="122" t="s">
        <v>1680</v>
      </c>
      <c r="J1423" s="120">
        <f>$F1423*'2. Emissions Units &amp; Activities'!$H$122*(1-$E1423)</f>
        <v>6.8664850136239784E-7</v>
      </c>
      <c r="K1423" s="123">
        <f>$F1423*'2. Emissions Units &amp; Activities'!$I$122*(1-$E1423)</f>
        <v>6.183529411764705E-6</v>
      </c>
      <c r="L1423" s="101">
        <f>$F1423*'2. Emissions Units &amp; Activities'!$J$122*(1-$E1423)</f>
        <v>6.183529411764705E-6</v>
      </c>
      <c r="M1423" s="120">
        <f>$F1423*'2. Emissions Units &amp; Activities'!$K$122*(1-$E1423)</f>
        <v>2.6409557744707606E-9</v>
      </c>
      <c r="N1423" s="123">
        <f>$F1423*'2. Emissions Units &amp; Activities'!$L$122*(1-$E1423)</f>
        <v>2.3782805429864247E-8</v>
      </c>
      <c r="O1423" s="101">
        <f>$F1423*'2. Emissions Units &amp; Activities'!$M$122*(1-$E1423)</f>
        <v>2.3782805429864247E-8</v>
      </c>
    </row>
    <row r="1424" spans="1:15" x14ac:dyDescent="0.25">
      <c r="A1424" s="97" t="s">
        <v>1600</v>
      </c>
      <c r="B1424" s="118" t="s">
        <v>581</v>
      </c>
      <c r="C1424" s="99" t="str">
        <f>IFERROR(IF(B1424="No CAS","",INDEX('DEQ Pollutant List'!$C$7:$C$611,MATCH('3. Pollutant Emissions - EF'!B1424,'DEQ Pollutant List'!$B$7:$B$611,0))),"")</f>
        <v>Naphthalene</v>
      </c>
      <c r="D1424" s="133"/>
      <c r="E1424" s="119"/>
      <c r="F1424" s="241">
        <v>2.9999999999999997E-4</v>
      </c>
      <c r="G1424" s="121"/>
      <c r="H1424" s="101" t="s">
        <v>1674</v>
      </c>
      <c r="I1424" s="122" t="s">
        <v>1680</v>
      </c>
      <c r="J1424" s="120">
        <f>$F1424*'2. Emissions Units &amp; Activities'!$H$122*(1-$E1424)</f>
        <v>1.7166212534059944E-4</v>
      </c>
      <c r="K1424" s="123">
        <f>$F1424*'2. Emissions Units &amp; Activities'!$I$122*(1-$E1424)</f>
        <v>1.5458823529411762E-3</v>
      </c>
      <c r="L1424" s="101">
        <f>$F1424*'2. Emissions Units &amp; Activities'!$J$122*(1-$E1424)</f>
        <v>1.5458823529411762E-3</v>
      </c>
      <c r="M1424" s="120">
        <f>$F1424*'2. Emissions Units &amp; Activities'!$K$122*(1-$E1424)</f>
        <v>6.6023894361769006E-7</v>
      </c>
      <c r="N1424" s="123">
        <f>$F1424*'2. Emissions Units &amp; Activities'!$L$122*(1-$E1424)</f>
        <v>5.9457013574660615E-6</v>
      </c>
      <c r="O1424" s="101">
        <f>$F1424*'2. Emissions Units &amp; Activities'!$M$122*(1-$E1424)</f>
        <v>5.9457013574660615E-6</v>
      </c>
    </row>
    <row r="1425" spans="1:15" x14ac:dyDescent="0.25">
      <c r="A1425" s="97" t="s">
        <v>1600</v>
      </c>
      <c r="B1425" s="118" t="s">
        <v>14</v>
      </c>
      <c r="C1425" s="99" t="str">
        <f>IFERROR(IF(B1425="No CAS","",INDEX('DEQ Pollutant List'!$C$7:$C$611,MATCH('3. Pollutant Emissions - EF'!B1425,'DEQ Pollutant List'!$B$7:$B$611,0))),"")</f>
        <v>Acetaldehyde</v>
      </c>
      <c r="D1425" s="133"/>
      <c r="E1425" s="119"/>
      <c r="F1425" s="241">
        <v>4.3E-3</v>
      </c>
      <c r="G1425" s="121"/>
      <c r="H1425" s="101" t="s">
        <v>1674</v>
      </c>
      <c r="I1425" s="122" t="s">
        <v>1680</v>
      </c>
      <c r="J1425" s="120">
        <f>$F1425*'2. Emissions Units &amp; Activities'!$H$122*(1-$E1425)</f>
        <v>2.4604904632152588E-3</v>
      </c>
      <c r="K1425" s="123">
        <f>$F1425*'2. Emissions Units &amp; Activities'!$I$122*(1-$E1425)</f>
        <v>2.2157647058823528E-2</v>
      </c>
      <c r="L1425" s="101">
        <f>$F1425*'2. Emissions Units &amp; Activities'!$J$122*(1-$E1425)</f>
        <v>2.2157647058823528E-2</v>
      </c>
      <c r="M1425" s="120">
        <f>$F1425*'2. Emissions Units &amp; Activities'!$K$122*(1-$E1425)</f>
        <v>9.4634248585202257E-6</v>
      </c>
      <c r="N1425" s="123">
        <f>$F1425*'2. Emissions Units &amp; Activities'!$L$122*(1-$E1425)</f>
        <v>8.5221719457013567E-5</v>
      </c>
      <c r="O1425" s="101">
        <f>$F1425*'2. Emissions Units &amp; Activities'!$M$122*(1-$E1425)</f>
        <v>8.5221719457013567E-5</v>
      </c>
    </row>
    <row r="1426" spans="1:15" x14ac:dyDescent="0.25">
      <c r="A1426" s="97" t="s">
        <v>1600</v>
      </c>
      <c r="B1426" s="118" t="s">
        <v>24</v>
      </c>
      <c r="C1426" s="99" t="str">
        <f>IFERROR(IF(B1426="No CAS","",INDEX('DEQ Pollutant List'!$C$7:$C$611,MATCH('3. Pollutant Emissions - EF'!B1426,'DEQ Pollutant List'!$B$7:$B$611,0))),"")</f>
        <v>Acrolein</v>
      </c>
      <c r="D1426" s="133"/>
      <c r="E1426" s="119"/>
      <c r="F1426" s="241">
        <v>2.7000000000000001E-3</v>
      </c>
      <c r="G1426" s="121"/>
      <c r="H1426" s="101" t="s">
        <v>1674</v>
      </c>
      <c r="I1426" s="122" t="s">
        <v>1680</v>
      </c>
      <c r="J1426" s="120">
        <f>$F1426*'2. Emissions Units &amp; Activities'!$H$122*(1-$E1426)</f>
        <v>1.5449591280653951E-3</v>
      </c>
      <c r="K1426" s="123">
        <f>$F1426*'2. Emissions Units &amp; Activities'!$I$122*(1-$E1426)</f>
        <v>1.3912941176470588E-2</v>
      </c>
      <c r="L1426" s="101">
        <f>$F1426*'2. Emissions Units &amp; Activities'!$J$122*(1-$E1426)</f>
        <v>1.3912941176470588E-2</v>
      </c>
      <c r="M1426" s="120">
        <f>$F1426*'2. Emissions Units &amp; Activities'!$K$122*(1-$E1426)</f>
        <v>5.942150492559212E-6</v>
      </c>
      <c r="N1426" s="123">
        <f>$F1426*'2. Emissions Units &amp; Activities'!$L$122*(1-$E1426)</f>
        <v>5.3511312217194565E-5</v>
      </c>
      <c r="O1426" s="101">
        <f>$F1426*'2. Emissions Units &amp; Activities'!$M$122*(1-$E1426)</f>
        <v>5.3511312217194565E-5</v>
      </c>
    </row>
    <row r="1427" spans="1:15" x14ac:dyDescent="0.25">
      <c r="A1427" s="97" t="s">
        <v>1600</v>
      </c>
      <c r="B1427" s="118" t="s">
        <v>61</v>
      </c>
      <c r="C1427" s="99" t="str">
        <f>IFERROR(IF(B1427="No CAS","",INDEX('DEQ Pollutant List'!$C$7:$C$611,MATCH('3. Pollutant Emissions - EF'!B1427,'DEQ Pollutant List'!$B$7:$B$611,0))),"")</f>
        <v>Ammonia</v>
      </c>
      <c r="D1427" s="133"/>
      <c r="E1427" s="119"/>
      <c r="F1427" s="241">
        <v>18</v>
      </c>
      <c r="G1427" s="121"/>
      <c r="H1427" s="101" t="s">
        <v>1674</v>
      </c>
      <c r="I1427" s="122" t="s">
        <v>1680</v>
      </c>
      <c r="J1427" s="120">
        <f>$F1427*'2. Emissions Units &amp; Activities'!$H$122*(1-$E1427)</f>
        <v>10.299727520435967</v>
      </c>
      <c r="K1427" s="123">
        <f>$F1427*'2. Emissions Units &amp; Activities'!$I$122*(1-$E1427)</f>
        <v>92.752941176470586</v>
      </c>
      <c r="L1427" s="101">
        <f>$F1427*'2. Emissions Units &amp; Activities'!$J$122*(1-$E1427)</f>
        <v>92.752941176470586</v>
      </c>
      <c r="M1427" s="120">
        <f>$F1427*'2. Emissions Units &amp; Activities'!$K$122*(1-$E1427)</f>
        <v>3.9614336617061409E-2</v>
      </c>
      <c r="N1427" s="123">
        <f>$F1427*'2. Emissions Units &amp; Activities'!$L$122*(1-$E1427)</f>
        <v>0.35674208144796377</v>
      </c>
      <c r="O1427" s="101">
        <f>$F1427*'2. Emissions Units &amp; Activities'!$M$122*(1-$E1427)</f>
        <v>0.35674208144796377</v>
      </c>
    </row>
    <row r="1428" spans="1:15" x14ac:dyDescent="0.25">
      <c r="A1428" s="97" t="s">
        <v>1600</v>
      </c>
      <c r="B1428" s="118" t="s">
        <v>81</v>
      </c>
      <c r="C1428" s="99" t="str">
        <f>IFERROR(IF(B1428="No CAS","",INDEX('DEQ Pollutant List'!$C$7:$C$611,MATCH('3. Pollutant Emissions - EF'!B1428,'DEQ Pollutant List'!$B$7:$B$611,0))),"")</f>
        <v>Arsenic and compounds</v>
      </c>
      <c r="D1428" s="133"/>
      <c r="E1428" s="119"/>
      <c r="F1428" s="241">
        <v>2.0000000000000001E-4</v>
      </c>
      <c r="G1428" s="121"/>
      <c r="H1428" s="101" t="s">
        <v>1674</v>
      </c>
      <c r="I1428" s="122" t="s">
        <v>1680</v>
      </c>
      <c r="J1428" s="120">
        <f>$F1428*'2. Emissions Units &amp; Activities'!$H$122*(1-$E1428)</f>
        <v>1.1444141689373298E-4</v>
      </c>
      <c r="K1428" s="123">
        <f>$F1428*'2. Emissions Units &amp; Activities'!$I$122*(1-$E1428)</f>
        <v>1.0305882352941176E-3</v>
      </c>
      <c r="L1428" s="101">
        <f>$F1428*'2. Emissions Units &amp; Activities'!$J$122*(1-$E1428)</f>
        <v>1.0305882352941176E-3</v>
      </c>
      <c r="M1428" s="120">
        <f>$F1428*'2. Emissions Units &amp; Activities'!$K$122*(1-$E1428)</f>
        <v>4.4015929574512681E-7</v>
      </c>
      <c r="N1428" s="123">
        <f>$F1428*'2. Emissions Units &amp; Activities'!$L$122*(1-$E1428)</f>
        <v>3.9638009049773752E-6</v>
      </c>
      <c r="O1428" s="101">
        <f>$F1428*'2. Emissions Units &amp; Activities'!$M$122*(1-$E1428)</f>
        <v>3.9638009049773752E-6</v>
      </c>
    </row>
    <row r="1429" spans="1:15" x14ac:dyDescent="0.25">
      <c r="A1429" s="97" t="s">
        <v>1600</v>
      </c>
      <c r="B1429" s="118" t="s">
        <v>96</v>
      </c>
      <c r="C1429" s="99" t="str">
        <f>IFERROR(IF(B1429="No CAS","",INDEX('DEQ Pollutant List'!$C$7:$C$611,MATCH('3. Pollutant Emissions - EF'!B1429,'DEQ Pollutant List'!$B$7:$B$611,0))),"")</f>
        <v>Barium and compounds</v>
      </c>
      <c r="D1429" s="133"/>
      <c r="E1429" s="119"/>
      <c r="F1429" s="241">
        <v>4.4000000000000003E-3</v>
      </c>
      <c r="G1429" s="121"/>
      <c r="H1429" s="101" t="s">
        <v>1674</v>
      </c>
      <c r="I1429" s="122" t="s">
        <v>1680</v>
      </c>
      <c r="J1429" s="120">
        <f>$F1429*'2. Emissions Units &amp; Activities'!$H$122*(1-$E1429)</f>
        <v>2.5177111716621257E-3</v>
      </c>
      <c r="K1429" s="123">
        <f>$F1429*'2. Emissions Units &amp; Activities'!$I$122*(1-$E1429)</f>
        <v>2.2672941176470587E-2</v>
      </c>
      <c r="L1429" s="101">
        <f>$F1429*'2. Emissions Units &amp; Activities'!$J$122*(1-$E1429)</f>
        <v>2.2672941176470587E-2</v>
      </c>
      <c r="M1429" s="120">
        <f>$F1429*'2. Emissions Units &amp; Activities'!$K$122*(1-$E1429)</f>
        <v>9.6835045063927901E-6</v>
      </c>
      <c r="N1429" s="123">
        <f>$F1429*'2. Emissions Units &amp; Activities'!$L$122*(1-$E1429)</f>
        <v>8.7203619909502256E-5</v>
      </c>
      <c r="O1429" s="101">
        <f>$F1429*'2. Emissions Units &amp; Activities'!$M$122*(1-$E1429)</f>
        <v>8.7203619909502256E-5</v>
      </c>
    </row>
    <row r="1430" spans="1:15" x14ac:dyDescent="0.25">
      <c r="A1430" s="97" t="s">
        <v>1600</v>
      </c>
      <c r="B1430" s="118" t="s">
        <v>113</v>
      </c>
      <c r="C1430" s="99" t="str">
        <f>IFERROR(IF(B1430="No CAS","",INDEX('DEQ Pollutant List'!$C$7:$C$611,MATCH('3. Pollutant Emissions - EF'!B1430,'DEQ Pollutant List'!$B$7:$B$611,0))),"")</f>
        <v>Beryllium and compounds</v>
      </c>
      <c r="D1430" s="133"/>
      <c r="E1430" s="119"/>
      <c r="F1430" s="241">
        <v>1.2E-5</v>
      </c>
      <c r="G1430" s="121"/>
      <c r="H1430" s="101" t="s">
        <v>1674</v>
      </c>
      <c r="I1430" s="122" t="s">
        <v>1680</v>
      </c>
      <c r="J1430" s="120">
        <f>$F1430*'2. Emissions Units &amp; Activities'!$H$122*(1-$E1430)</f>
        <v>6.8664850136239787E-6</v>
      </c>
      <c r="K1430" s="123">
        <f>$F1430*'2. Emissions Units &amp; Activities'!$I$122*(1-$E1430)</f>
        <v>6.183529411764706E-5</v>
      </c>
      <c r="L1430" s="101">
        <f>$F1430*'2. Emissions Units &amp; Activities'!$J$122*(1-$E1430)</f>
        <v>6.183529411764706E-5</v>
      </c>
      <c r="M1430" s="120">
        <f>$F1430*'2. Emissions Units &amp; Activities'!$K$122*(1-$E1430)</f>
        <v>2.6409557744707606E-8</v>
      </c>
      <c r="N1430" s="123">
        <f>$F1430*'2. Emissions Units &amp; Activities'!$L$122*(1-$E1430)</f>
        <v>2.378280542986425E-7</v>
      </c>
      <c r="O1430" s="101">
        <f>$F1430*'2. Emissions Units &amp; Activities'!$M$122*(1-$E1430)</f>
        <v>2.378280542986425E-7</v>
      </c>
    </row>
    <row r="1431" spans="1:15" x14ac:dyDescent="0.25">
      <c r="A1431" s="97" t="s">
        <v>1600</v>
      </c>
      <c r="B1431" s="118" t="s">
        <v>154</v>
      </c>
      <c r="C1431" s="99" t="str">
        <f>IFERROR(IF(B1431="No CAS","",INDEX('DEQ Pollutant List'!$C$7:$C$611,MATCH('3. Pollutant Emissions - EF'!B1431,'DEQ Pollutant List'!$B$7:$B$611,0))),"")</f>
        <v>Cadmium and compounds</v>
      </c>
      <c r="D1431" s="133"/>
      <c r="E1431" s="119"/>
      <c r="F1431" s="241">
        <v>1.1000000000000001E-3</v>
      </c>
      <c r="G1431" s="121"/>
      <c r="H1431" s="101" t="s">
        <v>1674</v>
      </c>
      <c r="I1431" s="122" t="s">
        <v>1680</v>
      </c>
      <c r="J1431" s="120">
        <f>$F1431*'2. Emissions Units &amp; Activities'!$H$122*(1-$E1431)</f>
        <v>6.2942779291553141E-4</v>
      </c>
      <c r="K1431" s="123">
        <f>$F1431*'2. Emissions Units &amp; Activities'!$I$122*(1-$E1431)</f>
        <v>5.6682352941176467E-3</v>
      </c>
      <c r="L1431" s="101">
        <f>$F1431*'2. Emissions Units &amp; Activities'!$J$122*(1-$E1431)</f>
        <v>5.6682352941176467E-3</v>
      </c>
      <c r="M1431" s="120">
        <f>$F1431*'2. Emissions Units &amp; Activities'!$K$122*(1-$E1431)</f>
        <v>2.4208761265981975E-6</v>
      </c>
      <c r="N1431" s="123">
        <f>$F1431*'2. Emissions Units &amp; Activities'!$L$122*(1-$E1431)</f>
        <v>2.1800904977375564E-5</v>
      </c>
      <c r="O1431" s="101">
        <f>$F1431*'2. Emissions Units &amp; Activities'!$M$122*(1-$E1431)</f>
        <v>2.1800904977375564E-5</v>
      </c>
    </row>
    <row r="1432" spans="1:15" x14ac:dyDescent="0.25">
      <c r="A1432" s="97" t="s">
        <v>1600</v>
      </c>
      <c r="B1432" s="118" t="s">
        <v>230</v>
      </c>
      <c r="C1432" s="99" t="str">
        <f>IFERROR(IF(B1432="No CAS","",INDEX('DEQ Pollutant List'!$C$7:$C$611,MATCH('3. Pollutant Emissions - EF'!B1432,'DEQ Pollutant List'!$B$7:$B$611,0))),"")</f>
        <v>Chromium VI, chromate and dichromate particulate</v>
      </c>
      <c r="D1432" s="133"/>
      <c r="E1432" s="119"/>
      <c r="F1432" s="241">
        <v>1.4E-3</v>
      </c>
      <c r="G1432" s="121"/>
      <c r="H1432" s="101" t="s">
        <v>1674</v>
      </c>
      <c r="I1432" s="122" t="s">
        <v>1680</v>
      </c>
      <c r="J1432" s="120">
        <f>$F1432*'2. Emissions Units &amp; Activities'!$H$122*(1-$E1432)</f>
        <v>8.010899182561308E-4</v>
      </c>
      <c r="K1432" s="123">
        <f>$F1432*'2. Emissions Units &amp; Activities'!$I$122*(1-$E1432)</f>
        <v>7.2141176470588231E-3</v>
      </c>
      <c r="L1432" s="101">
        <f>$F1432*'2. Emissions Units &amp; Activities'!$J$122*(1-$E1432)</f>
        <v>7.2141176470588231E-3</v>
      </c>
      <c r="M1432" s="120">
        <f>$F1432*'2. Emissions Units &amp; Activities'!$K$122*(1-$E1432)</f>
        <v>3.0811150702158874E-6</v>
      </c>
      <c r="N1432" s="123">
        <f>$F1432*'2. Emissions Units &amp; Activities'!$L$122*(1-$E1432)</f>
        <v>2.7746606334841624E-5</v>
      </c>
      <c r="O1432" s="101">
        <f>$F1432*'2. Emissions Units &amp; Activities'!$M$122*(1-$E1432)</f>
        <v>2.7746606334841624E-5</v>
      </c>
    </row>
    <row r="1433" spans="1:15" x14ac:dyDescent="0.25">
      <c r="A1433" s="97" t="s">
        <v>1600</v>
      </c>
      <c r="B1433" s="118" t="s">
        <v>234</v>
      </c>
      <c r="C1433" s="99" t="str">
        <f>IFERROR(IF(B1433="No CAS","",INDEX('DEQ Pollutant List'!$C$7:$C$611,MATCH('3. Pollutant Emissions - EF'!B1433,'DEQ Pollutant List'!$B$7:$B$611,0))),"")</f>
        <v>Cobalt and compounds</v>
      </c>
      <c r="D1433" s="133"/>
      <c r="E1433" s="119"/>
      <c r="F1433" s="241">
        <v>8.3999999999999995E-5</v>
      </c>
      <c r="G1433" s="121"/>
      <c r="H1433" s="101" t="s">
        <v>1674</v>
      </c>
      <c r="I1433" s="122" t="s">
        <v>1680</v>
      </c>
      <c r="J1433" s="120">
        <f>$F1433*'2. Emissions Units &amp; Activities'!$H$122*(1-$E1433)</f>
        <v>4.8065395095367848E-5</v>
      </c>
      <c r="K1433" s="123">
        <f>$F1433*'2. Emissions Units &amp; Activities'!$I$122*(1-$E1433)</f>
        <v>4.3284705882352937E-4</v>
      </c>
      <c r="L1433" s="101">
        <f>$F1433*'2. Emissions Units &amp; Activities'!$J$122*(1-$E1433)</f>
        <v>4.3284705882352937E-4</v>
      </c>
      <c r="M1433" s="120">
        <f>$F1433*'2. Emissions Units &amp; Activities'!$K$122*(1-$E1433)</f>
        <v>1.8486690421295325E-7</v>
      </c>
      <c r="N1433" s="123">
        <f>$F1433*'2. Emissions Units &amp; Activities'!$L$122*(1-$E1433)</f>
        <v>1.6647963800904973E-6</v>
      </c>
      <c r="O1433" s="101">
        <f>$F1433*'2. Emissions Units &amp; Activities'!$M$122*(1-$E1433)</f>
        <v>1.6647963800904973E-6</v>
      </c>
    </row>
    <row r="1434" spans="1:15" x14ac:dyDescent="0.25">
      <c r="A1434" s="97" t="s">
        <v>1600</v>
      </c>
      <c r="B1434" s="118" t="s">
        <v>236</v>
      </c>
      <c r="C1434" s="99" t="str">
        <f>IFERROR(IF(B1434="No CAS","",INDEX('DEQ Pollutant List'!$C$7:$C$611,MATCH('3. Pollutant Emissions - EF'!B1434,'DEQ Pollutant List'!$B$7:$B$611,0))),"")</f>
        <v>Copper and compounds</v>
      </c>
      <c r="D1434" s="133"/>
      <c r="E1434" s="119"/>
      <c r="F1434" s="241">
        <v>8.4999999999999995E-4</v>
      </c>
      <c r="G1434" s="121"/>
      <c r="H1434" s="101" t="s">
        <v>1674</v>
      </c>
      <c r="I1434" s="122" t="s">
        <v>1680</v>
      </c>
      <c r="J1434" s="120">
        <f>$F1434*'2. Emissions Units &amp; Activities'!$H$122*(1-$E1434)</f>
        <v>4.8637602179836509E-4</v>
      </c>
      <c r="K1434" s="123">
        <f>$F1434*'2. Emissions Units &amp; Activities'!$I$122*(1-$E1434)</f>
        <v>4.3799999999999993E-3</v>
      </c>
      <c r="L1434" s="101">
        <f>$F1434*'2. Emissions Units &amp; Activities'!$J$122*(1-$E1434)</f>
        <v>4.3799999999999993E-3</v>
      </c>
      <c r="M1434" s="120">
        <f>$F1434*'2. Emissions Units &amp; Activities'!$K$122*(1-$E1434)</f>
        <v>1.8706770069167886E-6</v>
      </c>
      <c r="N1434" s="123">
        <f>$F1434*'2. Emissions Units &amp; Activities'!$L$122*(1-$E1434)</f>
        <v>1.6846153846153842E-5</v>
      </c>
      <c r="O1434" s="101">
        <f>$F1434*'2. Emissions Units &amp; Activities'!$M$122*(1-$E1434)</f>
        <v>1.6846153846153842E-5</v>
      </c>
    </row>
    <row r="1435" spans="1:15" x14ac:dyDescent="0.25">
      <c r="A1435" s="97" t="s">
        <v>1600</v>
      </c>
      <c r="B1435" s="118" t="s">
        <v>410</v>
      </c>
      <c r="C1435" s="99" t="str">
        <f>IFERROR(IF(B1435="No CAS","",INDEX('DEQ Pollutant List'!$C$7:$C$611,MATCH('3. Pollutant Emissions - EF'!B1435,'DEQ Pollutant List'!$B$7:$B$611,0))),"")</f>
        <v>Ethyl benzene</v>
      </c>
      <c r="D1435" s="133"/>
      <c r="E1435" s="119"/>
      <c r="F1435" s="241">
        <v>9.4999999999999998E-3</v>
      </c>
      <c r="G1435" s="121"/>
      <c r="H1435" s="101" t="s">
        <v>1674</v>
      </c>
      <c r="I1435" s="122" t="s">
        <v>1680</v>
      </c>
      <c r="J1435" s="120">
        <f>$F1435*'2. Emissions Units &amp; Activities'!$H$122*(1-$E1435)</f>
        <v>5.4359673024523157E-3</v>
      </c>
      <c r="K1435" s="123">
        <f>$F1435*'2. Emissions Units &amp; Activities'!$I$122*(1-$E1435)</f>
        <v>4.8952941176470581E-2</v>
      </c>
      <c r="L1435" s="101">
        <f>$F1435*'2. Emissions Units &amp; Activities'!$J$122*(1-$E1435)</f>
        <v>4.8952941176470581E-2</v>
      </c>
      <c r="M1435" s="120">
        <f>$F1435*'2. Emissions Units &amp; Activities'!$K$122*(1-$E1435)</f>
        <v>2.0907566547893521E-5</v>
      </c>
      <c r="N1435" s="123">
        <f>$F1435*'2. Emissions Units &amp; Activities'!$L$122*(1-$E1435)</f>
        <v>1.8828054298642531E-4</v>
      </c>
      <c r="O1435" s="101">
        <f>$F1435*'2. Emissions Units &amp; Activities'!$M$122*(1-$E1435)</f>
        <v>1.8828054298642531E-4</v>
      </c>
    </row>
    <row r="1436" spans="1:15" x14ac:dyDescent="0.25">
      <c r="A1436" s="97" t="s">
        <v>1600</v>
      </c>
      <c r="B1436" s="118" t="s">
        <v>483</v>
      </c>
      <c r="C1436" s="99" t="str">
        <f>IFERROR(IF(B1436="No CAS","",INDEX('DEQ Pollutant List'!$C$7:$C$611,MATCH('3. Pollutant Emissions - EF'!B1436,'DEQ Pollutant List'!$B$7:$B$611,0))),"")</f>
        <v>Hexane</v>
      </c>
      <c r="D1436" s="133"/>
      <c r="E1436" s="119"/>
      <c r="F1436" s="241">
        <v>6.3E-3</v>
      </c>
      <c r="G1436" s="121"/>
      <c r="H1436" s="101" t="s">
        <v>1674</v>
      </c>
      <c r="I1436" s="122" t="s">
        <v>1680</v>
      </c>
      <c r="J1436" s="120">
        <f>$F1436*'2. Emissions Units &amp; Activities'!$H$122*(1-$E1436)</f>
        <v>3.6049046321525884E-3</v>
      </c>
      <c r="K1436" s="123">
        <f>$F1436*'2. Emissions Units &amp; Activities'!$I$122*(1-$E1436)</f>
        <v>3.2463529411764704E-2</v>
      </c>
      <c r="L1436" s="101">
        <f>$F1436*'2. Emissions Units &amp; Activities'!$J$122*(1-$E1436)</f>
        <v>3.2463529411764704E-2</v>
      </c>
      <c r="M1436" s="120">
        <f>$F1436*'2. Emissions Units &amp; Activities'!$K$122*(1-$E1436)</f>
        <v>1.3865017815971494E-5</v>
      </c>
      <c r="N1436" s="123">
        <f>$F1436*'2. Emissions Units &amp; Activities'!$L$122*(1-$E1436)</f>
        <v>1.2485972850678732E-4</v>
      </c>
      <c r="O1436" s="101">
        <f>$F1436*'2. Emissions Units &amp; Activities'!$M$122*(1-$E1436)</f>
        <v>1.2485972850678732E-4</v>
      </c>
    </row>
    <row r="1437" spans="1:15" x14ac:dyDescent="0.25">
      <c r="A1437" s="97" t="s">
        <v>1600</v>
      </c>
      <c r="B1437" s="118" t="s">
        <v>512</v>
      </c>
      <c r="C1437" s="99" t="str">
        <f>IFERROR(IF(B1437="No CAS","",INDEX('DEQ Pollutant List'!$C$7:$C$611,MATCH('3. Pollutant Emissions - EF'!B1437,'DEQ Pollutant List'!$B$7:$B$611,0))),"")</f>
        <v>Lead and compounds</v>
      </c>
      <c r="D1437" s="133"/>
      <c r="E1437" s="119"/>
      <c r="F1437" s="241">
        <v>5.0000000000000001E-4</v>
      </c>
      <c r="G1437" s="121"/>
      <c r="H1437" s="101" t="s">
        <v>1674</v>
      </c>
      <c r="I1437" s="122" t="s">
        <v>1680</v>
      </c>
      <c r="J1437" s="120">
        <f>$F1437*'2. Emissions Units &amp; Activities'!$H$122*(1-$E1437)</f>
        <v>2.8610354223433242E-4</v>
      </c>
      <c r="K1437" s="123">
        <f>$F1437*'2. Emissions Units &amp; Activities'!$I$122*(1-$E1437)</f>
        <v>2.5764705882352938E-3</v>
      </c>
      <c r="L1437" s="101">
        <f>$F1437*'2. Emissions Units &amp; Activities'!$J$122*(1-$E1437)</f>
        <v>2.5764705882352938E-3</v>
      </c>
      <c r="M1437" s="120">
        <f>$F1437*'2. Emissions Units &amp; Activities'!$K$122*(1-$E1437)</f>
        <v>1.100398239362817E-6</v>
      </c>
      <c r="N1437" s="123">
        <f>$F1437*'2. Emissions Units &amp; Activities'!$L$122*(1-$E1437)</f>
        <v>9.9095022624434375E-6</v>
      </c>
      <c r="O1437" s="101">
        <f>$F1437*'2. Emissions Units &amp; Activities'!$M$122*(1-$E1437)</f>
        <v>9.9095022624434375E-6</v>
      </c>
    </row>
    <row r="1438" spans="1:15" x14ac:dyDescent="0.25">
      <c r="A1438" s="97" t="s">
        <v>1600</v>
      </c>
      <c r="B1438" s="118" t="s">
        <v>518</v>
      </c>
      <c r="C1438" s="99" t="str">
        <f>IFERROR(IF(B1438="No CAS","",INDEX('DEQ Pollutant List'!$C$7:$C$611,MATCH('3. Pollutant Emissions - EF'!B1438,'DEQ Pollutant List'!$B$7:$B$611,0))),"")</f>
        <v>Manganese and compounds</v>
      </c>
      <c r="D1438" s="133"/>
      <c r="E1438" s="119"/>
      <c r="F1438" s="241">
        <v>3.8000000000000002E-4</v>
      </c>
      <c r="G1438" s="121"/>
      <c r="H1438" s="101" t="s">
        <v>1674</v>
      </c>
      <c r="I1438" s="122" t="s">
        <v>1680</v>
      </c>
      <c r="J1438" s="120">
        <f>$F1438*'2. Emissions Units &amp; Activities'!$H$122*(1-$E1438)</f>
        <v>2.1743869209809265E-4</v>
      </c>
      <c r="K1438" s="123">
        <f>$F1438*'2. Emissions Units &amp; Activities'!$I$122*(1-$E1438)</f>
        <v>1.9581176470588233E-3</v>
      </c>
      <c r="L1438" s="101">
        <f>$F1438*'2. Emissions Units &amp; Activities'!$J$122*(1-$E1438)</f>
        <v>1.9581176470588233E-3</v>
      </c>
      <c r="M1438" s="120">
        <f>$F1438*'2. Emissions Units &amp; Activities'!$K$122*(1-$E1438)</f>
        <v>8.3630266191574093E-7</v>
      </c>
      <c r="N1438" s="123">
        <f>$F1438*'2. Emissions Units &amp; Activities'!$L$122*(1-$E1438)</f>
        <v>7.5312217194570129E-6</v>
      </c>
      <c r="O1438" s="101">
        <f>$F1438*'2. Emissions Units &amp; Activities'!$M$122*(1-$E1438)</f>
        <v>7.5312217194570129E-6</v>
      </c>
    </row>
    <row r="1439" spans="1:15" x14ac:dyDescent="0.25">
      <c r="A1439" s="97" t="s">
        <v>1600</v>
      </c>
      <c r="B1439" s="118" t="s">
        <v>524</v>
      </c>
      <c r="C1439" s="99" t="str">
        <f>IFERROR(IF(B1439="No CAS","",INDEX('DEQ Pollutant List'!$C$7:$C$611,MATCH('3. Pollutant Emissions - EF'!B1439,'DEQ Pollutant List'!$B$7:$B$611,0))),"")</f>
        <v>Mercury and compounds</v>
      </c>
      <c r="D1439" s="133"/>
      <c r="E1439" s="119"/>
      <c r="F1439" s="241">
        <v>2.5999999999999998E-4</v>
      </c>
      <c r="G1439" s="121"/>
      <c r="H1439" s="101" t="s">
        <v>1674</v>
      </c>
      <c r="I1439" s="122" t="s">
        <v>1680</v>
      </c>
      <c r="J1439" s="120">
        <f>$F1439*'2. Emissions Units &amp; Activities'!$H$122*(1-$E1439)</f>
        <v>1.4877384196185285E-4</v>
      </c>
      <c r="K1439" s="123">
        <f>$F1439*'2. Emissions Units &amp; Activities'!$I$122*(1-$E1439)</f>
        <v>1.3397647058823526E-3</v>
      </c>
      <c r="L1439" s="101">
        <f>$F1439*'2. Emissions Units &amp; Activities'!$J$122*(1-$E1439)</f>
        <v>1.3397647058823526E-3</v>
      </c>
      <c r="M1439" s="120">
        <f>$F1439*'2. Emissions Units &amp; Activities'!$K$122*(1-$E1439)</f>
        <v>5.7220708446866478E-7</v>
      </c>
      <c r="N1439" s="123">
        <f>$F1439*'2. Emissions Units &amp; Activities'!$L$122*(1-$E1439)</f>
        <v>5.1529411764705866E-6</v>
      </c>
      <c r="O1439" s="101">
        <f>$F1439*'2. Emissions Units &amp; Activities'!$M$122*(1-$E1439)</f>
        <v>5.1529411764705866E-6</v>
      </c>
    </row>
    <row r="1440" spans="1:15" x14ac:dyDescent="0.25">
      <c r="A1440" s="97" t="s">
        <v>1600</v>
      </c>
      <c r="B1440" s="118" t="s">
        <v>575</v>
      </c>
      <c r="C1440" s="99" t="str">
        <f>IFERROR(IF(B1440="No CAS","",INDEX('DEQ Pollutant List'!$C$7:$C$611,MATCH('3. Pollutant Emissions - EF'!B1440,'DEQ Pollutant List'!$B$7:$B$611,0))),"")</f>
        <v>Molybdenum trioxide</v>
      </c>
      <c r="D1440" s="133"/>
      <c r="E1440" s="119"/>
      <c r="F1440" s="241">
        <v>1.65E-3</v>
      </c>
      <c r="G1440" s="121"/>
      <c r="H1440" s="101" t="s">
        <v>1674</v>
      </c>
      <c r="I1440" s="122" t="s">
        <v>1680</v>
      </c>
      <c r="J1440" s="120">
        <f>$F1440*'2. Emissions Units &amp; Activities'!$H$122*(1-$E1440)</f>
        <v>9.4414168937329707E-4</v>
      </c>
      <c r="K1440" s="123">
        <f>$F1440*'2. Emissions Units &amp; Activities'!$I$122*(1-$E1440)</f>
        <v>8.5023529411764696E-3</v>
      </c>
      <c r="L1440" s="101">
        <f>$F1440*'2. Emissions Units &amp; Activities'!$J$122*(1-$E1440)</f>
        <v>8.5023529411764696E-3</v>
      </c>
      <c r="M1440" s="120">
        <f>$F1440*'2. Emissions Units &amp; Activities'!$K$122*(1-$E1440)</f>
        <v>3.6313141898972959E-6</v>
      </c>
      <c r="N1440" s="123">
        <f>$F1440*'2. Emissions Units &amp; Activities'!$L$122*(1-$E1440)</f>
        <v>3.2701357466063346E-5</v>
      </c>
      <c r="O1440" s="101">
        <f>$F1440*'2. Emissions Units &amp; Activities'!$M$122*(1-$E1440)</f>
        <v>3.2701357466063346E-5</v>
      </c>
    </row>
    <row r="1441" spans="1:15" x14ac:dyDescent="0.25">
      <c r="A1441" s="97" t="s">
        <v>1600</v>
      </c>
      <c r="B1441" s="118">
        <v>365</v>
      </c>
      <c r="C1441" s="99" t="str">
        <f>IFERROR(IF(B1441="No CAS","",INDEX('DEQ Pollutant List'!$C$7:$C$611,MATCH('3. Pollutant Emissions - EF'!B1441,'DEQ Pollutant List'!$B$7:$B$611,0))),"")</f>
        <v>Nickel compounds, insoluble</v>
      </c>
      <c r="D1441" s="133"/>
      <c r="E1441" s="119"/>
      <c r="F1441" s="241">
        <v>2.0999999999999999E-3</v>
      </c>
      <c r="G1441" s="121"/>
      <c r="H1441" s="101" t="s">
        <v>1674</v>
      </c>
      <c r="I1441" s="122" t="s">
        <v>1680</v>
      </c>
      <c r="J1441" s="120">
        <f>$F1441*'2. Emissions Units &amp; Activities'!$H$122*(1-$E1441)</f>
        <v>1.2016348773841961E-3</v>
      </c>
      <c r="K1441" s="123">
        <f>$F1441*'2. Emissions Units &amp; Activities'!$I$122*(1-$E1441)</f>
        <v>1.0821176470588233E-2</v>
      </c>
      <c r="L1441" s="101">
        <f>$F1441*'2. Emissions Units &amp; Activities'!$J$122*(1-$E1441)</f>
        <v>1.0821176470588233E-2</v>
      </c>
      <c r="M1441" s="120">
        <f>$F1441*'2. Emissions Units &amp; Activities'!$K$122*(1-$E1441)</f>
        <v>4.6216726053238306E-6</v>
      </c>
      <c r="N1441" s="123">
        <f>$F1441*'2. Emissions Units &amp; Activities'!$L$122*(1-$E1441)</f>
        <v>4.1619909502262432E-5</v>
      </c>
      <c r="O1441" s="101">
        <f>$F1441*'2. Emissions Units &amp; Activities'!$M$122*(1-$E1441)</f>
        <v>4.1619909502262432E-5</v>
      </c>
    </row>
    <row r="1442" spans="1:15" x14ac:dyDescent="0.25">
      <c r="A1442" s="97" t="s">
        <v>1600</v>
      </c>
      <c r="B1442" s="118" t="s">
        <v>945</v>
      </c>
      <c r="C1442" s="99" t="str">
        <f>IFERROR(IF(B1442="No CAS","",INDEX('DEQ Pollutant List'!$C$7:$C$611,MATCH('3. Pollutant Emissions - EF'!B1442,'DEQ Pollutant List'!$B$7:$B$611,0))),"")</f>
        <v>Selenium and compounds</v>
      </c>
      <c r="D1442" s="133"/>
      <c r="E1442" s="119"/>
      <c r="F1442" s="241">
        <v>2.4000000000000001E-5</v>
      </c>
      <c r="G1442" s="121"/>
      <c r="H1442" s="101" t="s">
        <v>1674</v>
      </c>
      <c r="I1442" s="122" t="s">
        <v>1680</v>
      </c>
      <c r="J1442" s="120">
        <f>$F1442*'2. Emissions Units &amp; Activities'!$H$122*(1-$E1442)</f>
        <v>1.3732970027247957E-5</v>
      </c>
      <c r="K1442" s="123">
        <f>$F1442*'2. Emissions Units &amp; Activities'!$I$122*(1-$E1442)</f>
        <v>1.2367058823529412E-4</v>
      </c>
      <c r="L1442" s="101">
        <f>$F1442*'2. Emissions Units &amp; Activities'!$J$122*(1-$E1442)</f>
        <v>1.2367058823529412E-4</v>
      </c>
      <c r="M1442" s="120">
        <f>$F1442*'2. Emissions Units &amp; Activities'!$K$122*(1-$E1442)</f>
        <v>5.2819115489415212E-8</v>
      </c>
      <c r="N1442" s="123">
        <f>$F1442*'2. Emissions Units &amp; Activities'!$L$122*(1-$E1442)</f>
        <v>4.7565610859728499E-7</v>
      </c>
      <c r="O1442" s="101">
        <f>$F1442*'2. Emissions Units &amp; Activities'!$M$122*(1-$E1442)</f>
        <v>4.7565610859728499E-7</v>
      </c>
    </row>
    <row r="1443" spans="1:15" x14ac:dyDescent="0.25">
      <c r="A1443" s="97" t="s">
        <v>1600</v>
      </c>
      <c r="B1443" s="118" t="s">
        <v>994</v>
      </c>
      <c r="C1443" s="99" t="str">
        <f>IFERROR(IF(B1443="No CAS","",INDEX('DEQ Pollutant List'!$C$7:$C$611,MATCH('3. Pollutant Emissions - EF'!B1443,'DEQ Pollutant List'!$B$7:$B$611,0))),"")</f>
        <v>Toluene</v>
      </c>
      <c r="D1443" s="133"/>
      <c r="E1443" s="119"/>
      <c r="F1443" s="241">
        <v>3.6600000000000001E-2</v>
      </c>
      <c r="G1443" s="121"/>
      <c r="H1443" s="101" t="s">
        <v>1674</v>
      </c>
      <c r="I1443" s="122" t="s">
        <v>1680</v>
      </c>
      <c r="J1443" s="120">
        <f>$F1443*'2. Emissions Units &amp; Activities'!$H$122*(1-$E1443)</f>
        <v>2.0942779291553134E-2</v>
      </c>
      <c r="K1443" s="123">
        <f>$F1443*'2. Emissions Units &amp; Activities'!$I$122*(1-$E1443)</f>
        <v>0.18859764705882351</v>
      </c>
      <c r="L1443" s="101">
        <f>$F1443*'2. Emissions Units &amp; Activities'!$J$122*(1-$E1443)</f>
        <v>0.18859764705882351</v>
      </c>
      <c r="M1443" s="120">
        <f>$F1443*'2. Emissions Units &amp; Activities'!$K$122*(1-$E1443)</f>
        <v>8.0549151121358202E-5</v>
      </c>
      <c r="N1443" s="123">
        <f>$F1443*'2. Emissions Units &amp; Activities'!$L$122*(1-$E1443)</f>
        <v>7.2537556561085958E-4</v>
      </c>
      <c r="O1443" s="101">
        <f>$F1443*'2. Emissions Units &amp; Activities'!$M$122*(1-$E1443)</f>
        <v>7.2537556561085958E-4</v>
      </c>
    </row>
    <row r="1444" spans="1:15" x14ac:dyDescent="0.25">
      <c r="A1444" s="97" t="s">
        <v>1600</v>
      </c>
      <c r="B1444" s="118" t="s">
        <v>1055</v>
      </c>
      <c r="C1444" s="99" t="str">
        <f>IFERROR(IF(B1444="No CAS","",INDEX('DEQ Pollutant List'!$C$7:$C$611,MATCH('3. Pollutant Emissions - EF'!B1444,'DEQ Pollutant List'!$B$7:$B$611,0))),"")</f>
        <v>Vanadium (fume or dust)</v>
      </c>
      <c r="D1444" s="133"/>
      <c r="E1444" s="119"/>
      <c r="F1444" s="241">
        <v>2.3E-3</v>
      </c>
      <c r="G1444" s="121"/>
      <c r="H1444" s="101" t="s">
        <v>1674</v>
      </c>
      <c r="I1444" s="122" t="s">
        <v>1680</v>
      </c>
      <c r="J1444" s="120">
        <f>$F1444*'2. Emissions Units &amp; Activities'!$H$122*(1-$E1444)</f>
        <v>1.3160762942779291E-3</v>
      </c>
      <c r="K1444" s="123">
        <f>$F1444*'2. Emissions Units &amp; Activities'!$I$122*(1-$E1444)</f>
        <v>1.1851764705882352E-2</v>
      </c>
      <c r="L1444" s="101">
        <f>$F1444*'2. Emissions Units &amp; Activities'!$J$122*(1-$E1444)</f>
        <v>1.1851764705882352E-2</v>
      </c>
      <c r="M1444" s="120">
        <f>$F1444*'2. Emissions Units &amp; Activities'!$K$122*(1-$E1444)</f>
        <v>5.0618319010689578E-6</v>
      </c>
      <c r="N1444" s="123">
        <f>$F1444*'2. Emissions Units &amp; Activities'!$L$122*(1-$E1444)</f>
        <v>4.558371040723981E-5</v>
      </c>
      <c r="O1444" s="101">
        <f>$F1444*'2. Emissions Units &amp; Activities'!$M$122*(1-$E1444)</f>
        <v>4.558371040723981E-5</v>
      </c>
    </row>
    <row r="1445" spans="1:15" x14ac:dyDescent="0.25">
      <c r="A1445" s="97" t="s">
        <v>1600</v>
      </c>
      <c r="B1445" s="118" t="s">
        <v>1071</v>
      </c>
      <c r="C1445" s="99" t="str">
        <f>IFERROR(IF(B1445="No CAS","",INDEX('DEQ Pollutant List'!$C$7:$C$611,MATCH('3. Pollutant Emissions - EF'!B1445,'DEQ Pollutant List'!$B$7:$B$611,0))),"")</f>
        <v>Xylene (mixture), including m-xylene, o-xylene, p-xylene</v>
      </c>
      <c r="D1445" s="133"/>
      <c r="E1445" s="119"/>
      <c r="F1445" s="241">
        <v>2.7199999999999998E-2</v>
      </c>
      <c r="G1445" s="121"/>
      <c r="H1445" s="101" t="s">
        <v>1674</v>
      </c>
      <c r="I1445" s="122" t="s">
        <v>1680</v>
      </c>
      <c r="J1445" s="120">
        <f>$F1445*'2. Emissions Units &amp; Activities'!$H$122*(1-$E1445)</f>
        <v>1.5564032697547683E-2</v>
      </c>
      <c r="K1445" s="123">
        <f>$F1445*'2. Emissions Units &amp; Activities'!$I$122*(1-$E1445)</f>
        <v>0.14015999999999998</v>
      </c>
      <c r="L1445" s="101">
        <f>$F1445*'2. Emissions Units &amp; Activities'!$J$122*(1-$E1445)</f>
        <v>0.14015999999999998</v>
      </c>
      <c r="M1445" s="120">
        <f>$F1445*'2. Emissions Units &amp; Activities'!$K$122*(1-$E1445)</f>
        <v>5.9861664221337236E-5</v>
      </c>
      <c r="N1445" s="123">
        <f>$F1445*'2. Emissions Units &amp; Activities'!$L$122*(1-$E1445)</f>
        <v>5.3907692307692294E-4</v>
      </c>
      <c r="O1445" s="101">
        <f>$F1445*'2. Emissions Units &amp; Activities'!$M$122*(1-$E1445)</f>
        <v>5.3907692307692294E-4</v>
      </c>
    </row>
    <row r="1446" spans="1:15" x14ac:dyDescent="0.25">
      <c r="A1446" s="97" t="s">
        <v>1600</v>
      </c>
      <c r="B1446" s="118" t="s">
        <v>1076</v>
      </c>
      <c r="C1446" s="99" t="str">
        <f>IFERROR(IF(B1446="No CAS","",INDEX('DEQ Pollutant List'!$C$7:$C$611,MATCH('3. Pollutant Emissions - EF'!B1446,'DEQ Pollutant List'!$B$7:$B$611,0))),"")</f>
        <v>Zinc and compounds</v>
      </c>
      <c r="D1446" s="133"/>
      <c r="E1446" s="119"/>
      <c r="F1446" s="241">
        <v>2.9000000000000001E-2</v>
      </c>
      <c r="G1446" s="121"/>
      <c r="H1446" s="101" t="s">
        <v>1674</v>
      </c>
      <c r="I1446" s="122" t="s">
        <v>1680</v>
      </c>
      <c r="J1446" s="120">
        <f>$F1446*'2. Emissions Units &amp; Activities'!$H$122*(1-$E1446)</f>
        <v>1.6594005449591283E-2</v>
      </c>
      <c r="K1446" s="123">
        <f>$F1446*'2. Emissions Units &amp; Activities'!$I$122*(1-$E1446)</f>
        <v>0.14943529411764706</v>
      </c>
      <c r="L1446" s="101">
        <f>$F1446*'2. Emissions Units &amp; Activities'!$J$122*(1-$E1446)</f>
        <v>0.14943529411764706</v>
      </c>
      <c r="M1446" s="120">
        <f>$F1446*'2. Emissions Units &amp; Activities'!$K$122*(1-$E1446)</f>
        <v>6.3823097883043388E-5</v>
      </c>
      <c r="N1446" s="123">
        <f>$F1446*'2. Emissions Units &amp; Activities'!$L$122*(1-$E1446)</f>
        <v>5.7475113122171944E-4</v>
      </c>
      <c r="O1446" s="101">
        <f>$F1446*'2. Emissions Units &amp; Activities'!$M$122*(1-$E1446)</f>
        <v>5.7475113122171944E-4</v>
      </c>
    </row>
    <row r="1447" spans="1:15" x14ac:dyDescent="0.25">
      <c r="A1447" s="97" t="s">
        <v>1603</v>
      </c>
      <c r="B1447" s="118" t="s">
        <v>98</v>
      </c>
      <c r="C1447" s="99" t="str">
        <f>IFERROR(IF(B1447="No CAS","",INDEX('DEQ Pollutant List'!$C$7:$C$611,MATCH('3. Pollutant Emissions - EF'!B1447,'DEQ Pollutant List'!$B$7:$B$611,0))),"")</f>
        <v>Benzene</v>
      </c>
      <c r="D1447" s="133"/>
      <c r="E1447" s="119"/>
      <c r="F1447" s="241">
        <v>8.0000000000000002E-3</v>
      </c>
      <c r="G1447" s="121"/>
      <c r="H1447" s="101" t="s">
        <v>1674</v>
      </c>
      <c r="I1447" s="122" t="s">
        <v>1680</v>
      </c>
      <c r="J1447" s="120">
        <f>$F1447*'2. Emissions Units &amp; Activities'!$H$123*(1-$E1447)</f>
        <v>4.5776566757493187E-3</v>
      </c>
      <c r="K1447" s="123">
        <f>$F1447*'2. Emissions Units &amp; Activities'!$I$123*(1-$E1447)</f>
        <v>4.1223529411764701E-2</v>
      </c>
      <c r="L1447" s="101">
        <f>$F1447*'2. Emissions Units &amp; Activities'!$J$123*(1-$E1447)</f>
        <v>4.1223529411764701E-2</v>
      </c>
      <c r="M1447" s="120">
        <f>$F1447*'2. Emissions Units &amp; Activities'!$K$123*(1-$E1447)</f>
        <v>1.7606371829805072E-5</v>
      </c>
      <c r="N1447" s="123">
        <f>$F1447*'2. Emissions Units &amp; Activities'!$L$123*(1-$E1447)</f>
        <v>1.58552036199095E-4</v>
      </c>
      <c r="O1447" s="101">
        <f>$F1447*'2. Emissions Units &amp; Activities'!$M$123*(1-$E1447)</f>
        <v>1.58552036199095E-4</v>
      </c>
    </row>
    <row r="1448" spans="1:15" x14ac:dyDescent="0.25">
      <c r="A1448" s="97" t="s">
        <v>1603</v>
      </c>
      <c r="B1448" s="118" t="s">
        <v>443</v>
      </c>
      <c r="C1448" s="99" t="str">
        <f>IFERROR(IF(B1448="No CAS","",INDEX('DEQ Pollutant List'!$C$7:$C$611,MATCH('3. Pollutant Emissions - EF'!B1448,'DEQ Pollutant List'!$B$7:$B$611,0))),"")</f>
        <v>Formaldehyde</v>
      </c>
      <c r="D1448" s="133"/>
      <c r="E1448" s="119"/>
      <c r="F1448" s="241">
        <v>1.7000000000000001E-2</v>
      </c>
      <c r="G1448" s="121"/>
      <c r="H1448" s="101" t="s">
        <v>1674</v>
      </c>
      <c r="I1448" s="122" t="s">
        <v>1680</v>
      </c>
      <c r="J1448" s="120">
        <f>$F1448*'2. Emissions Units &amp; Activities'!$H$123*(1-$E1448)</f>
        <v>9.7275204359673038E-3</v>
      </c>
      <c r="K1448" s="123">
        <f>$F1448*'2. Emissions Units &amp; Activities'!$I$123*(1-$E1448)</f>
        <v>8.7599999999999997E-2</v>
      </c>
      <c r="L1448" s="101">
        <f>$F1448*'2. Emissions Units &amp; Activities'!$J$123*(1-$E1448)</f>
        <v>8.7599999999999997E-2</v>
      </c>
      <c r="M1448" s="120">
        <f>$F1448*'2. Emissions Units &amp; Activities'!$K$123*(1-$E1448)</f>
        <v>3.7413540138335781E-5</v>
      </c>
      <c r="N1448" s="123">
        <f>$F1448*'2. Emissions Units &amp; Activities'!$L$123*(1-$E1448)</f>
        <v>3.3692307692307689E-4</v>
      </c>
      <c r="O1448" s="101">
        <f>$F1448*'2. Emissions Units &amp; Activities'!$M$123*(1-$E1448)</f>
        <v>3.3692307692307689E-4</v>
      </c>
    </row>
    <row r="1449" spans="1:15" x14ac:dyDescent="0.25">
      <c r="A1449" s="97" t="s">
        <v>1603</v>
      </c>
      <c r="B1449" s="118">
        <v>401</v>
      </c>
      <c r="C1449" s="99" t="str">
        <f>IFERROR(IF(B1449="No CAS","",INDEX('DEQ Pollutant List'!$C$7:$C$611,MATCH('3. Pollutant Emissions - EF'!B1449,'DEQ Pollutant List'!$B$7:$B$611,0))),"")</f>
        <v>Polycyclic aromatic hydrocarbons (PAHs)</v>
      </c>
      <c r="D1449" s="133"/>
      <c r="E1449" s="119"/>
      <c r="F1449" s="241">
        <v>1E-4</v>
      </c>
      <c r="G1449" s="121"/>
      <c r="H1449" s="101" t="s">
        <v>1674</v>
      </c>
      <c r="I1449" s="122" t="s">
        <v>1680</v>
      </c>
      <c r="J1449" s="120">
        <f>$F1449*'2. Emissions Units &amp; Activities'!$H$123*(1-$E1449)</f>
        <v>5.722070844686649E-5</v>
      </c>
      <c r="K1449" s="123">
        <f>$F1449*'2. Emissions Units &amp; Activities'!$I$123*(1-$E1449)</f>
        <v>5.1529411764705878E-4</v>
      </c>
      <c r="L1449" s="101">
        <f>$F1449*'2. Emissions Units &amp; Activities'!$J$123*(1-$E1449)</f>
        <v>5.1529411764705878E-4</v>
      </c>
      <c r="M1449" s="120">
        <f>$F1449*'2. Emissions Units &amp; Activities'!$K$123*(1-$E1449)</f>
        <v>2.2007964787256341E-7</v>
      </c>
      <c r="N1449" s="123">
        <f>$F1449*'2. Emissions Units &amp; Activities'!$L$123*(1-$E1449)</f>
        <v>1.9819004524886876E-6</v>
      </c>
      <c r="O1449" s="101">
        <f>$F1449*'2. Emissions Units &amp; Activities'!$M$123*(1-$E1449)</f>
        <v>1.9819004524886876E-6</v>
      </c>
    </row>
    <row r="1450" spans="1:15" x14ac:dyDescent="0.25">
      <c r="A1450" s="97" t="s">
        <v>1603</v>
      </c>
      <c r="B1450" s="118" t="s">
        <v>823</v>
      </c>
      <c r="C1450" s="99" t="str">
        <f>IFERROR(IF(B1450="No CAS","",INDEX('DEQ Pollutant List'!$C$7:$C$611,MATCH('3. Pollutant Emissions - EF'!B1450,'DEQ Pollutant List'!$B$7:$B$611,0))),"")</f>
        <v>Benzo[a]pyrene</v>
      </c>
      <c r="D1450" s="133"/>
      <c r="E1450" s="119"/>
      <c r="F1450" s="241">
        <v>1.1999999999999999E-6</v>
      </c>
      <c r="G1450" s="121"/>
      <c r="H1450" s="101" t="s">
        <v>1674</v>
      </c>
      <c r="I1450" s="122" t="s">
        <v>1680</v>
      </c>
      <c r="J1450" s="120">
        <f>$F1450*'2. Emissions Units &amp; Activities'!$H$123*(1-$E1450)</f>
        <v>6.8664850136239784E-7</v>
      </c>
      <c r="K1450" s="123">
        <f>$F1450*'2. Emissions Units &amp; Activities'!$I$123*(1-$E1450)</f>
        <v>6.183529411764705E-6</v>
      </c>
      <c r="L1450" s="101">
        <f>$F1450*'2. Emissions Units &amp; Activities'!$J$123*(1-$E1450)</f>
        <v>6.183529411764705E-6</v>
      </c>
      <c r="M1450" s="120">
        <f>$F1450*'2. Emissions Units &amp; Activities'!$K$123*(1-$E1450)</f>
        <v>2.6409557744707606E-9</v>
      </c>
      <c r="N1450" s="123">
        <f>$F1450*'2. Emissions Units &amp; Activities'!$L$123*(1-$E1450)</f>
        <v>2.3782805429864247E-8</v>
      </c>
      <c r="O1450" s="101">
        <f>$F1450*'2. Emissions Units &amp; Activities'!$M$123*(1-$E1450)</f>
        <v>2.3782805429864247E-8</v>
      </c>
    </row>
    <row r="1451" spans="1:15" x14ac:dyDescent="0.25">
      <c r="A1451" s="97" t="s">
        <v>1603</v>
      </c>
      <c r="B1451" s="118" t="s">
        <v>581</v>
      </c>
      <c r="C1451" s="99" t="str">
        <f>IFERROR(IF(B1451="No CAS","",INDEX('DEQ Pollutant List'!$C$7:$C$611,MATCH('3. Pollutant Emissions - EF'!B1451,'DEQ Pollutant List'!$B$7:$B$611,0))),"")</f>
        <v>Naphthalene</v>
      </c>
      <c r="D1451" s="133"/>
      <c r="E1451" s="119"/>
      <c r="F1451" s="241">
        <v>2.9999999999999997E-4</v>
      </c>
      <c r="G1451" s="121"/>
      <c r="H1451" s="101" t="s">
        <v>1674</v>
      </c>
      <c r="I1451" s="122" t="s">
        <v>1680</v>
      </c>
      <c r="J1451" s="120">
        <f>$F1451*'2. Emissions Units &amp; Activities'!$H$123*(1-$E1451)</f>
        <v>1.7166212534059944E-4</v>
      </c>
      <c r="K1451" s="123">
        <f>$F1451*'2. Emissions Units &amp; Activities'!$I$123*(1-$E1451)</f>
        <v>1.5458823529411762E-3</v>
      </c>
      <c r="L1451" s="101">
        <f>$F1451*'2. Emissions Units &amp; Activities'!$J$123*(1-$E1451)</f>
        <v>1.5458823529411762E-3</v>
      </c>
      <c r="M1451" s="120">
        <f>$F1451*'2. Emissions Units &amp; Activities'!$K$123*(1-$E1451)</f>
        <v>6.6023894361769006E-7</v>
      </c>
      <c r="N1451" s="123">
        <f>$F1451*'2. Emissions Units &amp; Activities'!$L$123*(1-$E1451)</f>
        <v>5.9457013574660615E-6</v>
      </c>
      <c r="O1451" s="101">
        <f>$F1451*'2. Emissions Units &amp; Activities'!$M$123*(1-$E1451)</f>
        <v>5.9457013574660615E-6</v>
      </c>
    </row>
    <row r="1452" spans="1:15" x14ac:dyDescent="0.25">
      <c r="A1452" s="97" t="s">
        <v>1603</v>
      </c>
      <c r="B1452" s="118" t="s">
        <v>14</v>
      </c>
      <c r="C1452" s="99" t="str">
        <f>IFERROR(IF(B1452="No CAS","",INDEX('DEQ Pollutant List'!$C$7:$C$611,MATCH('3. Pollutant Emissions - EF'!B1452,'DEQ Pollutant List'!$B$7:$B$611,0))),"")</f>
        <v>Acetaldehyde</v>
      </c>
      <c r="D1452" s="133"/>
      <c r="E1452" s="119"/>
      <c r="F1452" s="241">
        <v>4.3E-3</v>
      </c>
      <c r="G1452" s="121"/>
      <c r="H1452" s="101" t="s">
        <v>1674</v>
      </c>
      <c r="I1452" s="122" t="s">
        <v>1680</v>
      </c>
      <c r="J1452" s="120">
        <f>$F1452*'2. Emissions Units &amp; Activities'!$H$123*(1-$E1452)</f>
        <v>2.4604904632152588E-3</v>
      </c>
      <c r="K1452" s="123">
        <f>$F1452*'2. Emissions Units &amp; Activities'!$I$123*(1-$E1452)</f>
        <v>2.2157647058823528E-2</v>
      </c>
      <c r="L1452" s="101">
        <f>$F1452*'2. Emissions Units &amp; Activities'!$J$123*(1-$E1452)</f>
        <v>2.2157647058823528E-2</v>
      </c>
      <c r="M1452" s="120">
        <f>$F1452*'2. Emissions Units &amp; Activities'!$K$123*(1-$E1452)</f>
        <v>9.4634248585202257E-6</v>
      </c>
      <c r="N1452" s="123">
        <f>$F1452*'2. Emissions Units &amp; Activities'!$L$123*(1-$E1452)</f>
        <v>8.5221719457013567E-5</v>
      </c>
      <c r="O1452" s="101">
        <f>$F1452*'2. Emissions Units &amp; Activities'!$M$123*(1-$E1452)</f>
        <v>8.5221719457013567E-5</v>
      </c>
    </row>
    <row r="1453" spans="1:15" x14ac:dyDescent="0.25">
      <c r="A1453" s="97" t="s">
        <v>1603</v>
      </c>
      <c r="B1453" s="118" t="s">
        <v>24</v>
      </c>
      <c r="C1453" s="99" t="str">
        <f>IFERROR(IF(B1453="No CAS","",INDEX('DEQ Pollutant List'!$C$7:$C$611,MATCH('3. Pollutant Emissions - EF'!B1453,'DEQ Pollutant List'!$B$7:$B$611,0))),"")</f>
        <v>Acrolein</v>
      </c>
      <c r="D1453" s="133"/>
      <c r="E1453" s="119"/>
      <c r="F1453" s="241">
        <v>2.7000000000000001E-3</v>
      </c>
      <c r="G1453" s="121"/>
      <c r="H1453" s="101" t="s">
        <v>1674</v>
      </c>
      <c r="I1453" s="122" t="s">
        <v>1680</v>
      </c>
      <c r="J1453" s="120">
        <f>$F1453*'2. Emissions Units &amp; Activities'!$H$123*(1-$E1453)</f>
        <v>1.5449591280653951E-3</v>
      </c>
      <c r="K1453" s="123">
        <f>$F1453*'2. Emissions Units &amp; Activities'!$I$123*(1-$E1453)</f>
        <v>1.3912941176470588E-2</v>
      </c>
      <c r="L1453" s="101">
        <f>$F1453*'2. Emissions Units &amp; Activities'!$J$123*(1-$E1453)</f>
        <v>1.3912941176470588E-2</v>
      </c>
      <c r="M1453" s="120">
        <f>$F1453*'2. Emissions Units &amp; Activities'!$K$123*(1-$E1453)</f>
        <v>5.942150492559212E-6</v>
      </c>
      <c r="N1453" s="123">
        <f>$F1453*'2. Emissions Units &amp; Activities'!$L$123*(1-$E1453)</f>
        <v>5.3511312217194565E-5</v>
      </c>
      <c r="O1453" s="101">
        <f>$F1453*'2. Emissions Units &amp; Activities'!$M$123*(1-$E1453)</f>
        <v>5.3511312217194565E-5</v>
      </c>
    </row>
    <row r="1454" spans="1:15" x14ac:dyDescent="0.25">
      <c r="A1454" s="97" t="s">
        <v>1603</v>
      </c>
      <c r="B1454" s="118" t="s">
        <v>61</v>
      </c>
      <c r="C1454" s="99" t="str">
        <f>IFERROR(IF(B1454="No CAS","",INDEX('DEQ Pollutant List'!$C$7:$C$611,MATCH('3. Pollutant Emissions - EF'!B1454,'DEQ Pollutant List'!$B$7:$B$611,0))),"")</f>
        <v>Ammonia</v>
      </c>
      <c r="D1454" s="133"/>
      <c r="E1454" s="119"/>
      <c r="F1454" s="241">
        <v>18</v>
      </c>
      <c r="G1454" s="121"/>
      <c r="H1454" s="101" t="s">
        <v>1674</v>
      </c>
      <c r="I1454" s="122" t="s">
        <v>1680</v>
      </c>
      <c r="J1454" s="120">
        <f>$F1454*'2. Emissions Units &amp; Activities'!$H$123*(1-$E1454)</f>
        <v>10.299727520435967</v>
      </c>
      <c r="K1454" s="123">
        <f>$F1454*'2. Emissions Units &amp; Activities'!$I$123*(1-$E1454)</f>
        <v>92.752941176470586</v>
      </c>
      <c r="L1454" s="101">
        <f>$F1454*'2. Emissions Units &amp; Activities'!$J$123*(1-$E1454)</f>
        <v>92.752941176470586</v>
      </c>
      <c r="M1454" s="120">
        <f>$F1454*'2. Emissions Units &amp; Activities'!$K$123*(1-$E1454)</f>
        <v>3.9614336617061409E-2</v>
      </c>
      <c r="N1454" s="123">
        <f>$F1454*'2. Emissions Units &amp; Activities'!$L$123*(1-$E1454)</f>
        <v>0.35674208144796377</v>
      </c>
      <c r="O1454" s="101">
        <f>$F1454*'2. Emissions Units &amp; Activities'!$M$123*(1-$E1454)</f>
        <v>0.35674208144796377</v>
      </c>
    </row>
    <row r="1455" spans="1:15" x14ac:dyDescent="0.25">
      <c r="A1455" s="97" t="s">
        <v>1603</v>
      </c>
      <c r="B1455" s="118" t="s">
        <v>81</v>
      </c>
      <c r="C1455" s="99" t="str">
        <f>IFERROR(IF(B1455="No CAS","",INDEX('DEQ Pollutant List'!$C$7:$C$611,MATCH('3. Pollutant Emissions - EF'!B1455,'DEQ Pollutant List'!$B$7:$B$611,0))),"")</f>
        <v>Arsenic and compounds</v>
      </c>
      <c r="D1455" s="133"/>
      <c r="E1455" s="119"/>
      <c r="F1455" s="241">
        <v>2.0000000000000001E-4</v>
      </c>
      <c r="G1455" s="121"/>
      <c r="H1455" s="101" t="s">
        <v>1674</v>
      </c>
      <c r="I1455" s="122" t="s">
        <v>1680</v>
      </c>
      <c r="J1455" s="120">
        <f>$F1455*'2. Emissions Units &amp; Activities'!$H$123*(1-$E1455)</f>
        <v>1.1444141689373298E-4</v>
      </c>
      <c r="K1455" s="123">
        <f>$F1455*'2. Emissions Units &amp; Activities'!$I$123*(1-$E1455)</f>
        <v>1.0305882352941176E-3</v>
      </c>
      <c r="L1455" s="101">
        <f>$F1455*'2. Emissions Units &amp; Activities'!$J$123*(1-$E1455)</f>
        <v>1.0305882352941176E-3</v>
      </c>
      <c r="M1455" s="120">
        <f>$F1455*'2. Emissions Units &amp; Activities'!$K$123*(1-$E1455)</f>
        <v>4.4015929574512681E-7</v>
      </c>
      <c r="N1455" s="123">
        <f>$F1455*'2. Emissions Units &amp; Activities'!$L$123*(1-$E1455)</f>
        <v>3.9638009049773752E-6</v>
      </c>
      <c r="O1455" s="101">
        <f>$F1455*'2. Emissions Units &amp; Activities'!$M$123*(1-$E1455)</f>
        <v>3.9638009049773752E-6</v>
      </c>
    </row>
    <row r="1456" spans="1:15" x14ac:dyDescent="0.25">
      <c r="A1456" s="97" t="s">
        <v>1603</v>
      </c>
      <c r="B1456" s="118" t="s">
        <v>96</v>
      </c>
      <c r="C1456" s="99" t="str">
        <f>IFERROR(IF(B1456="No CAS","",INDEX('DEQ Pollutant List'!$C$7:$C$611,MATCH('3. Pollutant Emissions - EF'!B1456,'DEQ Pollutant List'!$B$7:$B$611,0))),"")</f>
        <v>Barium and compounds</v>
      </c>
      <c r="D1456" s="133"/>
      <c r="E1456" s="119"/>
      <c r="F1456" s="241">
        <v>4.4000000000000003E-3</v>
      </c>
      <c r="G1456" s="121"/>
      <c r="H1456" s="101" t="s">
        <v>1674</v>
      </c>
      <c r="I1456" s="122" t="s">
        <v>1680</v>
      </c>
      <c r="J1456" s="120">
        <f>$F1456*'2. Emissions Units &amp; Activities'!$H$123*(1-$E1456)</f>
        <v>2.5177111716621257E-3</v>
      </c>
      <c r="K1456" s="123">
        <f>$F1456*'2. Emissions Units &amp; Activities'!$I$123*(1-$E1456)</f>
        <v>2.2672941176470587E-2</v>
      </c>
      <c r="L1456" s="101">
        <f>$F1456*'2. Emissions Units &amp; Activities'!$J$123*(1-$E1456)</f>
        <v>2.2672941176470587E-2</v>
      </c>
      <c r="M1456" s="120">
        <f>$F1456*'2. Emissions Units &amp; Activities'!$K$123*(1-$E1456)</f>
        <v>9.6835045063927901E-6</v>
      </c>
      <c r="N1456" s="123">
        <f>$F1456*'2. Emissions Units &amp; Activities'!$L$123*(1-$E1456)</f>
        <v>8.7203619909502256E-5</v>
      </c>
      <c r="O1456" s="101">
        <f>$F1456*'2. Emissions Units &amp; Activities'!$M$123*(1-$E1456)</f>
        <v>8.7203619909502256E-5</v>
      </c>
    </row>
    <row r="1457" spans="1:15" x14ac:dyDescent="0.25">
      <c r="A1457" s="97" t="s">
        <v>1603</v>
      </c>
      <c r="B1457" s="118" t="s">
        <v>113</v>
      </c>
      <c r="C1457" s="99" t="str">
        <f>IFERROR(IF(B1457="No CAS","",INDEX('DEQ Pollutant List'!$C$7:$C$611,MATCH('3. Pollutant Emissions - EF'!B1457,'DEQ Pollutant List'!$B$7:$B$611,0))),"")</f>
        <v>Beryllium and compounds</v>
      </c>
      <c r="D1457" s="133"/>
      <c r="E1457" s="119"/>
      <c r="F1457" s="241">
        <v>1.2E-5</v>
      </c>
      <c r="G1457" s="121"/>
      <c r="H1457" s="101" t="s">
        <v>1674</v>
      </c>
      <c r="I1457" s="122" t="s">
        <v>1680</v>
      </c>
      <c r="J1457" s="120">
        <f>$F1457*'2. Emissions Units &amp; Activities'!$H$123*(1-$E1457)</f>
        <v>6.8664850136239787E-6</v>
      </c>
      <c r="K1457" s="123">
        <f>$F1457*'2. Emissions Units &amp; Activities'!$I$123*(1-$E1457)</f>
        <v>6.183529411764706E-5</v>
      </c>
      <c r="L1457" s="101">
        <f>$F1457*'2. Emissions Units &amp; Activities'!$J$123*(1-$E1457)</f>
        <v>6.183529411764706E-5</v>
      </c>
      <c r="M1457" s="120">
        <f>$F1457*'2. Emissions Units &amp; Activities'!$K$123*(1-$E1457)</f>
        <v>2.6409557744707606E-8</v>
      </c>
      <c r="N1457" s="123">
        <f>$F1457*'2. Emissions Units &amp; Activities'!$L$123*(1-$E1457)</f>
        <v>2.378280542986425E-7</v>
      </c>
      <c r="O1457" s="101">
        <f>$F1457*'2. Emissions Units &amp; Activities'!$M$123*(1-$E1457)</f>
        <v>2.378280542986425E-7</v>
      </c>
    </row>
    <row r="1458" spans="1:15" x14ac:dyDescent="0.25">
      <c r="A1458" s="97" t="s">
        <v>1603</v>
      </c>
      <c r="B1458" s="118" t="s">
        <v>154</v>
      </c>
      <c r="C1458" s="99" t="str">
        <f>IFERROR(IF(B1458="No CAS","",INDEX('DEQ Pollutant List'!$C$7:$C$611,MATCH('3. Pollutant Emissions - EF'!B1458,'DEQ Pollutant List'!$B$7:$B$611,0))),"")</f>
        <v>Cadmium and compounds</v>
      </c>
      <c r="D1458" s="133"/>
      <c r="E1458" s="119"/>
      <c r="F1458" s="241">
        <v>1.1000000000000001E-3</v>
      </c>
      <c r="G1458" s="121"/>
      <c r="H1458" s="101" t="s">
        <v>1674</v>
      </c>
      <c r="I1458" s="122" t="s">
        <v>1680</v>
      </c>
      <c r="J1458" s="120">
        <f>$F1458*'2. Emissions Units &amp; Activities'!$H$123*(1-$E1458)</f>
        <v>6.2942779291553141E-4</v>
      </c>
      <c r="K1458" s="123">
        <f>$F1458*'2. Emissions Units &amp; Activities'!$I$123*(1-$E1458)</f>
        <v>5.6682352941176467E-3</v>
      </c>
      <c r="L1458" s="101">
        <f>$F1458*'2. Emissions Units &amp; Activities'!$J$123*(1-$E1458)</f>
        <v>5.6682352941176467E-3</v>
      </c>
      <c r="M1458" s="120">
        <f>$F1458*'2. Emissions Units &amp; Activities'!$K$123*(1-$E1458)</f>
        <v>2.4208761265981975E-6</v>
      </c>
      <c r="N1458" s="123">
        <f>$F1458*'2. Emissions Units &amp; Activities'!$L$123*(1-$E1458)</f>
        <v>2.1800904977375564E-5</v>
      </c>
      <c r="O1458" s="101">
        <f>$F1458*'2. Emissions Units &amp; Activities'!$M$123*(1-$E1458)</f>
        <v>2.1800904977375564E-5</v>
      </c>
    </row>
    <row r="1459" spans="1:15" x14ac:dyDescent="0.25">
      <c r="A1459" s="97" t="s">
        <v>1603</v>
      </c>
      <c r="B1459" s="118" t="s">
        <v>230</v>
      </c>
      <c r="C1459" s="99" t="str">
        <f>IFERROR(IF(B1459="No CAS","",INDEX('DEQ Pollutant List'!$C$7:$C$611,MATCH('3. Pollutant Emissions - EF'!B1459,'DEQ Pollutant List'!$B$7:$B$611,0))),"")</f>
        <v>Chromium VI, chromate and dichromate particulate</v>
      </c>
      <c r="D1459" s="133"/>
      <c r="E1459" s="119"/>
      <c r="F1459" s="241">
        <v>1.4E-3</v>
      </c>
      <c r="G1459" s="121"/>
      <c r="H1459" s="101" t="s">
        <v>1674</v>
      </c>
      <c r="I1459" s="122" t="s">
        <v>1680</v>
      </c>
      <c r="J1459" s="120">
        <f>$F1459*'2. Emissions Units &amp; Activities'!$H$123*(1-$E1459)</f>
        <v>8.010899182561308E-4</v>
      </c>
      <c r="K1459" s="123">
        <f>$F1459*'2. Emissions Units &amp; Activities'!$I$123*(1-$E1459)</f>
        <v>7.2141176470588231E-3</v>
      </c>
      <c r="L1459" s="101">
        <f>$F1459*'2. Emissions Units &amp; Activities'!$J$123*(1-$E1459)</f>
        <v>7.2141176470588231E-3</v>
      </c>
      <c r="M1459" s="120">
        <f>$F1459*'2. Emissions Units &amp; Activities'!$K$123*(1-$E1459)</f>
        <v>3.0811150702158874E-6</v>
      </c>
      <c r="N1459" s="123">
        <f>$F1459*'2. Emissions Units &amp; Activities'!$L$123*(1-$E1459)</f>
        <v>2.7746606334841624E-5</v>
      </c>
      <c r="O1459" s="101">
        <f>$F1459*'2. Emissions Units &amp; Activities'!$M$123*(1-$E1459)</f>
        <v>2.7746606334841624E-5</v>
      </c>
    </row>
    <row r="1460" spans="1:15" x14ac:dyDescent="0.25">
      <c r="A1460" s="97" t="s">
        <v>1603</v>
      </c>
      <c r="B1460" s="118" t="s">
        <v>234</v>
      </c>
      <c r="C1460" s="99" t="str">
        <f>IFERROR(IF(B1460="No CAS","",INDEX('DEQ Pollutant List'!$C$7:$C$611,MATCH('3. Pollutant Emissions - EF'!B1460,'DEQ Pollutant List'!$B$7:$B$611,0))),"")</f>
        <v>Cobalt and compounds</v>
      </c>
      <c r="D1460" s="133"/>
      <c r="E1460" s="119"/>
      <c r="F1460" s="241">
        <v>8.3999999999999995E-5</v>
      </c>
      <c r="G1460" s="121"/>
      <c r="H1460" s="101" t="s">
        <v>1674</v>
      </c>
      <c r="I1460" s="122" t="s">
        <v>1680</v>
      </c>
      <c r="J1460" s="120">
        <f>$F1460*'2. Emissions Units &amp; Activities'!$H$123*(1-$E1460)</f>
        <v>4.8065395095367848E-5</v>
      </c>
      <c r="K1460" s="123">
        <f>$F1460*'2. Emissions Units &amp; Activities'!$I$123*(1-$E1460)</f>
        <v>4.3284705882352937E-4</v>
      </c>
      <c r="L1460" s="101">
        <f>$F1460*'2. Emissions Units &amp; Activities'!$J$123*(1-$E1460)</f>
        <v>4.3284705882352937E-4</v>
      </c>
      <c r="M1460" s="120">
        <f>$F1460*'2. Emissions Units &amp; Activities'!$K$123*(1-$E1460)</f>
        <v>1.8486690421295325E-7</v>
      </c>
      <c r="N1460" s="123">
        <f>$F1460*'2. Emissions Units &amp; Activities'!$L$123*(1-$E1460)</f>
        <v>1.6647963800904973E-6</v>
      </c>
      <c r="O1460" s="101">
        <f>$F1460*'2. Emissions Units &amp; Activities'!$M$123*(1-$E1460)</f>
        <v>1.6647963800904973E-6</v>
      </c>
    </row>
    <row r="1461" spans="1:15" x14ac:dyDescent="0.25">
      <c r="A1461" s="97" t="s">
        <v>1603</v>
      </c>
      <c r="B1461" s="118" t="s">
        <v>236</v>
      </c>
      <c r="C1461" s="99" t="str">
        <f>IFERROR(IF(B1461="No CAS","",INDEX('DEQ Pollutant List'!$C$7:$C$611,MATCH('3. Pollutant Emissions - EF'!B1461,'DEQ Pollutant List'!$B$7:$B$611,0))),"")</f>
        <v>Copper and compounds</v>
      </c>
      <c r="D1461" s="133"/>
      <c r="E1461" s="119"/>
      <c r="F1461" s="241">
        <v>8.4999999999999995E-4</v>
      </c>
      <c r="G1461" s="121"/>
      <c r="H1461" s="101" t="s">
        <v>1674</v>
      </c>
      <c r="I1461" s="122" t="s">
        <v>1680</v>
      </c>
      <c r="J1461" s="120">
        <f>$F1461*'2. Emissions Units &amp; Activities'!$H$123*(1-$E1461)</f>
        <v>4.8637602179836509E-4</v>
      </c>
      <c r="K1461" s="123">
        <f>$F1461*'2. Emissions Units &amp; Activities'!$I$123*(1-$E1461)</f>
        <v>4.3799999999999993E-3</v>
      </c>
      <c r="L1461" s="101">
        <f>$F1461*'2. Emissions Units &amp; Activities'!$J$123*(1-$E1461)</f>
        <v>4.3799999999999993E-3</v>
      </c>
      <c r="M1461" s="120">
        <f>$F1461*'2. Emissions Units &amp; Activities'!$K$123*(1-$E1461)</f>
        <v>1.8706770069167886E-6</v>
      </c>
      <c r="N1461" s="123">
        <f>$F1461*'2. Emissions Units &amp; Activities'!$L$123*(1-$E1461)</f>
        <v>1.6846153846153842E-5</v>
      </c>
      <c r="O1461" s="101">
        <f>$F1461*'2. Emissions Units &amp; Activities'!$M$123*(1-$E1461)</f>
        <v>1.6846153846153842E-5</v>
      </c>
    </row>
    <row r="1462" spans="1:15" x14ac:dyDescent="0.25">
      <c r="A1462" s="97" t="s">
        <v>1603</v>
      </c>
      <c r="B1462" s="118" t="s">
        <v>410</v>
      </c>
      <c r="C1462" s="99" t="str">
        <f>IFERROR(IF(B1462="No CAS","",INDEX('DEQ Pollutant List'!$C$7:$C$611,MATCH('3. Pollutant Emissions - EF'!B1462,'DEQ Pollutant List'!$B$7:$B$611,0))),"")</f>
        <v>Ethyl benzene</v>
      </c>
      <c r="D1462" s="133"/>
      <c r="E1462" s="119"/>
      <c r="F1462" s="241">
        <v>9.4999999999999998E-3</v>
      </c>
      <c r="G1462" s="121"/>
      <c r="H1462" s="101" t="s">
        <v>1674</v>
      </c>
      <c r="I1462" s="122" t="s">
        <v>1680</v>
      </c>
      <c r="J1462" s="120">
        <f>$F1462*'2. Emissions Units &amp; Activities'!$H$123*(1-$E1462)</f>
        <v>5.4359673024523157E-3</v>
      </c>
      <c r="K1462" s="123">
        <f>$F1462*'2. Emissions Units &amp; Activities'!$I$123*(1-$E1462)</f>
        <v>4.8952941176470581E-2</v>
      </c>
      <c r="L1462" s="101">
        <f>$F1462*'2. Emissions Units &amp; Activities'!$J$123*(1-$E1462)</f>
        <v>4.8952941176470581E-2</v>
      </c>
      <c r="M1462" s="120">
        <f>$F1462*'2. Emissions Units &amp; Activities'!$K$123*(1-$E1462)</f>
        <v>2.0907566547893521E-5</v>
      </c>
      <c r="N1462" s="123">
        <f>$F1462*'2. Emissions Units &amp; Activities'!$L$123*(1-$E1462)</f>
        <v>1.8828054298642531E-4</v>
      </c>
      <c r="O1462" s="101">
        <f>$F1462*'2. Emissions Units &amp; Activities'!$M$123*(1-$E1462)</f>
        <v>1.8828054298642531E-4</v>
      </c>
    </row>
    <row r="1463" spans="1:15" x14ac:dyDescent="0.25">
      <c r="A1463" s="97" t="s">
        <v>1603</v>
      </c>
      <c r="B1463" s="118" t="s">
        <v>483</v>
      </c>
      <c r="C1463" s="99" t="str">
        <f>IFERROR(IF(B1463="No CAS","",INDEX('DEQ Pollutant List'!$C$7:$C$611,MATCH('3. Pollutant Emissions - EF'!B1463,'DEQ Pollutant List'!$B$7:$B$611,0))),"")</f>
        <v>Hexane</v>
      </c>
      <c r="D1463" s="133"/>
      <c r="E1463" s="119"/>
      <c r="F1463" s="241">
        <v>6.3E-3</v>
      </c>
      <c r="G1463" s="121"/>
      <c r="H1463" s="101" t="s">
        <v>1674</v>
      </c>
      <c r="I1463" s="122" t="s">
        <v>1680</v>
      </c>
      <c r="J1463" s="120">
        <f>$F1463*'2. Emissions Units &amp; Activities'!$H$123*(1-$E1463)</f>
        <v>3.6049046321525884E-3</v>
      </c>
      <c r="K1463" s="123">
        <f>$F1463*'2. Emissions Units &amp; Activities'!$I$123*(1-$E1463)</f>
        <v>3.2463529411764704E-2</v>
      </c>
      <c r="L1463" s="101">
        <f>$F1463*'2. Emissions Units &amp; Activities'!$J$123*(1-$E1463)</f>
        <v>3.2463529411764704E-2</v>
      </c>
      <c r="M1463" s="120">
        <f>$F1463*'2. Emissions Units &amp; Activities'!$K$123*(1-$E1463)</f>
        <v>1.3865017815971494E-5</v>
      </c>
      <c r="N1463" s="123">
        <f>$F1463*'2. Emissions Units &amp; Activities'!$L$123*(1-$E1463)</f>
        <v>1.2485972850678732E-4</v>
      </c>
      <c r="O1463" s="101">
        <f>$F1463*'2. Emissions Units &amp; Activities'!$M$123*(1-$E1463)</f>
        <v>1.2485972850678732E-4</v>
      </c>
    </row>
    <row r="1464" spans="1:15" x14ac:dyDescent="0.25">
      <c r="A1464" s="97" t="s">
        <v>1603</v>
      </c>
      <c r="B1464" s="118" t="s">
        <v>512</v>
      </c>
      <c r="C1464" s="99" t="str">
        <f>IFERROR(IF(B1464="No CAS","",INDEX('DEQ Pollutant List'!$C$7:$C$611,MATCH('3. Pollutant Emissions - EF'!B1464,'DEQ Pollutant List'!$B$7:$B$611,0))),"")</f>
        <v>Lead and compounds</v>
      </c>
      <c r="D1464" s="133"/>
      <c r="E1464" s="119"/>
      <c r="F1464" s="241">
        <v>5.0000000000000001E-4</v>
      </c>
      <c r="G1464" s="121"/>
      <c r="H1464" s="101" t="s">
        <v>1674</v>
      </c>
      <c r="I1464" s="122" t="s">
        <v>1680</v>
      </c>
      <c r="J1464" s="120">
        <f>$F1464*'2. Emissions Units &amp; Activities'!$H$123*(1-$E1464)</f>
        <v>2.8610354223433242E-4</v>
      </c>
      <c r="K1464" s="123">
        <f>$F1464*'2. Emissions Units &amp; Activities'!$I$123*(1-$E1464)</f>
        <v>2.5764705882352938E-3</v>
      </c>
      <c r="L1464" s="101">
        <f>$F1464*'2. Emissions Units &amp; Activities'!$J$123*(1-$E1464)</f>
        <v>2.5764705882352938E-3</v>
      </c>
      <c r="M1464" s="120">
        <f>$F1464*'2. Emissions Units &amp; Activities'!$K$123*(1-$E1464)</f>
        <v>1.100398239362817E-6</v>
      </c>
      <c r="N1464" s="123">
        <f>$F1464*'2. Emissions Units &amp; Activities'!$L$123*(1-$E1464)</f>
        <v>9.9095022624434375E-6</v>
      </c>
      <c r="O1464" s="101">
        <f>$F1464*'2. Emissions Units &amp; Activities'!$M$123*(1-$E1464)</f>
        <v>9.9095022624434375E-6</v>
      </c>
    </row>
    <row r="1465" spans="1:15" x14ac:dyDescent="0.25">
      <c r="A1465" s="97" t="s">
        <v>1603</v>
      </c>
      <c r="B1465" s="118" t="s">
        <v>518</v>
      </c>
      <c r="C1465" s="99" t="str">
        <f>IFERROR(IF(B1465="No CAS","",INDEX('DEQ Pollutant List'!$C$7:$C$611,MATCH('3. Pollutant Emissions - EF'!B1465,'DEQ Pollutant List'!$B$7:$B$611,0))),"")</f>
        <v>Manganese and compounds</v>
      </c>
      <c r="D1465" s="133"/>
      <c r="E1465" s="119"/>
      <c r="F1465" s="241">
        <v>3.8000000000000002E-4</v>
      </c>
      <c r="G1465" s="121"/>
      <c r="H1465" s="101" t="s">
        <v>1674</v>
      </c>
      <c r="I1465" s="122" t="s">
        <v>1680</v>
      </c>
      <c r="J1465" s="120">
        <f>$F1465*'2. Emissions Units &amp; Activities'!$H$123*(1-$E1465)</f>
        <v>2.1743869209809265E-4</v>
      </c>
      <c r="K1465" s="123">
        <f>$F1465*'2. Emissions Units &amp; Activities'!$I$123*(1-$E1465)</f>
        <v>1.9581176470588233E-3</v>
      </c>
      <c r="L1465" s="101">
        <f>$F1465*'2. Emissions Units &amp; Activities'!$J$123*(1-$E1465)</f>
        <v>1.9581176470588233E-3</v>
      </c>
      <c r="M1465" s="120">
        <f>$F1465*'2. Emissions Units &amp; Activities'!$K$123*(1-$E1465)</f>
        <v>8.3630266191574093E-7</v>
      </c>
      <c r="N1465" s="123">
        <f>$F1465*'2. Emissions Units &amp; Activities'!$L$123*(1-$E1465)</f>
        <v>7.5312217194570129E-6</v>
      </c>
      <c r="O1465" s="101">
        <f>$F1465*'2. Emissions Units &amp; Activities'!$M$123*(1-$E1465)</f>
        <v>7.5312217194570129E-6</v>
      </c>
    </row>
    <row r="1466" spans="1:15" x14ac:dyDescent="0.25">
      <c r="A1466" s="97" t="s">
        <v>1603</v>
      </c>
      <c r="B1466" s="118" t="s">
        <v>524</v>
      </c>
      <c r="C1466" s="99" t="str">
        <f>IFERROR(IF(B1466="No CAS","",INDEX('DEQ Pollutant List'!$C$7:$C$611,MATCH('3. Pollutant Emissions - EF'!B1466,'DEQ Pollutant List'!$B$7:$B$611,0))),"")</f>
        <v>Mercury and compounds</v>
      </c>
      <c r="D1466" s="133"/>
      <c r="E1466" s="119"/>
      <c r="F1466" s="241">
        <v>2.5999999999999998E-4</v>
      </c>
      <c r="G1466" s="121"/>
      <c r="H1466" s="101" t="s">
        <v>1674</v>
      </c>
      <c r="I1466" s="122" t="s">
        <v>1680</v>
      </c>
      <c r="J1466" s="120">
        <f>$F1466*'2. Emissions Units &amp; Activities'!$H$123*(1-$E1466)</f>
        <v>1.4877384196185285E-4</v>
      </c>
      <c r="K1466" s="123">
        <f>$F1466*'2. Emissions Units &amp; Activities'!$I$123*(1-$E1466)</f>
        <v>1.3397647058823526E-3</v>
      </c>
      <c r="L1466" s="101">
        <f>$F1466*'2. Emissions Units &amp; Activities'!$J$123*(1-$E1466)</f>
        <v>1.3397647058823526E-3</v>
      </c>
      <c r="M1466" s="120">
        <f>$F1466*'2. Emissions Units &amp; Activities'!$K$123*(1-$E1466)</f>
        <v>5.7220708446866478E-7</v>
      </c>
      <c r="N1466" s="123">
        <f>$F1466*'2. Emissions Units &amp; Activities'!$L$123*(1-$E1466)</f>
        <v>5.1529411764705866E-6</v>
      </c>
      <c r="O1466" s="101">
        <f>$F1466*'2. Emissions Units &amp; Activities'!$M$123*(1-$E1466)</f>
        <v>5.1529411764705866E-6</v>
      </c>
    </row>
    <row r="1467" spans="1:15" x14ac:dyDescent="0.25">
      <c r="A1467" s="97" t="s">
        <v>1603</v>
      </c>
      <c r="B1467" s="118" t="s">
        <v>575</v>
      </c>
      <c r="C1467" s="99" t="str">
        <f>IFERROR(IF(B1467="No CAS","",INDEX('DEQ Pollutant List'!$C$7:$C$611,MATCH('3. Pollutant Emissions - EF'!B1467,'DEQ Pollutant List'!$B$7:$B$611,0))),"")</f>
        <v>Molybdenum trioxide</v>
      </c>
      <c r="D1467" s="133"/>
      <c r="E1467" s="119"/>
      <c r="F1467" s="241">
        <v>1.65E-3</v>
      </c>
      <c r="G1467" s="121"/>
      <c r="H1467" s="101" t="s">
        <v>1674</v>
      </c>
      <c r="I1467" s="122" t="s">
        <v>1680</v>
      </c>
      <c r="J1467" s="120">
        <f>$F1467*'2. Emissions Units &amp; Activities'!$H$123*(1-$E1467)</f>
        <v>9.4414168937329707E-4</v>
      </c>
      <c r="K1467" s="123">
        <f>$F1467*'2. Emissions Units &amp; Activities'!$I$123*(1-$E1467)</f>
        <v>8.5023529411764696E-3</v>
      </c>
      <c r="L1467" s="101">
        <f>$F1467*'2. Emissions Units &amp; Activities'!$J$123*(1-$E1467)</f>
        <v>8.5023529411764696E-3</v>
      </c>
      <c r="M1467" s="120">
        <f>$F1467*'2. Emissions Units &amp; Activities'!$K$123*(1-$E1467)</f>
        <v>3.6313141898972959E-6</v>
      </c>
      <c r="N1467" s="123">
        <f>$F1467*'2. Emissions Units &amp; Activities'!$L$123*(1-$E1467)</f>
        <v>3.2701357466063346E-5</v>
      </c>
      <c r="O1467" s="101">
        <f>$F1467*'2. Emissions Units &amp; Activities'!$M$123*(1-$E1467)</f>
        <v>3.2701357466063346E-5</v>
      </c>
    </row>
    <row r="1468" spans="1:15" x14ac:dyDescent="0.25">
      <c r="A1468" s="97" t="s">
        <v>1603</v>
      </c>
      <c r="B1468" s="118">
        <v>365</v>
      </c>
      <c r="C1468" s="99" t="str">
        <f>IFERROR(IF(B1468="No CAS","",INDEX('DEQ Pollutant List'!$C$7:$C$611,MATCH('3. Pollutant Emissions - EF'!B1468,'DEQ Pollutant List'!$B$7:$B$611,0))),"")</f>
        <v>Nickel compounds, insoluble</v>
      </c>
      <c r="D1468" s="133"/>
      <c r="E1468" s="119"/>
      <c r="F1468" s="241">
        <v>2.0999999999999999E-3</v>
      </c>
      <c r="G1468" s="121"/>
      <c r="H1468" s="101" t="s">
        <v>1674</v>
      </c>
      <c r="I1468" s="122" t="s">
        <v>1680</v>
      </c>
      <c r="J1468" s="120">
        <f>$F1468*'2. Emissions Units &amp; Activities'!$H$123*(1-$E1468)</f>
        <v>1.2016348773841961E-3</v>
      </c>
      <c r="K1468" s="123">
        <f>$F1468*'2. Emissions Units &amp; Activities'!$I$123*(1-$E1468)</f>
        <v>1.0821176470588233E-2</v>
      </c>
      <c r="L1468" s="101">
        <f>$F1468*'2. Emissions Units &amp; Activities'!$J$123*(1-$E1468)</f>
        <v>1.0821176470588233E-2</v>
      </c>
      <c r="M1468" s="120">
        <f>$F1468*'2. Emissions Units &amp; Activities'!$K$123*(1-$E1468)</f>
        <v>4.6216726053238306E-6</v>
      </c>
      <c r="N1468" s="123">
        <f>$F1468*'2. Emissions Units &amp; Activities'!$L$123*(1-$E1468)</f>
        <v>4.1619909502262432E-5</v>
      </c>
      <c r="O1468" s="101">
        <f>$F1468*'2. Emissions Units &amp; Activities'!$M$123*(1-$E1468)</f>
        <v>4.1619909502262432E-5</v>
      </c>
    </row>
    <row r="1469" spans="1:15" x14ac:dyDescent="0.25">
      <c r="A1469" s="97" t="s">
        <v>1603</v>
      </c>
      <c r="B1469" s="118" t="s">
        <v>945</v>
      </c>
      <c r="C1469" s="99" t="str">
        <f>IFERROR(IF(B1469="No CAS","",INDEX('DEQ Pollutant List'!$C$7:$C$611,MATCH('3. Pollutant Emissions - EF'!B1469,'DEQ Pollutant List'!$B$7:$B$611,0))),"")</f>
        <v>Selenium and compounds</v>
      </c>
      <c r="D1469" s="133"/>
      <c r="E1469" s="119"/>
      <c r="F1469" s="241">
        <v>2.4000000000000001E-5</v>
      </c>
      <c r="G1469" s="121"/>
      <c r="H1469" s="101" t="s">
        <v>1674</v>
      </c>
      <c r="I1469" s="122" t="s">
        <v>1680</v>
      </c>
      <c r="J1469" s="120">
        <f>$F1469*'2. Emissions Units &amp; Activities'!$H$123*(1-$E1469)</f>
        <v>1.3732970027247957E-5</v>
      </c>
      <c r="K1469" s="123">
        <f>$F1469*'2. Emissions Units &amp; Activities'!$I$123*(1-$E1469)</f>
        <v>1.2367058823529412E-4</v>
      </c>
      <c r="L1469" s="101">
        <f>$F1469*'2. Emissions Units &amp; Activities'!$J$123*(1-$E1469)</f>
        <v>1.2367058823529412E-4</v>
      </c>
      <c r="M1469" s="120">
        <f>$F1469*'2. Emissions Units &amp; Activities'!$K$123*(1-$E1469)</f>
        <v>5.2819115489415212E-8</v>
      </c>
      <c r="N1469" s="123">
        <f>$F1469*'2. Emissions Units &amp; Activities'!$L$123*(1-$E1469)</f>
        <v>4.7565610859728499E-7</v>
      </c>
      <c r="O1469" s="101">
        <f>$F1469*'2. Emissions Units &amp; Activities'!$M$123*(1-$E1469)</f>
        <v>4.7565610859728499E-7</v>
      </c>
    </row>
    <row r="1470" spans="1:15" x14ac:dyDescent="0.25">
      <c r="A1470" s="97" t="s">
        <v>1603</v>
      </c>
      <c r="B1470" s="118" t="s">
        <v>994</v>
      </c>
      <c r="C1470" s="99" t="str">
        <f>IFERROR(IF(B1470="No CAS","",INDEX('DEQ Pollutant List'!$C$7:$C$611,MATCH('3. Pollutant Emissions - EF'!B1470,'DEQ Pollutant List'!$B$7:$B$611,0))),"")</f>
        <v>Toluene</v>
      </c>
      <c r="D1470" s="133">
        <f>IFERROR(IF(OR($B1470="",$B1470="No CAS"),INDEX('DEQ Pollutant List'!$A$7:$A$611,MATCH($C1470,'DEQ Pollutant List'!$C$7:$C$611,0)),INDEX('DEQ Pollutant List'!$A$7:$A$611,MATCH($B1470,'DEQ Pollutant List'!$B$7:$B$611,0))),"")</f>
        <v>600</v>
      </c>
      <c r="E1470" s="119"/>
      <c r="F1470" s="241">
        <v>3.6600000000000001E-2</v>
      </c>
      <c r="G1470" s="121"/>
      <c r="H1470" s="101" t="s">
        <v>1674</v>
      </c>
      <c r="I1470" s="122" t="s">
        <v>1680</v>
      </c>
      <c r="J1470" s="120">
        <f>$F1470*'2. Emissions Units &amp; Activities'!$H$123*(1-$E1470)</f>
        <v>2.0942779291553134E-2</v>
      </c>
      <c r="K1470" s="123">
        <f>$F1470*'2. Emissions Units &amp; Activities'!$I$123*(1-$E1470)</f>
        <v>0.18859764705882351</v>
      </c>
      <c r="L1470" s="101">
        <f>$F1470*'2. Emissions Units &amp; Activities'!$J$123*(1-$E1470)</f>
        <v>0.18859764705882351</v>
      </c>
      <c r="M1470" s="120">
        <f>$F1470*'2. Emissions Units &amp; Activities'!$K$123*(1-$E1470)</f>
        <v>8.0549151121358202E-5</v>
      </c>
      <c r="N1470" s="123">
        <f>$F1470*'2. Emissions Units &amp; Activities'!$L$123*(1-$E1470)</f>
        <v>7.2537556561085958E-4</v>
      </c>
      <c r="O1470" s="101">
        <f>$F1470*'2. Emissions Units &amp; Activities'!$M$123*(1-$E1470)</f>
        <v>7.2537556561085958E-4</v>
      </c>
    </row>
    <row r="1471" spans="1:15" x14ac:dyDescent="0.25">
      <c r="A1471" s="97" t="s">
        <v>1603</v>
      </c>
      <c r="B1471" s="118" t="s">
        <v>1055</v>
      </c>
      <c r="C1471" s="99" t="str">
        <f>IFERROR(IF(B1471="No CAS","",INDEX('DEQ Pollutant List'!$C$7:$C$611,MATCH('3. Pollutant Emissions - EF'!B1471,'DEQ Pollutant List'!$B$7:$B$611,0))),"")</f>
        <v>Vanadium (fume or dust)</v>
      </c>
      <c r="D1471" s="133">
        <f>IFERROR(IF(OR($B1471="",$B1471="No CAS"),INDEX('DEQ Pollutant List'!$A$7:$A$611,MATCH($C1471,'DEQ Pollutant List'!$C$7:$C$611,0)),INDEX('DEQ Pollutant List'!$A$7:$A$611,MATCH($B1471,'DEQ Pollutant List'!$B$7:$B$611,0))),"")</f>
        <v>620</v>
      </c>
      <c r="E1471" s="119"/>
      <c r="F1471" s="241">
        <v>2.3E-3</v>
      </c>
      <c r="G1471" s="121"/>
      <c r="H1471" s="101" t="s">
        <v>1674</v>
      </c>
      <c r="I1471" s="122" t="s">
        <v>1680</v>
      </c>
      <c r="J1471" s="120">
        <f>$F1471*'2. Emissions Units &amp; Activities'!$H$123*(1-$E1471)</f>
        <v>1.3160762942779291E-3</v>
      </c>
      <c r="K1471" s="123">
        <f>$F1471*'2. Emissions Units &amp; Activities'!$I$123*(1-$E1471)</f>
        <v>1.1851764705882352E-2</v>
      </c>
      <c r="L1471" s="101">
        <f>$F1471*'2. Emissions Units &amp; Activities'!$J$123*(1-$E1471)</f>
        <v>1.1851764705882352E-2</v>
      </c>
      <c r="M1471" s="120">
        <f>$F1471*'2. Emissions Units &amp; Activities'!$K$123*(1-$E1471)</f>
        <v>5.0618319010689578E-6</v>
      </c>
      <c r="N1471" s="123">
        <f>$F1471*'2. Emissions Units &amp; Activities'!$L$123*(1-$E1471)</f>
        <v>4.558371040723981E-5</v>
      </c>
      <c r="O1471" s="101">
        <f>$F1471*'2. Emissions Units &amp; Activities'!$M$123*(1-$E1471)</f>
        <v>4.558371040723981E-5</v>
      </c>
    </row>
    <row r="1472" spans="1:15" x14ac:dyDescent="0.25">
      <c r="A1472" s="97" t="s">
        <v>1603</v>
      </c>
      <c r="B1472" s="118" t="s">
        <v>1071</v>
      </c>
      <c r="C1472" s="99" t="str">
        <f>IFERROR(IF(B1472="No CAS","",INDEX('DEQ Pollutant List'!$C$7:$C$611,MATCH('3. Pollutant Emissions - EF'!B1472,'DEQ Pollutant List'!$B$7:$B$611,0))),"")</f>
        <v>Xylene (mixture), including m-xylene, o-xylene, p-xylene</v>
      </c>
      <c r="D1472" s="133">
        <f>IFERROR(IF(OR($B1472="",$B1472="No CAS"),INDEX('DEQ Pollutant List'!$A$7:$A$611,MATCH($C1472,'DEQ Pollutant List'!$C$7:$C$611,0)),INDEX('DEQ Pollutant List'!$A$7:$A$611,MATCH($B1472,'DEQ Pollutant List'!$B$7:$B$611,0))),"")</f>
        <v>628</v>
      </c>
      <c r="E1472" s="119"/>
      <c r="F1472" s="241">
        <v>2.7199999999999998E-2</v>
      </c>
      <c r="G1472" s="121"/>
      <c r="H1472" s="101" t="s">
        <v>1674</v>
      </c>
      <c r="I1472" s="122" t="s">
        <v>1680</v>
      </c>
      <c r="J1472" s="120">
        <f>$F1472*'2. Emissions Units &amp; Activities'!$H$123*(1-$E1472)</f>
        <v>1.5564032697547683E-2</v>
      </c>
      <c r="K1472" s="123">
        <f>$F1472*'2. Emissions Units &amp; Activities'!$I$123*(1-$E1472)</f>
        <v>0.14015999999999998</v>
      </c>
      <c r="L1472" s="101">
        <f>$F1472*'2. Emissions Units &amp; Activities'!$J$123*(1-$E1472)</f>
        <v>0.14015999999999998</v>
      </c>
      <c r="M1472" s="120">
        <f>$F1472*'2. Emissions Units &amp; Activities'!$K$123*(1-$E1472)</f>
        <v>5.9861664221337236E-5</v>
      </c>
      <c r="N1472" s="123">
        <f>$F1472*'2. Emissions Units &amp; Activities'!$L$123*(1-$E1472)</f>
        <v>5.3907692307692294E-4</v>
      </c>
      <c r="O1472" s="101">
        <f>$F1472*'2. Emissions Units &amp; Activities'!$M$123*(1-$E1472)</f>
        <v>5.3907692307692294E-4</v>
      </c>
    </row>
    <row r="1473" spans="1:15" x14ac:dyDescent="0.25">
      <c r="A1473" s="97" t="s">
        <v>1603</v>
      </c>
      <c r="B1473" s="118" t="s">
        <v>1076</v>
      </c>
      <c r="C1473" s="99" t="str">
        <f>IFERROR(IF(B1473="No CAS","",INDEX('DEQ Pollutant List'!$C$7:$C$611,MATCH('3. Pollutant Emissions - EF'!B1473,'DEQ Pollutant List'!$B$7:$B$611,0))),"")</f>
        <v>Zinc and compounds</v>
      </c>
      <c r="D1473" s="133">
        <f>IFERROR(IF(OR($B1473="",$B1473="No CAS"),INDEX('DEQ Pollutant List'!$A$7:$A$611,MATCH($C1473,'DEQ Pollutant List'!$C$7:$C$611,0)),INDEX('DEQ Pollutant List'!$A$7:$A$611,MATCH($B1473,'DEQ Pollutant List'!$B$7:$B$611,0))),"")</f>
        <v>632</v>
      </c>
      <c r="E1473" s="119"/>
      <c r="F1473" s="241">
        <v>2.9000000000000001E-2</v>
      </c>
      <c r="G1473" s="121"/>
      <c r="H1473" s="101" t="s">
        <v>1674</v>
      </c>
      <c r="I1473" s="122" t="s">
        <v>1680</v>
      </c>
      <c r="J1473" s="120">
        <f>$F1473*'2. Emissions Units &amp; Activities'!$H$123*(1-$E1473)</f>
        <v>1.6594005449591283E-2</v>
      </c>
      <c r="K1473" s="123">
        <f>$F1473*'2. Emissions Units &amp; Activities'!$I$123*(1-$E1473)</f>
        <v>0.14943529411764706</v>
      </c>
      <c r="L1473" s="101">
        <f>$F1473*'2. Emissions Units &amp; Activities'!$J$123*(1-$E1473)</f>
        <v>0.14943529411764706</v>
      </c>
      <c r="M1473" s="120">
        <f>$F1473*'2. Emissions Units &amp; Activities'!$K$123*(1-$E1473)</f>
        <v>6.3823097883043388E-5</v>
      </c>
      <c r="N1473" s="123">
        <f>$F1473*'2. Emissions Units &amp; Activities'!$L$123*(1-$E1473)</f>
        <v>5.7475113122171944E-4</v>
      </c>
      <c r="O1473" s="101">
        <f>$F1473*'2. Emissions Units &amp; Activities'!$M$123*(1-$E1473)</f>
        <v>5.7475113122171944E-4</v>
      </c>
    </row>
    <row r="1474" spans="1:15" x14ac:dyDescent="0.25">
      <c r="A1474" s="97" t="s">
        <v>1606</v>
      </c>
      <c r="B1474" s="118" t="s">
        <v>98</v>
      </c>
      <c r="C1474" s="99" t="str">
        <f>IFERROR(IF(B1474="No CAS","",INDEX('DEQ Pollutant List'!$C$7:$C$611,MATCH('3. Pollutant Emissions - EF'!B1474,'DEQ Pollutant List'!$B$7:$B$611,0))),"")</f>
        <v>Benzene</v>
      </c>
      <c r="D1474" s="133">
        <f>IFERROR(IF(OR($B1474="",$B1474="No CAS"),INDEX('DEQ Pollutant List'!$A$7:$A$611,MATCH($C1474,'DEQ Pollutant List'!$C$7:$C$611,0)),INDEX('DEQ Pollutant List'!$A$7:$A$611,MATCH($B1474,'DEQ Pollutant List'!$B$7:$B$611,0))),"")</f>
        <v>46</v>
      </c>
      <c r="E1474" s="119"/>
      <c r="F1474" s="241">
        <v>8.0000000000000002E-3</v>
      </c>
      <c r="G1474" s="121"/>
      <c r="H1474" s="101" t="s">
        <v>1674</v>
      </c>
      <c r="I1474" s="122" t="s">
        <v>1680</v>
      </c>
      <c r="J1474" s="120">
        <f>$F1474*'2. Emissions Units &amp; Activities'!$H$124*(1-$E1474)</f>
        <v>4.5776566757493198E-2</v>
      </c>
      <c r="K1474" s="123">
        <f>$F1474*'2. Emissions Units &amp; Activities'!$I$124*(1-$E1474)</f>
        <v>0.41223529411764709</v>
      </c>
      <c r="L1474" s="101">
        <f>$F1474*'2. Emissions Units &amp; Activities'!$J$124*(1-$E1474)</f>
        <v>0.41223529411764709</v>
      </c>
      <c r="M1474" s="120">
        <f>$F1474*'2. Emissions Units &amp; Activities'!$K$124*(1-$E1474)</f>
        <v>1.7606371829805077E-4</v>
      </c>
      <c r="N1474" s="123">
        <f>$F1474*'2. Emissions Units &amp; Activities'!$L$124*(1-$E1474)</f>
        <v>1.5855203619909504E-3</v>
      </c>
      <c r="O1474" s="101">
        <f>$F1474*'2. Emissions Units &amp; Activities'!$M$124*(1-$E1474)</f>
        <v>1.5855203619909504E-3</v>
      </c>
    </row>
    <row r="1475" spans="1:15" x14ac:dyDescent="0.25">
      <c r="A1475" s="97" t="s">
        <v>1606</v>
      </c>
      <c r="B1475" s="118" t="s">
        <v>443</v>
      </c>
      <c r="C1475" s="99" t="str">
        <f>IFERROR(IF(B1475="No CAS","",INDEX('DEQ Pollutant List'!$C$7:$C$611,MATCH('3. Pollutant Emissions - EF'!B1475,'DEQ Pollutant List'!$B$7:$B$611,0))),"")</f>
        <v>Formaldehyde</v>
      </c>
      <c r="D1475" s="133">
        <f>IFERROR(IF(OR($B1475="",$B1475="No CAS"),INDEX('DEQ Pollutant List'!$A$7:$A$611,MATCH($C1475,'DEQ Pollutant List'!$C$7:$C$611,0)),INDEX('DEQ Pollutant List'!$A$7:$A$611,MATCH($B1475,'DEQ Pollutant List'!$B$7:$B$611,0))),"")</f>
        <v>250</v>
      </c>
      <c r="E1475" s="119"/>
      <c r="F1475" s="241">
        <v>1.7000000000000001E-2</v>
      </c>
      <c r="G1475" s="121"/>
      <c r="H1475" s="101" t="s">
        <v>1674</v>
      </c>
      <c r="I1475" s="122" t="s">
        <v>1680</v>
      </c>
      <c r="J1475" s="120">
        <f>$F1475*'2. Emissions Units &amp; Activities'!$H$124*(1-$E1475)</f>
        <v>9.7275204359673059E-2</v>
      </c>
      <c r="K1475" s="123">
        <f>$F1475*'2. Emissions Units &amp; Activities'!$I$124*(1-$E1475)</f>
        <v>0.87600000000000011</v>
      </c>
      <c r="L1475" s="101">
        <f>$F1475*'2. Emissions Units &amp; Activities'!$J$124*(1-$E1475)</f>
        <v>0.87600000000000011</v>
      </c>
      <c r="M1475" s="120">
        <f>$F1475*'2. Emissions Units &amp; Activities'!$K$124*(1-$E1475)</f>
        <v>3.7413540138335792E-4</v>
      </c>
      <c r="N1475" s="123">
        <f>$F1475*'2. Emissions Units &amp; Activities'!$L$124*(1-$E1475)</f>
        <v>3.3692307692307698E-3</v>
      </c>
      <c r="O1475" s="101">
        <f>$F1475*'2. Emissions Units &amp; Activities'!$M$124*(1-$E1475)</f>
        <v>3.3692307692307698E-3</v>
      </c>
    </row>
    <row r="1476" spans="1:15" x14ac:dyDescent="0.25">
      <c r="A1476" s="97" t="s">
        <v>1606</v>
      </c>
      <c r="B1476" s="118">
        <v>401</v>
      </c>
      <c r="C1476" s="99" t="str">
        <f>IFERROR(IF(B1476="No CAS","",INDEX('DEQ Pollutant List'!$C$7:$C$611,MATCH('3. Pollutant Emissions - EF'!B1476,'DEQ Pollutant List'!$B$7:$B$611,0))),"")</f>
        <v>Polycyclic aromatic hydrocarbons (PAHs)</v>
      </c>
      <c r="D1476" s="133">
        <f>IFERROR(IF(OR($B1476="",$B1476="No CAS"),INDEX('DEQ Pollutant List'!$A$7:$A$611,MATCH($C1476,'DEQ Pollutant List'!$C$7:$C$611,0)),INDEX('DEQ Pollutant List'!$A$7:$A$611,MATCH($B1476,'DEQ Pollutant List'!$B$7:$B$611,0))),"")</f>
        <v>401</v>
      </c>
      <c r="E1476" s="119"/>
      <c r="F1476" s="241">
        <v>1E-4</v>
      </c>
      <c r="G1476" s="121"/>
      <c r="H1476" s="101" t="s">
        <v>1674</v>
      </c>
      <c r="I1476" s="122" t="s">
        <v>1680</v>
      </c>
      <c r="J1476" s="120">
        <f>$F1476*'2. Emissions Units &amp; Activities'!$H$124*(1-$E1476)</f>
        <v>5.7220708446866506E-4</v>
      </c>
      <c r="K1476" s="123">
        <f>$F1476*'2. Emissions Units &amp; Activities'!$I$124*(1-$E1476)</f>
        <v>5.1529411764705884E-3</v>
      </c>
      <c r="L1476" s="101">
        <f>$F1476*'2. Emissions Units &amp; Activities'!$J$124*(1-$E1476)</f>
        <v>5.1529411764705884E-3</v>
      </c>
      <c r="M1476" s="120">
        <f>$F1476*'2. Emissions Units &amp; Activities'!$K$124*(1-$E1476)</f>
        <v>2.2007964787256344E-6</v>
      </c>
      <c r="N1476" s="123">
        <f>$F1476*'2. Emissions Units &amp; Activities'!$L$124*(1-$E1476)</f>
        <v>1.9819004524886882E-5</v>
      </c>
      <c r="O1476" s="101">
        <f>$F1476*'2. Emissions Units &amp; Activities'!$M$124*(1-$E1476)</f>
        <v>1.9819004524886882E-5</v>
      </c>
    </row>
    <row r="1477" spans="1:15" x14ac:dyDescent="0.25">
      <c r="A1477" s="97" t="s">
        <v>1606</v>
      </c>
      <c r="B1477" s="118" t="s">
        <v>823</v>
      </c>
      <c r="C1477" s="99" t="str">
        <f>IFERROR(IF(B1477="No CAS","",INDEX('DEQ Pollutant List'!$C$7:$C$611,MATCH('3. Pollutant Emissions - EF'!B1477,'DEQ Pollutant List'!$B$7:$B$611,0))),"")</f>
        <v>Benzo[a]pyrene</v>
      </c>
      <c r="D1477" s="133">
        <f>IFERROR(IF(OR($B1477="",$B1477="No CAS"),INDEX('DEQ Pollutant List'!$A$7:$A$611,MATCH($C1477,'DEQ Pollutant List'!$C$7:$C$611,0)),INDEX('DEQ Pollutant List'!$A$7:$A$611,MATCH($B1477,'DEQ Pollutant List'!$B$7:$B$611,0))),"")</f>
        <v>406</v>
      </c>
      <c r="E1477" s="119"/>
      <c r="F1477" s="241">
        <v>1.1999999999999999E-6</v>
      </c>
      <c r="G1477" s="121"/>
      <c r="H1477" s="101" t="s">
        <v>1674</v>
      </c>
      <c r="I1477" s="122" t="s">
        <v>1680</v>
      </c>
      <c r="J1477" s="120">
        <f>$F1477*'2. Emissions Units &amp; Activities'!$H$124*(1-$E1477)</f>
        <v>6.8664850136239795E-6</v>
      </c>
      <c r="K1477" s="123">
        <f>$F1477*'2. Emissions Units &amp; Activities'!$I$124*(1-$E1477)</f>
        <v>6.183529411764706E-5</v>
      </c>
      <c r="L1477" s="101">
        <f>$F1477*'2. Emissions Units &amp; Activities'!$J$124*(1-$E1477)</f>
        <v>6.183529411764706E-5</v>
      </c>
      <c r="M1477" s="120">
        <f>$F1477*'2. Emissions Units &amp; Activities'!$K$124*(1-$E1477)</f>
        <v>2.6409557744707612E-8</v>
      </c>
      <c r="N1477" s="123">
        <f>$F1477*'2. Emissions Units &amp; Activities'!$L$124*(1-$E1477)</f>
        <v>2.3782805429864255E-7</v>
      </c>
      <c r="O1477" s="101">
        <f>$F1477*'2. Emissions Units &amp; Activities'!$M$124*(1-$E1477)</f>
        <v>2.3782805429864255E-7</v>
      </c>
    </row>
    <row r="1478" spans="1:15" x14ac:dyDescent="0.25">
      <c r="A1478" s="97" t="s">
        <v>1606</v>
      </c>
      <c r="B1478" s="118" t="s">
        <v>581</v>
      </c>
      <c r="C1478" s="99" t="str">
        <f>IFERROR(IF(B1478="No CAS","",INDEX('DEQ Pollutant List'!$C$7:$C$611,MATCH('3. Pollutant Emissions - EF'!B1478,'DEQ Pollutant List'!$B$7:$B$611,0))),"")</f>
        <v>Naphthalene</v>
      </c>
      <c r="D1478" s="133">
        <f>IFERROR(IF(OR($B1478="",$B1478="No CAS"),INDEX('DEQ Pollutant List'!$A$7:$A$611,MATCH($C1478,'DEQ Pollutant List'!$C$7:$C$611,0)),INDEX('DEQ Pollutant List'!$A$7:$A$611,MATCH($B1478,'DEQ Pollutant List'!$B$7:$B$611,0))),"")</f>
        <v>428</v>
      </c>
      <c r="E1478" s="119"/>
      <c r="F1478" s="241">
        <v>2.9999999999999997E-4</v>
      </c>
      <c r="G1478" s="121"/>
      <c r="H1478" s="101" t="s">
        <v>1674</v>
      </c>
      <c r="I1478" s="122" t="s">
        <v>1680</v>
      </c>
      <c r="J1478" s="120">
        <f>$F1478*'2. Emissions Units &amp; Activities'!$H$124*(1-$E1478)</f>
        <v>1.7166212534059947E-3</v>
      </c>
      <c r="K1478" s="123">
        <f>$F1478*'2. Emissions Units &amp; Activities'!$I$124*(1-$E1478)</f>
        <v>1.5458823529411764E-2</v>
      </c>
      <c r="L1478" s="101">
        <f>$F1478*'2. Emissions Units &amp; Activities'!$J$124*(1-$E1478)</f>
        <v>1.5458823529411764E-2</v>
      </c>
      <c r="M1478" s="120">
        <f>$F1478*'2. Emissions Units &amp; Activities'!$K$124*(1-$E1478)</f>
        <v>6.6023894361769027E-6</v>
      </c>
      <c r="N1478" s="123">
        <f>$F1478*'2. Emissions Units &amp; Activities'!$L$124*(1-$E1478)</f>
        <v>5.9457013574660632E-5</v>
      </c>
      <c r="O1478" s="101">
        <f>$F1478*'2. Emissions Units &amp; Activities'!$M$124*(1-$E1478)</f>
        <v>5.9457013574660632E-5</v>
      </c>
    </row>
    <row r="1479" spans="1:15" x14ac:dyDescent="0.25">
      <c r="A1479" s="97" t="s">
        <v>1606</v>
      </c>
      <c r="B1479" s="118" t="s">
        <v>14</v>
      </c>
      <c r="C1479" s="99" t="str">
        <f>IFERROR(IF(B1479="No CAS","",INDEX('DEQ Pollutant List'!$C$7:$C$611,MATCH('3. Pollutant Emissions - EF'!B1479,'DEQ Pollutant List'!$B$7:$B$611,0))),"")</f>
        <v>Acetaldehyde</v>
      </c>
      <c r="D1479" s="133">
        <f>IFERROR(IF(OR($B1479="",$B1479="No CAS"),INDEX('DEQ Pollutant List'!$A$7:$A$611,MATCH($C1479,'DEQ Pollutant List'!$C$7:$C$611,0)),INDEX('DEQ Pollutant List'!$A$7:$A$611,MATCH($B1479,'DEQ Pollutant List'!$B$7:$B$611,0))),"")</f>
        <v>1</v>
      </c>
      <c r="E1479" s="119"/>
      <c r="F1479" s="241">
        <v>4.3E-3</v>
      </c>
      <c r="G1479" s="121"/>
      <c r="H1479" s="101" t="s">
        <v>1674</v>
      </c>
      <c r="I1479" s="122" t="s">
        <v>1680</v>
      </c>
      <c r="J1479" s="120">
        <f>$F1479*'2. Emissions Units &amp; Activities'!$H$124*(1-$E1479)</f>
        <v>2.4604904632152595E-2</v>
      </c>
      <c r="K1479" s="123">
        <f>$F1479*'2. Emissions Units &amp; Activities'!$I$124*(1-$E1479)</f>
        <v>0.22157647058823529</v>
      </c>
      <c r="L1479" s="101">
        <f>$F1479*'2. Emissions Units &amp; Activities'!$J$124*(1-$E1479)</f>
        <v>0.22157647058823529</v>
      </c>
      <c r="M1479" s="120">
        <f>$F1479*'2. Emissions Units &amp; Activities'!$K$124*(1-$E1479)</f>
        <v>9.4634248585202284E-5</v>
      </c>
      <c r="N1479" s="123">
        <f>$F1479*'2. Emissions Units &amp; Activities'!$L$124*(1-$E1479)</f>
        <v>8.5221719457013578E-4</v>
      </c>
      <c r="O1479" s="101">
        <f>$F1479*'2. Emissions Units &amp; Activities'!$M$124*(1-$E1479)</f>
        <v>8.5221719457013578E-4</v>
      </c>
    </row>
    <row r="1480" spans="1:15" x14ac:dyDescent="0.25">
      <c r="A1480" s="97" t="s">
        <v>1606</v>
      </c>
      <c r="B1480" s="118" t="s">
        <v>24</v>
      </c>
      <c r="C1480" s="99" t="str">
        <f>IFERROR(IF(B1480="No CAS","",INDEX('DEQ Pollutant List'!$C$7:$C$611,MATCH('3. Pollutant Emissions - EF'!B1480,'DEQ Pollutant List'!$B$7:$B$611,0))),"")</f>
        <v>Acrolein</v>
      </c>
      <c r="D1480" s="133">
        <f>IFERROR(IF(OR($B1480="",$B1480="No CAS"),INDEX('DEQ Pollutant List'!$A$7:$A$611,MATCH($C1480,'DEQ Pollutant List'!$C$7:$C$611,0)),INDEX('DEQ Pollutant List'!$A$7:$A$611,MATCH($B1480,'DEQ Pollutant List'!$B$7:$B$611,0))),"")</f>
        <v>5</v>
      </c>
      <c r="E1480" s="119"/>
      <c r="F1480" s="241">
        <v>2.7000000000000001E-3</v>
      </c>
      <c r="G1480" s="121"/>
      <c r="H1480" s="101" t="s">
        <v>1674</v>
      </c>
      <c r="I1480" s="122" t="s">
        <v>1680</v>
      </c>
      <c r="J1480" s="120">
        <f>$F1480*'2. Emissions Units &amp; Activities'!$H$124*(1-$E1480)</f>
        <v>1.5449591280653955E-2</v>
      </c>
      <c r="K1480" s="123">
        <f>$F1480*'2. Emissions Units &amp; Activities'!$I$124*(1-$E1480)</f>
        <v>0.13912941176470589</v>
      </c>
      <c r="L1480" s="101">
        <f>$F1480*'2. Emissions Units &amp; Activities'!$J$124*(1-$E1480)</f>
        <v>0.13912941176470589</v>
      </c>
      <c r="M1480" s="120">
        <f>$F1480*'2. Emissions Units &amp; Activities'!$K$124*(1-$E1480)</f>
        <v>5.9421504925592134E-5</v>
      </c>
      <c r="N1480" s="123">
        <f>$F1480*'2. Emissions Units &amp; Activities'!$L$124*(1-$E1480)</f>
        <v>5.3511312217194578E-4</v>
      </c>
      <c r="O1480" s="101">
        <f>$F1480*'2. Emissions Units &amp; Activities'!$M$124*(1-$E1480)</f>
        <v>5.3511312217194578E-4</v>
      </c>
    </row>
    <row r="1481" spans="1:15" x14ac:dyDescent="0.25">
      <c r="A1481" s="97" t="s">
        <v>1606</v>
      </c>
      <c r="B1481" s="118" t="s">
        <v>61</v>
      </c>
      <c r="C1481" s="99" t="str">
        <f>IFERROR(IF(B1481="No CAS","",INDEX('DEQ Pollutant List'!$C$7:$C$611,MATCH('3. Pollutant Emissions - EF'!B1481,'DEQ Pollutant List'!$B$7:$B$611,0))),"")</f>
        <v>Ammonia</v>
      </c>
      <c r="D1481" s="133">
        <f>IFERROR(IF(OR($B1481="",$B1481="No CAS"),INDEX('DEQ Pollutant List'!$A$7:$A$611,MATCH($C1481,'DEQ Pollutant List'!$C$7:$C$611,0)),INDEX('DEQ Pollutant List'!$A$7:$A$611,MATCH($B1481,'DEQ Pollutant List'!$B$7:$B$611,0))),"")</f>
        <v>26</v>
      </c>
      <c r="E1481" s="119"/>
      <c r="F1481" s="241">
        <v>18</v>
      </c>
      <c r="G1481" s="121"/>
      <c r="H1481" s="101" t="s">
        <v>1674</v>
      </c>
      <c r="I1481" s="122" t="s">
        <v>1680</v>
      </c>
      <c r="J1481" s="120">
        <f>$F1481*'2. Emissions Units &amp; Activities'!$H$124*(1-$E1481)</f>
        <v>102.9972752043597</v>
      </c>
      <c r="K1481" s="123">
        <f>$F1481*'2. Emissions Units &amp; Activities'!$I$124*(1-$E1481)</f>
        <v>927.52941176470586</v>
      </c>
      <c r="L1481" s="101">
        <f>$F1481*'2. Emissions Units &amp; Activities'!$J$124*(1-$E1481)</f>
        <v>927.52941176470586</v>
      </c>
      <c r="M1481" s="120">
        <f>$F1481*'2. Emissions Units &amp; Activities'!$K$124*(1-$E1481)</f>
        <v>0.39614336617061419</v>
      </c>
      <c r="N1481" s="123">
        <f>$F1481*'2. Emissions Units &amp; Activities'!$L$124*(1-$E1481)</f>
        <v>3.5674208144796382</v>
      </c>
      <c r="O1481" s="101">
        <f>$F1481*'2. Emissions Units &amp; Activities'!$M$124*(1-$E1481)</f>
        <v>3.5674208144796382</v>
      </c>
    </row>
    <row r="1482" spans="1:15" x14ac:dyDescent="0.25">
      <c r="A1482" s="97" t="s">
        <v>1606</v>
      </c>
      <c r="B1482" s="118" t="s">
        <v>81</v>
      </c>
      <c r="C1482" s="99" t="str">
        <f>IFERROR(IF(B1482="No CAS","",INDEX('DEQ Pollutant List'!$C$7:$C$611,MATCH('3. Pollutant Emissions - EF'!B1482,'DEQ Pollutant List'!$B$7:$B$611,0))),"")</f>
        <v>Arsenic and compounds</v>
      </c>
      <c r="D1482" s="133">
        <f>IFERROR(IF(OR($B1482="",$B1482="No CAS"),INDEX('DEQ Pollutant List'!$A$7:$A$611,MATCH($C1482,'DEQ Pollutant List'!$C$7:$C$611,0)),INDEX('DEQ Pollutant List'!$A$7:$A$611,MATCH($B1482,'DEQ Pollutant List'!$B$7:$B$611,0))),"")</f>
        <v>37</v>
      </c>
      <c r="E1482" s="119"/>
      <c r="F1482" s="241">
        <v>2.0000000000000001E-4</v>
      </c>
      <c r="G1482" s="121"/>
      <c r="H1482" s="101" t="s">
        <v>1674</v>
      </c>
      <c r="I1482" s="122" t="s">
        <v>1680</v>
      </c>
      <c r="J1482" s="120">
        <f>$F1482*'2. Emissions Units &amp; Activities'!$H$124*(1-$E1482)</f>
        <v>1.1444141689373301E-3</v>
      </c>
      <c r="K1482" s="123">
        <f>$F1482*'2. Emissions Units &amp; Activities'!$I$124*(1-$E1482)</f>
        <v>1.0305882352941177E-2</v>
      </c>
      <c r="L1482" s="101">
        <f>$F1482*'2. Emissions Units &amp; Activities'!$J$124*(1-$E1482)</f>
        <v>1.0305882352941177E-2</v>
      </c>
      <c r="M1482" s="120">
        <f>$F1482*'2. Emissions Units &amp; Activities'!$K$124*(1-$E1482)</f>
        <v>4.4015929574512688E-6</v>
      </c>
      <c r="N1482" s="123">
        <f>$F1482*'2. Emissions Units &amp; Activities'!$L$124*(1-$E1482)</f>
        <v>3.9638009049773764E-5</v>
      </c>
      <c r="O1482" s="101">
        <f>$F1482*'2. Emissions Units &amp; Activities'!$M$124*(1-$E1482)</f>
        <v>3.9638009049773764E-5</v>
      </c>
    </row>
    <row r="1483" spans="1:15" x14ac:dyDescent="0.25">
      <c r="A1483" s="97" t="s">
        <v>1606</v>
      </c>
      <c r="B1483" s="118" t="s">
        <v>96</v>
      </c>
      <c r="C1483" s="99" t="str">
        <f>IFERROR(IF(B1483="No CAS","",INDEX('DEQ Pollutant List'!$C$7:$C$611,MATCH('3. Pollutant Emissions - EF'!B1483,'DEQ Pollutant List'!$B$7:$B$611,0))),"")</f>
        <v>Barium and compounds</v>
      </c>
      <c r="D1483" s="133">
        <f>IFERROR(IF(OR($B1483="",$B1483="No CAS"),INDEX('DEQ Pollutant List'!$A$7:$A$611,MATCH($C1483,'DEQ Pollutant List'!$C$7:$C$611,0)),INDEX('DEQ Pollutant List'!$A$7:$A$611,MATCH($B1483,'DEQ Pollutant List'!$B$7:$B$611,0))),"")</f>
        <v>45</v>
      </c>
      <c r="E1483" s="119"/>
      <c r="F1483" s="241">
        <v>4.4000000000000003E-3</v>
      </c>
      <c r="G1483" s="121"/>
      <c r="H1483" s="101" t="s">
        <v>1674</v>
      </c>
      <c r="I1483" s="122" t="s">
        <v>1680</v>
      </c>
      <c r="J1483" s="120">
        <f>$F1483*'2. Emissions Units &amp; Activities'!$H$124*(1-$E1483)</f>
        <v>2.5177111716621261E-2</v>
      </c>
      <c r="K1483" s="123">
        <f>$F1483*'2. Emissions Units &amp; Activities'!$I$124*(1-$E1483)</f>
        <v>0.2267294117647059</v>
      </c>
      <c r="L1483" s="101">
        <f>$F1483*'2. Emissions Units &amp; Activities'!$J$124*(1-$E1483)</f>
        <v>0.2267294117647059</v>
      </c>
      <c r="M1483" s="120">
        <f>$F1483*'2. Emissions Units &amp; Activities'!$K$124*(1-$E1483)</f>
        <v>9.6835045063927921E-5</v>
      </c>
      <c r="N1483" s="123">
        <f>$F1483*'2. Emissions Units &amp; Activities'!$L$124*(1-$E1483)</f>
        <v>8.7203619909502277E-4</v>
      </c>
      <c r="O1483" s="101">
        <f>$F1483*'2. Emissions Units &amp; Activities'!$M$124*(1-$E1483)</f>
        <v>8.7203619909502277E-4</v>
      </c>
    </row>
    <row r="1484" spans="1:15" x14ac:dyDescent="0.25">
      <c r="A1484" s="97" t="s">
        <v>1606</v>
      </c>
      <c r="B1484" s="118" t="s">
        <v>113</v>
      </c>
      <c r="C1484" s="99" t="str">
        <f>IFERROR(IF(B1484="No CAS","",INDEX('DEQ Pollutant List'!$C$7:$C$611,MATCH('3. Pollutant Emissions - EF'!B1484,'DEQ Pollutant List'!$B$7:$B$611,0))),"")</f>
        <v>Beryllium and compounds</v>
      </c>
      <c r="D1484" s="133">
        <f>IFERROR(IF(OR($B1484="",$B1484="No CAS"),INDEX('DEQ Pollutant List'!$A$7:$A$611,MATCH($C1484,'DEQ Pollutant List'!$C$7:$C$611,0)),INDEX('DEQ Pollutant List'!$A$7:$A$611,MATCH($B1484,'DEQ Pollutant List'!$B$7:$B$611,0))),"")</f>
        <v>58</v>
      </c>
      <c r="E1484" s="119"/>
      <c r="F1484" s="241">
        <v>1.2E-5</v>
      </c>
      <c r="G1484" s="121"/>
      <c r="H1484" s="101" t="s">
        <v>1674</v>
      </c>
      <c r="I1484" s="122" t="s">
        <v>1680</v>
      </c>
      <c r="J1484" s="120">
        <f>$F1484*'2. Emissions Units &amp; Activities'!$H$124*(1-$E1484)</f>
        <v>6.8664850136239798E-5</v>
      </c>
      <c r="K1484" s="123">
        <f>$F1484*'2. Emissions Units &amp; Activities'!$I$124*(1-$E1484)</f>
        <v>6.183529411764706E-4</v>
      </c>
      <c r="L1484" s="101">
        <f>$F1484*'2. Emissions Units &amp; Activities'!$J$124*(1-$E1484)</f>
        <v>6.183529411764706E-4</v>
      </c>
      <c r="M1484" s="120">
        <f>$F1484*'2. Emissions Units &amp; Activities'!$K$124*(1-$E1484)</f>
        <v>2.6409557744707615E-7</v>
      </c>
      <c r="N1484" s="123">
        <f>$F1484*'2. Emissions Units &amp; Activities'!$L$124*(1-$E1484)</f>
        <v>2.3782805429864254E-6</v>
      </c>
      <c r="O1484" s="101">
        <f>$F1484*'2. Emissions Units &amp; Activities'!$M$124*(1-$E1484)</f>
        <v>2.3782805429864254E-6</v>
      </c>
    </row>
    <row r="1485" spans="1:15" x14ac:dyDescent="0.25">
      <c r="A1485" s="97" t="s">
        <v>1606</v>
      </c>
      <c r="B1485" s="118" t="s">
        <v>154</v>
      </c>
      <c r="C1485" s="99" t="str">
        <f>IFERROR(IF(B1485="No CAS","",INDEX('DEQ Pollutant List'!$C$7:$C$611,MATCH('3. Pollutant Emissions - EF'!B1485,'DEQ Pollutant List'!$B$7:$B$611,0))),"")</f>
        <v>Cadmium and compounds</v>
      </c>
      <c r="D1485" s="133">
        <f>IFERROR(IF(OR($B1485="",$B1485="No CAS"),INDEX('DEQ Pollutant List'!$A$7:$A$611,MATCH($C1485,'DEQ Pollutant List'!$C$7:$C$611,0)),INDEX('DEQ Pollutant List'!$A$7:$A$611,MATCH($B1485,'DEQ Pollutant List'!$B$7:$B$611,0))),"")</f>
        <v>83</v>
      </c>
      <c r="E1485" s="119"/>
      <c r="F1485" s="241">
        <v>1.1000000000000001E-3</v>
      </c>
      <c r="G1485" s="121"/>
      <c r="H1485" s="101" t="s">
        <v>1674</v>
      </c>
      <c r="I1485" s="122" t="s">
        <v>1680</v>
      </c>
      <c r="J1485" s="120">
        <f>$F1485*'2. Emissions Units &amp; Activities'!$H$124*(1-$E1485)</f>
        <v>6.2942779291553152E-3</v>
      </c>
      <c r="K1485" s="123">
        <f>$F1485*'2. Emissions Units &amp; Activities'!$I$124*(1-$E1485)</f>
        <v>5.6682352941176475E-2</v>
      </c>
      <c r="L1485" s="101">
        <f>$F1485*'2. Emissions Units &amp; Activities'!$J$124*(1-$E1485)</f>
        <v>5.6682352941176475E-2</v>
      </c>
      <c r="M1485" s="120">
        <f>$F1485*'2. Emissions Units &amp; Activities'!$K$124*(1-$E1485)</f>
        <v>2.420876126598198E-5</v>
      </c>
      <c r="N1485" s="123">
        <f>$F1485*'2. Emissions Units &amp; Activities'!$L$124*(1-$E1485)</f>
        <v>2.1800904977375569E-4</v>
      </c>
      <c r="O1485" s="101">
        <f>$F1485*'2. Emissions Units &amp; Activities'!$M$124*(1-$E1485)</f>
        <v>2.1800904977375569E-4</v>
      </c>
    </row>
    <row r="1486" spans="1:15" x14ac:dyDescent="0.25">
      <c r="A1486" s="97" t="s">
        <v>1606</v>
      </c>
      <c r="B1486" s="118" t="s">
        <v>230</v>
      </c>
      <c r="C1486" s="99" t="str">
        <f>IFERROR(IF(B1486="No CAS","",INDEX('DEQ Pollutant List'!$C$7:$C$611,MATCH('3. Pollutant Emissions - EF'!B1486,'DEQ Pollutant List'!$B$7:$B$611,0))),"")</f>
        <v>Chromium VI, chromate and dichromate particulate</v>
      </c>
      <c r="D1486" s="133">
        <f>IFERROR(IF(OR($B1486="",$B1486="No CAS"),INDEX('DEQ Pollutant List'!$A$7:$A$611,MATCH($C1486,'DEQ Pollutant List'!$C$7:$C$611,0)),INDEX('DEQ Pollutant List'!$A$7:$A$611,MATCH($B1486,'DEQ Pollutant List'!$B$7:$B$611,0))),"")</f>
        <v>136</v>
      </c>
      <c r="E1486" s="119"/>
      <c r="F1486" s="241">
        <v>1.4E-3</v>
      </c>
      <c r="G1486" s="121"/>
      <c r="H1486" s="101" t="s">
        <v>1674</v>
      </c>
      <c r="I1486" s="122" t="s">
        <v>1680</v>
      </c>
      <c r="J1486" s="120">
        <f>$F1486*'2. Emissions Units &amp; Activities'!$H$124*(1-$E1486)</f>
        <v>8.01089918256131E-3</v>
      </c>
      <c r="K1486" s="123">
        <f>$F1486*'2. Emissions Units &amp; Activities'!$I$124*(1-$E1486)</f>
        <v>7.2141176470588236E-2</v>
      </c>
      <c r="L1486" s="101">
        <f>$F1486*'2. Emissions Units &amp; Activities'!$J$124*(1-$E1486)</f>
        <v>7.2141176470588236E-2</v>
      </c>
      <c r="M1486" s="120">
        <f>$F1486*'2. Emissions Units &amp; Activities'!$K$124*(1-$E1486)</f>
        <v>3.0811150702158882E-5</v>
      </c>
      <c r="N1486" s="123">
        <f>$F1486*'2. Emissions Units &amp; Activities'!$L$124*(1-$E1486)</f>
        <v>2.7746606334841633E-4</v>
      </c>
      <c r="O1486" s="101">
        <f>$F1486*'2. Emissions Units &amp; Activities'!$M$124*(1-$E1486)</f>
        <v>2.7746606334841633E-4</v>
      </c>
    </row>
    <row r="1487" spans="1:15" x14ac:dyDescent="0.25">
      <c r="A1487" s="97" t="s">
        <v>1606</v>
      </c>
      <c r="B1487" s="118" t="s">
        <v>234</v>
      </c>
      <c r="C1487" s="99" t="str">
        <f>IFERROR(IF(B1487="No CAS","",INDEX('DEQ Pollutant List'!$C$7:$C$611,MATCH('3. Pollutant Emissions - EF'!B1487,'DEQ Pollutant List'!$B$7:$B$611,0))),"")</f>
        <v>Cobalt and compounds</v>
      </c>
      <c r="D1487" s="133">
        <f>IFERROR(IF(OR($B1487="",$B1487="No CAS"),INDEX('DEQ Pollutant List'!$A$7:$A$611,MATCH($C1487,'DEQ Pollutant List'!$C$7:$C$611,0)),INDEX('DEQ Pollutant List'!$A$7:$A$611,MATCH($B1487,'DEQ Pollutant List'!$B$7:$B$611,0))),"")</f>
        <v>146</v>
      </c>
      <c r="E1487" s="119"/>
      <c r="F1487" s="241">
        <v>8.3999999999999995E-5</v>
      </c>
      <c r="G1487" s="121"/>
      <c r="H1487" s="101" t="s">
        <v>1674</v>
      </c>
      <c r="I1487" s="122" t="s">
        <v>1680</v>
      </c>
      <c r="J1487" s="120">
        <f>$F1487*'2. Emissions Units &amp; Activities'!$H$124*(1-$E1487)</f>
        <v>4.8065395095367859E-4</v>
      </c>
      <c r="K1487" s="123">
        <f>$F1487*'2. Emissions Units &amp; Activities'!$I$124*(1-$E1487)</f>
        <v>4.3284705882352939E-3</v>
      </c>
      <c r="L1487" s="101">
        <f>$F1487*'2. Emissions Units &amp; Activities'!$J$124*(1-$E1487)</f>
        <v>4.3284705882352939E-3</v>
      </c>
      <c r="M1487" s="120">
        <f>$F1487*'2. Emissions Units &amp; Activities'!$K$124*(1-$E1487)</f>
        <v>1.8486690421295328E-6</v>
      </c>
      <c r="N1487" s="123">
        <f>$F1487*'2. Emissions Units &amp; Activities'!$L$124*(1-$E1487)</f>
        <v>1.6647963800904979E-5</v>
      </c>
      <c r="O1487" s="101">
        <f>$F1487*'2. Emissions Units &amp; Activities'!$M$124*(1-$E1487)</f>
        <v>1.6647963800904979E-5</v>
      </c>
    </row>
    <row r="1488" spans="1:15" x14ac:dyDescent="0.25">
      <c r="A1488" s="97" t="s">
        <v>1606</v>
      </c>
      <c r="B1488" s="118" t="s">
        <v>236</v>
      </c>
      <c r="C1488" s="99" t="str">
        <f>IFERROR(IF(B1488="No CAS","",INDEX('DEQ Pollutant List'!$C$7:$C$611,MATCH('3. Pollutant Emissions - EF'!B1488,'DEQ Pollutant List'!$B$7:$B$611,0))),"")</f>
        <v>Copper and compounds</v>
      </c>
      <c r="D1488" s="133">
        <f>IFERROR(IF(OR($B1488="",$B1488="No CAS"),INDEX('DEQ Pollutant List'!$A$7:$A$611,MATCH($C1488,'DEQ Pollutant List'!$C$7:$C$611,0)),INDEX('DEQ Pollutant List'!$A$7:$A$611,MATCH($B1488,'DEQ Pollutant List'!$B$7:$B$611,0))),"")</f>
        <v>149</v>
      </c>
      <c r="E1488" s="119"/>
      <c r="F1488" s="241">
        <v>8.4999999999999995E-4</v>
      </c>
      <c r="G1488" s="121"/>
      <c r="H1488" s="101" t="s">
        <v>1674</v>
      </c>
      <c r="I1488" s="122" t="s">
        <v>1680</v>
      </c>
      <c r="J1488" s="120">
        <f>$F1488*'2. Emissions Units &amp; Activities'!$H$124*(1-$E1488)</f>
        <v>4.8637602179836519E-3</v>
      </c>
      <c r="K1488" s="123">
        <f>$F1488*'2. Emissions Units &amp; Activities'!$I$124*(1-$E1488)</f>
        <v>4.3799999999999999E-2</v>
      </c>
      <c r="L1488" s="101">
        <f>$F1488*'2. Emissions Units &amp; Activities'!$J$124*(1-$E1488)</f>
        <v>4.3799999999999999E-2</v>
      </c>
      <c r="M1488" s="120">
        <f>$F1488*'2. Emissions Units &amp; Activities'!$K$124*(1-$E1488)</f>
        <v>1.8706770069167894E-5</v>
      </c>
      <c r="N1488" s="123">
        <f>$F1488*'2. Emissions Units &amp; Activities'!$L$124*(1-$E1488)</f>
        <v>1.6846153846153847E-4</v>
      </c>
      <c r="O1488" s="101">
        <f>$F1488*'2. Emissions Units &amp; Activities'!$M$124*(1-$E1488)</f>
        <v>1.6846153846153847E-4</v>
      </c>
    </row>
    <row r="1489" spans="1:15" x14ac:dyDescent="0.25">
      <c r="A1489" s="97" t="s">
        <v>1606</v>
      </c>
      <c r="B1489" s="118" t="s">
        <v>410</v>
      </c>
      <c r="C1489" s="99" t="str">
        <f>IFERROR(IF(B1489="No CAS","",INDEX('DEQ Pollutant List'!$C$7:$C$611,MATCH('3. Pollutant Emissions - EF'!B1489,'DEQ Pollutant List'!$B$7:$B$611,0))),"")</f>
        <v>Ethyl benzene</v>
      </c>
      <c r="D1489" s="133">
        <f>IFERROR(IF(OR($B1489="",$B1489="No CAS"),INDEX('DEQ Pollutant List'!$A$7:$A$611,MATCH($C1489,'DEQ Pollutant List'!$C$7:$C$611,0)),INDEX('DEQ Pollutant List'!$A$7:$A$611,MATCH($B1489,'DEQ Pollutant List'!$B$7:$B$611,0))),"")</f>
        <v>229</v>
      </c>
      <c r="E1489" s="119"/>
      <c r="F1489" s="241">
        <v>9.4999999999999998E-3</v>
      </c>
      <c r="G1489" s="121"/>
      <c r="H1489" s="101" t="s">
        <v>1674</v>
      </c>
      <c r="I1489" s="122" t="s">
        <v>1680</v>
      </c>
      <c r="J1489" s="120">
        <f>$F1489*'2. Emissions Units &amp; Activities'!$H$124*(1-$E1489)</f>
        <v>5.4359673024523172E-2</v>
      </c>
      <c r="K1489" s="123">
        <f>$F1489*'2. Emissions Units &amp; Activities'!$I$124*(1-$E1489)</f>
        <v>0.48952941176470588</v>
      </c>
      <c r="L1489" s="101">
        <f>$F1489*'2. Emissions Units &amp; Activities'!$J$124*(1-$E1489)</f>
        <v>0.48952941176470588</v>
      </c>
      <c r="M1489" s="120">
        <f>$F1489*'2. Emissions Units &amp; Activities'!$K$124*(1-$E1489)</f>
        <v>2.0907566547893528E-4</v>
      </c>
      <c r="N1489" s="123">
        <f>$F1489*'2. Emissions Units &amp; Activities'!$L$124*(1-$E1489)</f>
        <v>1.8828054298642535E-3</v>
      </c>
      <c r="O1489" s="101">
        <f>$F1489*'2. Emissions Units &amp; Activities'!$M$124*(1-$E1489)</f>
        <v>1.8828054298642535E-3</v>
      </c>
    </row>
    <row r="1490" spans="1:15" x14ac:dyDescent="0.25">
      <c r="A1490" s="97" t="s">
        <v>1606</v>
      </c>
      <c r="B1490" s="118" t="s">
        <v>483</v>
      </c>
      <c r="C1490" s="99" t="str">
        <f>IFERROR(IF(B1490="No CAS","",INDEX('DEQ Pollutant List'!$C$7:$C$611,MATCH('3. Pollutant Emissions - EF'!B1490,'DEQ Pollutant List'!$B$7:$B$611,0))),"")</f>
        <v>Hexane</v>
      </c>
      <c r="D1490" s="133">
        <f>IFERROR(IF(OR($B1490="",$B1490="No CAS"),INDEX('DEQ Pollutant List'!$A$7:$A$611,MATCH($C1490,'DEQ Pollutant List'!$C$7:$C$611,0)),INDEX('DEQ Pollutant List'!$A$7:$A$611,MATCH($B1490,'DEQ Pollutant List'!$B$7:$B$611,0))),"")</f>
        <v>289</v>
      </c>
      <c r="E1490" s="119"/>
      <c r="F1490" s="241">
        <v>6.3E-3</v>
      </c>
      <c r="G1490" s="121"/>
      <c r="H1490" s="101" t="s">
        <v>1674</v>
      </c>
      <c r="I1490" s="122" t="s">
        <v>1680</v>
      </c>
      <c r="J1490" s="120">
        <f>$F1490*'2. Emissions Units &amp; Activities'!$H$124*(1-$E1490)</f>
        <v>3.6049046321525897E-2</v>
      </c>
      <c r="K1490" s="123">
        <f>$F1490*'2. Emissions Units &amp; Activities'!$I$124*(1-$E1490)</f>
        <v>0.32463529411764708</v>
      </c>
      <c r="L1490" s="101">
        <f>$F1490*'2. Emissions Units &amp; Activities'!$J$124*(1-$E1490)</f>
        <v>0.32463529411764708</v>
      </c>
      <c r="M1490" s="120">
        <f>$F1490*'2. Emissions Units &amp; Activities'!$K$124*(1-$E1490)</f>
        <v>1.3865017815971496E-4</v>
      </c>
      <c r="N1490" s="123">
        <f>$F1490*'2. Emissions Units &amp; Activities'!$L$124*(1-$E1490)</f>
        <v>1.2485972850678733E-3</v>
      </c>
      <c r="O1490" s="101">
        <f>$F1490*'2. Emissions Units &amp; Activities'!$M$124*(1-$E1490)</f>
        <v>1.2485972850678733E-3</v>
      </c>
    </row>
    <row r="1491" spans="1:15" x14ac:dyDescent="0.25">
      <c r="A1491" s="97" t="s">
        <v>1606</v>
      </c>
      <c r="B1491" s="118" t="s">
        <v>512</v>
      </c>
      <c r="C1491" s="99" t="str">
        <f>IFERROR(IF(B1491="No CAS","",INDEX('DEQ Pollutant List'!$C$7:$C$611,MATCH('3. Pollutant Emissions - EF'!B1491,'DEQ Pollutant List'!$B$7:$B$611,0))),"")</f>
        <v>Lead and compounds</v>
      </c>
      <c r="D1491" s="133">
        <f>IFERROR(IF(OR($B1491="",$B1491="No CAS"),INDEX('DEQ Pollutant List'!$A$7:$A$611,MATCH($C1491,'DEQ Pollutant List'!$C$7:$C$611,0)),INDEX('DEQ Pollutant List'!$A$7:$A$611,MATCH($B1491,'DEQ Pollutant List'!$B$7:$B$611,0))),"")</f>
        <v>305</v>
      </c>
      <c r="E1491" s="119"/>
      <c r="F1491" s="241">
        <v>5.0000000000000001E-4</v>
      </c>
      <c r="G1491" s="121"/>
      <c r="H1491" s="101" t="s">
        <v>1674</v>
      </c>
      <c r="I1491" s="122" t="s">
        <v>1680</v>
      </c>
      <c r="J1491" s="120">
        <f>$F1491*'2. Emissions Units &amp; Activities'!$H$124*(1-$E1491)</f>
        <v>2.8610354223433249E-3</v>
      </c>
      <c r="K1491" s="123">
        <f>$F1491*'2. Emissions Units &amp; Activities'!$I$124*(1-$E1491)</f>
        <v>2.5764705882352943E-2</v>
      </c>
      <c r="L1491" s="101">
        <f>$F1491*'2. Emissions Units &amp; Activities'!$J$124*(1-$E1491)</f>
        <v>2.5764705882352943E-2</v>
      </c>
      <c r="M1491" s="120">
        <f>$F1491*'2. Emissions Units &amp; Activities'!$K$124*(1-$E1491)</f>
        <v>1.1003982393628173E-5</v>
      </c>
      <c r="N1491" s="123">
        <f>$F1491*'2. Emissions Units &amp; Activities'!$L$124*(1-$E1491)</f>
        <v>9.9095022624434402E-5</v>
      </c>
      <c r="O1491" s="101">
        <f>$F1491*'2. Emissions Units &amp; Activities'!$M$124*(1-$E1491)</f>
        <v>9.9095022624434402E-5</v>
      </c>
    </row>
    <row r="1492" spans="1:15" x14ac:dyDescent="0.25">
      <c r="A1492" s="97" t="s">
        <v>1606</v>
      </c>
      <c r="B1492" s="118" t="s">
        <v>518</v>
      </c>
      <c r="C1492" s="99" t="str">
        <f>IFERROR(IF(B1492="No CAS","",INDEX('DEQ Pollutant List'!$C$7:$C$611,MATCH('3. Pollutant Emissions - EF'!B1492,'DEQ Pollutant List'!$B$7:$B$611,0))),"")</f>
        <v>Manganese and compounds</v>
      </c>
      <c r="D1492" s="133">
        <f>IFERROR(IF(OR($B1492="",$B1492="No CAS"),INDEX('DEQ Pollutant List'!$A$7:$A$611,MATCH($C1492,'DEQ Pollutant List'!$C$7:$C$611,0)),INDEX('DEQ Pollutant List'!$A$7:$A$611,MATCH($B1492,'DEQ Pollutant List'!$B$7:$B$611,0))),"")</f>
        <v>312</v>
      </c>
      <c r="E1492" s="119"/>
      <c r="F1492" s="241">
        <v>3.8000000000000002E-4</v>
      </c>
      <c r="G1492" s="121"/>
      <c r="H1492" s="101" t="s">
        <v>1674</v>
      </c>
      <c r="I1492" s="122" t="s">
        <v>1680</v>
      </c>
      <c r="J1492" s="120">
        <f>$F1492*'2. Emissions Units &amp; Activities'!$H$124*(1-$E1492)</f>
        <v>2.1743869209809273E-3</v>
      </c>
      <c r="K1492" s="123">
        <f>$F1492*'2. Emissions Units &amp; Activities'!$I$124*(1-$E1492)</f>
        <v>1.9581176470588237E-2</v>
      </c>
      <c r="L1492" s="101">
        <f>$F1492*'2. Emissions Units &amp; Activities'!$J$124*(1-$E1492)</f>
        <v>1.9581176470588237E-2</v>
      </c>
      <c r="M1492" s="120">
        <f>$F1492*'2. Emissions Units &amp; Activities'!$K$124*(1-$E1492)</f>
        <v>8.3630266191574121E-6</v>
      </c>
      <c r="N1492" s="123">
        <f>$F1492*'2. Emissions Units &amp; Activities'!$L$124*(1-$E1492)</f>
        <v>7.531221719457015E-5</v>
      </c>
      <c r="O1492" s="101">
        <f>$F1492*'2. Emissions Units &amp; Activities'!$M$124*(1-$E1492)</f>
        <v>7.531221719457015E-5</v>
      </c>
    </row>
    <row r="1493" spans="1:15" x14ac:dyDescent="0.25">
      <c r="A1493" s="97" t="s">
        <v>1606</v>
      </c>
      <c r="B1493" s="118" t="s">
        <v>524</v>
      </c>
      <c r="C1493" s="99" t="str">
        <f>IFERROR(IF(B1493="No CAS","",INDEX('DEQ Pollutant List'!$C$7:$C$611,MATCH('3. Pollutant Emissions - EF'!B1493,'DEQ Pollutant List'!$B$7:$B$611,0))),"")</f>
        <v>Mercury and compounds</v>
      </c>
      <c r="D1493" s="133">
        <f>IFERROR(IF(OR($B1493="",$B1493="No CAS"),INDEX('DEQ Pollutant List'!$A$7:$A$611,MATCH($C1493,'DEQ Pollutant List'!$C$7:$C$611,0)),INDEX('DEQ Pollutant List'!$A$7:$A$611,MATCH($B1493,'DEQ Pollutant List'!$B$7:$B$611,0))),"")</f>
        <v>316</v>
      </c>
      <c r="E1493" s="119"/>
      <c r="F1493" s="241">
        <v>2.5999999999999998E-4</v>
      </c>
      <c r="G1493" s="121"/>
      <c r="H1493" s="101" t="s">
        <v>1674</v>
      </c>
      <c r="I1493" s="122" t="s">
        <v>1680</v>
      </c>
      <c r="J1493" s="120">
        <f>$F1493*'2. Emissions Units &amp; Activities'!$H$124*(1-$E1493)</f>
        <v>1.4877384196185289E-3</v>
      </c>
      <c r="K1493" s="123">
        <f>$F1493*'2. Emissions Units &amp; Activities'!$I$124*(1-$E1493)</f>
        <v>1.3397647058823528E-2</v>
      </c>
      <c r="L1493" s="101">
        <f>$F1493*'2. Emissions Units &amp; Activities'!$J$124*(1-$E1493)</f>
        <v>1.3397647058823528E-2</v>
      </c>
      <c r="M1493" s="120">
        <f>$F1493*'2. Emissions Units &amp; Activities'!$K$124*(1-$E1493)</f>
        <v>5.7220708446866493E-6</v>
      </c>
      <c r="N1493" s="123">
        <f>$F1493*'2. Emissions Units &amp; Activities'!$L$124*(1-$E1493)</f>
        <v>5.1529411764705883E-5</v>
      </c>
      <c r="O1493" s="101">
        <f>$F1493*'2. Emissions Units &amp; Activities'!$M$124*(1-$E1493)</f>
        <v>5.1529411764705883E-5</v>
      </c>
    </row>
    <row r="1494" spans="1:15" x14ac:dyDescent="0.25">
      <c r="A1494" s="97" t="s">
        <v>1606</v>
      </c>
      <c r="B1494" s="118" t="s">
        <v>575</v>
      </c>
      <c r="C1494" s="99" t="str">
        <f>IFERROR(IF(B1494="No CAS","",INDEX('DEQ Pollutant List'!$C$7:$C$611,MATCH('3. Pollutant Emissions - EF'!B1494,'DEQ Pollutant List'!$B$7:$B$611,0))),"")</f>
        <v>Molybdenum trioxide</v>
      </c>
      <c r="D1494" s="133">
        <f>IFERROR(IF(OR($B1494="",$B1494="No CAS"),INDEX('DEQ Pollutant List'!$A$7:$A$611,MATCH($C1494,'DEQ Pollutant List'!$C$7:$C$611,0)),INDEX('DEQ Pollutant List'!$A$7:$A$611,MATCH($B1494,'DEQ Pollutant List'!$B$7:$B$611,0))),"")</f>
        <v>361</v>
      </c>
      <c r="E1494" s="119"/>
      <c r="F1494" s="241">
        <v>1.65E-3</v>
      </c>
      <c r="G1494" s="121"/>
      <c r="H1494" s="101" t="s">
        <v>1674</v>
      </c>
      <c r="I1494" s="122" t="s">
        <v>1680</v>
      </c>
      <c r="J1494" s="120">
        <f>$F1494*'2. Emissions Units &amp; Activities'!$H$124*(1-$E1494)</f>
        <v>9.4414168937329724E-3</v>
      </c>
      <c r="K1494" s="123">
        <f>$F1494*'2. Emissions Units &amp; Activities'!$I$124*(1-$E1494)</f>
        <v>8.5023529411764706E-2</v>
      </c>
      <c r="L1494" s="101">
        <f>$F1494*'2. Emissions Units &amp; Activities'!$J$124*(1-$E1494)</f>
        <v>8.5023529411764706E-2</v>
      </c>
      <c r="M1494" s="120">
        <f>$F1494*'2. Emissions Units &amp; Activities'!$K$124*(1-$E1494)</f>
        <v>3.6313141898972969E-5</v>
      </c>
      <c r="N1494" s="123">
        <f>$F1494*'2. Emissions Units &amp; Activities'!$L$124*(1-$E1494)</f>
        <v>3.270135746606335E-4</v>
      </c>
      <c r="O1494" s="101">
        <f>$F1494*'2. Emissions Units &amp; Activities'!$M$124*(1-$E1494)</f>
        <v>3.270135746606335E-4</v>
      </c>
    </row>
    <row r="1495" spans="1:15" x14ac:dyDescent="0.25">
      <c r="A1495" s="97" t="s">
        <v>1606</v>
      </c>
      <c r="B1495" s="118">
        <v>365</v>
      </c>
      <c r="C1495" s="99" t="str">
        <f>IFERROR(IF(B1495="No CAS","",INDEX('DEQ Pollutant List'!$C$7:$C$611,MATCH('3. Pollutant Emissions - EF'!B1495,'DEQ Pollutant List'!$B$7:$B$611,0))),"")</f>
        <v>Nickel compounds, insoluble</v>
      </c>
      <c r="D1495" s="133">
        <f>IFERROR(IF(OR($B1495="",$B1495="No CAS"),INDEX('DEQ Pollutant List'!$A$7:$A$611,MATCH($C1495,'DEQ Pollutant List'!$C$7:$C$611,0)),INDEX('DEQ Pollutant List'!$A$7:$A$611,MATCH($B1495,'DEQ Pollutant List'!$B$7:$B$611,0))),"")</f>
        <v>365</v>
      </c>
      <c r="E1495" s="119"/>
      <c r="F1495" s="241">
        <v>2.0999999999999999E-3</v>
      </c>
      <c r="G1495" s="121"/>
      <c r="H1495" s="101" t="s">
        <v>1674</v>
      </c>
      <c r="I1495" s="122" t="s">
        <v>1680</v>
      </c>
      <c r="J1495" s="120">
        <f>$F1495*'2. Emissions Units &amp; Activities'!$H$124*(1-$E1495)</f>
        <v>1.2016348773841964E-2</v>
      </c>
      <c r="K1495" s="123">
        <f>$F1495*'2. Emissions Units &amp; Activities'!$I$124*(1-$E1495)</f>
        <v>0.10821176470588235</v>
      </c>
      <c r="L1495" s="101">
        <f>$F1495*'2. Emissions Units &amp; Activities'!$J$124*(1-$E1495)</f>
        <v>0.10821176470588235</v>
      </c>
      <c r="M1495" s="120">
        <f>$F1495*'2. Emissions Units &amp; Activities'!$K$124*(1-$E1495)</f>
        <v>4.6216726053238323E-5</v>
      </c>
      <c r="N1495" s="123">
        <f>$F1495*'2. Emissions Units &amp; Activities'!$L$124*(1-$E1495)</f>
        <v>4.1619909502262444E-4</v>
      </c>
      <c r="O1495" s="101">
        <f>$F1495*'2. Emissions Units &amp; Activities'!$M$124*(1-$E1495)</f>
        <v>4.1619909502262444E-4</v>
      </c>
    </row>
    <row r="1496" spans="1:15" x14ac:dyDescent="0.25">
      <c r="A1496" s="97" t="s">
        <v>1606</v>
      </c>
      <c r="B1496" s="118" t="s">
        <v>945</v>
      </c>
      <c r="C1496" s="99" t="str">
        <f>IFERROR(IF(B1496="No CAS","",INDEX('DEQ Pollutant List'!$C$7:$C$611,MATCH('3. Pollutant Emissions - EF'!B1496,'DEQ Pollutant List'!$B$7:$B$611,0))),"")</f>
        <v>Selenium and compounds</v>
      </c>
      <c r="D1496" s="133">
        <f>IFERROR(IF(OR($B1496="",$B1496="No CAS"),INDEX('DEQ Pollutant List'!$A$7:$A$611,MATCH($C1496,'DEQ Pollutant List'!$C$7:$C$611,0)),INDEX('DEQ Pollutant List'!$A$7:$A$611,MATCH($B1496,'DEQ Pollutant List'!$B$7:$B$611,0))),"")</f>
        <v>575</v>
      </c>
      <c r="E1496" s="119"/>
      <c r="F1496" s="241">
        <v>2.4000000000000001E-5</v>
      </c>
      <c r="G1496" s="121"/>
      <c r="H1496" s="101" t="s">
        <v>1674</v>
      </c>
      <c r="I1496" s="122" t="s">
        <v>1680</v>
      </c>
      <c r="J1496" s="120">
        <f>$F1496*'2. Emissions Units &amp; Activities'!$H$124*(1-$E1496)</f>
        <v>1.373297002724796E-4</v>
      </c>
      <c r="K1496" s="123">
        <f>$F1496*'2. Emissions Units &amp; Activities'!$I$124*(1-$E1496)</f>
        <v>1.2367058823529412E-3</v>
      </c>
      <c r="L1496" s="101">
        <f>$F1496*'2. Emissions Units &amp; Activities'!$J$124*(1-$E1496)</f>
        <v>1.2367058823529412E-3</v>
      </c>
      <c r="M1496" s="120">
        <f>$F1496*'2. Emissions Units &amp; Activities'!$K$124*(1-$E1496)</f>
        <v>5.281911548941523E-7</v>
      </c>
      <c r="N1496" s="123">
        <f>$F1496*'2. Emissions Units &amp; Activities'!$L$124*(1-$E1496)</f>
        <v>4.7565610859728509E-6</v>
      </c>
      <c r="O1496" s="101">
        <f>$F1496*'2. Emissions Units &amp; Activities'!$M$124*(1-$E1496)</f>
        <v>4.7565610859728509E-6</v>
      </c>
    </row>
    <row r="1497" spans="1:15" x14ac:dyDescent="0.25">
      <c r="A1497" s="97" t="s">
        <v>1606</v>
      </c>
      <c r="B1497" s="118" t="s">
        <v>994</v>
      </c>
      <c r="C1497" s="99" t="str">
        <f>IFERROR(IF(B1497="No CAS","",INDEX('DEQ Pollutant List'!$C$7:$C$611,MATCH('3. Pollutant Emissions - EF'!B1497,'DEQ Pollutant List'!$B$7:$B$611,0))),"")</f>
        <v>Toluene</v>
      </c>
      <c r="D1497" s="133">
        <f>IFERROR(IF(OR($B1497="",$B1497="No CAS"),INDEX('DEQ Pollutant List'!$A$7:$A$611,MATCH($C1497,'DEQ Pollutant List'!$C$7:$C$611,0)),INDEX('DEQ Pollutant List'!$A$7:$A$611,MATCH($B1497,'DEQ Pollutant List'!$B$7:$B$611,0))),"")</f>
        <v>600</v>
      </c>
      <c r="E1497" s="119"/>
      <c r="F1497" s="241">
        <v>3.6600000000000001E-2</v>
      </c>
      <c r="G1497" s="121"/>
      <c r="H1497" s="101" t="s">
        <v>1674</v>
      </c>
      <c r="I1497" s="122" t="s">
        <v>1680</v>
      </c>
      <c r="J1497" s="120">
        <f>$F1497*'2. Emissions Units &amp; Activities'!$H$124*(1-$E1497)</f>
        <v>0.2094277929155314</v>
      </c>
      <c r="K1497" s="123">
        <f>$F1497*'2. Emissions Units &amp; Activities'!$I$124*(1-$E1497)</f>
        <v>1.8859764705882354</v>
      </c>
      <c r="L1497" s="101">
        <f>$F1497*'2. Emissions Units &amp; Activities'!$J$124*(1-$E1497)</f>
        <v>1.8859764705882354</v>
      </c>
      <c r="M1497" s="120">
        <f>$F1497*'2. Emissions Units &amp; Activities'!$K$124*(1-$E1497)</f>
        <v>8.0549151121358218E-4</v>
      </c>
      <c r="N1497" s="123">
        <f>$F1497*'2. Emissions Units &amp; Activities'!$L$124*(1-$E1497)</f>
        <v>7.2537556561085978E-3</v>
      </c>
      <c r="O1497" s="101">
        <f>$F1497*'2. Emissions Units &amp; Activities'!$M$124*(1-$E1497)</f>
        <v>7.2537556561085978E-3</v>
      </c>
    </row>
    <row r="1498" spans="1:15" x14ac:dyDescent="0.25">
      <c r="A1498" s="97" t="s">
        <v>1606</v>
      </c>
      <c r="B1498" s="118" t="s">
        <v>1055</v>
      </c>
      <c r="C1498" s="99" t="str">
        <f>IFERROR(IF(B1498="No CAS","",INDEX('DEQ Pollutant List'!$C$7:$C$611,MATCH('3. Pollutant Emissions - EF'!B1498,'DEQ Pollutant List'!$B$7:$B$611,0))),"")</f>
        <v>Vanadium (fume or dust)</v>
      </c>
      <c r="D1498" s="133">
        <f>IFERROR(IF(OR($B1498="",$B1498="No CAS"),INDEX('DEQ Pollutant List'!$A$7:$A$611,MATCH($C1498,'DEQ Pollutant List'!$C$7:$C$611,0)),INDEX('DEQ Pollutant List'!$A$7:$A$611,MATCH($B1498,'DEQ Pollutant List'!$B$7:$B$611,0))),"")</f>
        <v>620</v>
      </c>
      <c r="E1498" s="119"/>
      <c r="F1498" s="241">
        <v>2.3E-3</v>
      </c>
      <c r="G1498" s="121"/>
      <c r="H1498" s="101" t="s">
        <v>1674</v>
      </c>
      <c r="I1498" s="122" t="s">
        <v>1680</v>
      </c>
      <c r="J1498" s="120">
        <f>$F1498*'2. Emissions Units &amp; Activities'!$H$124*(1-$E1498)</f>
        <v>1.3160762942779295E-2</v>
      </c>
      <c r="K1498" s="123">
        <f>$F1498*'2. Emissions Units &amp; Activities'!$I$124*(1-$E1498)</f>
        <v>0.11851764705882353</v>
      </c>
      <c r="L1498" s="101">
        <f>$F1498*'2. Emissions Units &amp; Activities'!$J$124*(1-$E1498)</f>
        <v>0.11851764705882353</v>
      </c>
      <c r="M1498" s="120">
        <f>$F1498*'2. Emissions Units &amp; Activities'!$K$124*(1-$E1498)</f>
        <v>5.0618319010689591E-5</v>
      </c>
      <c r="N1498" s="123">
        <f>$F1498*'2. Emissions Units &amp; Activities'!$L$124*(1-$E1498)</f>
        <v>4.5583710407239822E-4</v>
      </c>
      <c r="O1498" s="101">
        <f>$F1498*'2. Emissions Units &amp; Activities'!$M$124*(1-$E1498)</f>
        <v>4.5583710407239822E-4</v>
      </c>
    </row>
    <row r="1499" spans="1:15" x14ac:dyDescent="0.25">
      <c r="A1499" s="97" t="s">
        <v>1606</v>
      </c>
      <c r="B1499" s="118" t="s">
        <v>1071</v>
      </c>
      <c r="C1499" s="99" t="str">
        <f>IFERROR(IF(B1499="No CAS","",INDEX('DEQ Pollutant List'!$C$7:$C$611,MATCH('3. Pollutant Emissions - EF'!B1499,'DEQ Pollutant List'!$B$7:$B$611,0))),"")</f>
        <v>Xylene (mixture), including m-xylene, o-xylene, p-xylene</v>
      </c>
      <c r="D1499" s="133">
        <f>IFERROR(IF(OR($B1499="",$B1499="No CAS"),INDEX('DEQ Pollutant List'!$A$7:$A$611,MATCH($C1499,'DEQ Pollutant List'!$C$7:$C$611,0)),INDEX('DEQ Pollutant List'!$A$7:$A$611,MATCH($B1499,'DEQ Pollutant List'!$B$7:$B$611,0))),"")</f>
        <v>628</v>
      </c>
      <c r="E1499" s="119"/>
      <c r="F1499" s="241">
        <v>2.7199999999999998E-2</v>
      </c>
      <c r="G1499" s="121"/>
      <c r="H1499" s="101" t="s">
        <v>1674</v>
      </c>
      <c r="I1499" s="122" t="s">
        <v>1680</v>
      </c>
      <c r="J1499" s="120">
        <f>$F1499*'2. Emissions Units &amp; Activities'!$H$124*(1-$E1499)</f>
        <v>0.15564032697547686</v>
      </c>
      <c r="K1499" s="123">
        <f>$F1499*'2. Emissions Units &amp; Activities'!$I$124*(1-$E1499)</f>
        <v>1.4016</v>
      </c>
      <c r="L1499" s="101">
        <f>$F1499*'2. Emissions Units &amp; Activities'!$J$124*(1-$E1499)</f>
        <v>1.4016</v>
      </c>
      <c r="M1499" s="120">
        <f>$F1499*'2. Emissions Units &amp; Activities'!$K$124*(1-$E1499)</f>
        <v>5.986166422133726E-4</v>
      </c>
      <c r="N1499" s="123">
        <f>$F1499*'2. Emissions Units &amp; Activities'!$L$124*(1-$E1499)</f>
        <v>5.3907692307692311E-3</v>
      </c>
      <c r="O1499" s="101">
        <f>$F1499*'2. Emissions Units &amp; Activities'!$M$124*(1-$E1499)</f>
        <v>5.3907692307692311E-3</v>
      </c>
    </row>
    <row r="1500" spans="1:15" x14ac:dyDescent="0.25">
      <c r="A1500" s="97" t="s">
        <v>1606</v>
      </c>
      <c r="B1500" s="118" t="s">
        <v>1076</v>
      </c>
      <c r="C1500" s="99" t="str">
        <f>IFERROR(IF(B1500="No CAS","",INDEX('DEQ Pollutant List'!$C$7:$C$611,MATCH('3. Pollutant Emissions - EF'!B1500,'DEQ Pollutant List'!$B$7:$B$611,0))),"")</f>
        <v>Zinc and compounds</v>
      </c>
      <c r="D1500" s="133">
        <f>IFERROR(IF(OR($B1500="",$B1500="No CAS"),INDEX('DEQ Pollutant List'!$A$7:$A$611,MATCH($C1500,'DEQ Pollutant List'!$C$7:$C$611,0)),INDEX('DEQ Pollutant List'!$A$7:$A$611,MATCH($B1500,'DEQ Pollutant List'!$B$7:$B$611,0))),"")</f>
        <v>632</v>
      </c>
      <c r="E1500" s="119"/>
      <c r="F1500" s="241">
        <v>2.9000000000000001E-2</v>
      </c>
      <c r="G1500" s="121"/>
      <c r="H1500" s="101" t="s">
        <v>1674</v>
      </c>
      <c r="I1500" s="122" t="s">
        <v>1680</v>
      </c>
      <c r="J1500" s="120">
        <f>$F1500*'2. Emissions Units &amp; Activities'!$H$124*(1-$E1500)</f>
        <v>0.16594005449591287</v>
      </c>
      <c r="K1500" s="123">
        <f>$F1500*'2. Emissions Units &amp; Activities'!$I$124*(1-$E1500)</f>
        <v>1.4943529411764707</v>
      </c>
      <c r="L1500" s="101">
        <f>$F1500*'2. Emissions Units &amp; Activities'!$J$124*(1-$E1500)</f>
        <v>1.4943529411764707</v>
      </c>
      <c r="M1500" s="120">
        <f>$F1500*'2. Emissions Units &amp; Activities'!$K$124*(1-$E1500)</f>
        <v>6.3823097883043407E-4</v>
      </c>
      <c r="N1500" s="123">
        <f>$F1500*'2. Emissions Units &amp; Activities'!$L$124*(1-$E1500)</f>
        <v>5.7475113122171951E-3</v>
      </c>
      <c r="O1500" s="101">
        <f>$F1500*'2. Emissions Units &amp; Activities'!$M$124*(1-$E1500)</f>
        <v>5.7475113122171951E-3</v>
      </c>
    </row>
    <row r="1501" spans="1:15" x14ac:dyDescent="0.25">
      <c r="A1501" s="97" t="s">
        <v>1609</v>
      </c>
      <c r="B1501" s="118" t="s">
        <v>98</v>
      </c>
      <c r="C1501" s="99" t="str">
        <f>IFERROR(IF(B1501="No CAS","",INDEX('DEQ Pollutant List'!$C$7:$C$611,MATCH('3. Pollutant Emissions - EF'!B1501,'DEQ Pollutant List'!$B$7:$B$611,0))),"")</f>
        <v>Benzene</v>
      </c>
      <c r="D1501" s="133">
        <f>IFERROR(IF(OR($B1501="",$B1501="No CAS"),INDEX('DEQ Pollutant List'!$A$7:$A$611,MATCH($C1501,'DEQ Pollutant List'!$C$7:$C$611,0)),INDEX('DEQ Pollutant List'!$A$7:$A$611,MATCH($B1501,'DEQ Pollutant List'!$B$7:$B$611,0))),"")</f>
        <v>46</v>
      </c>
      <c r="E1501" s="119"/>
      <c r="F1501" s="241">
        <v>8.0000000000000002E-3</v>
      </c>
      <c r="G1501" s="121"/>
      <c r="H1501" s="101" t="s">
        <v>1674</v>
      </c>
      <c r="I1501" s="122" t="s">
        <v>1680</v>
      </c>
      <c r="J1501" s="120">
        <f>$F1501*'2. Emissions Units &amp; Activities'!$H$125*(1-$E1501)</f>
        <v>4.5776566757493198E-2</v>
      </c>
      <c r="K1501" s="123">
        <f>$F1501*'2. Emissions Units &amp; Activities'!$I$125*(1-$E1501)</f>
        <v>0.41223529411764709</v>
      </c>
      <c r="L1501" s="101">
        <f>$F1501*'2. Emissions Units &amp; Activities'!$J$125*(1-$E1501)</f>
        <v>0.41223529411764709</v>
      </c>
      <c r="M1501" s="120">
        <f>$F1501*'2. Emissions Units &amp; Activities'!$K$125*(1-$E1501)</f>
        <v>1.7606371829805077E-4</v>
      </c>
      <c r="N1501" s="123">
        <f>$F1501*'2. Emissions Units &amp; Activities'!$L$125*(1-$E1501)</f>
        <v>1.5855203619909504E-3</v>
      </c>
      <c r="O1501" s="101">
        <f>$F1501*'2. Emissions Units &amp; Activities'!$M$125*(1-$E1501)</f>
        <v>1.5855203619909504E-3</v>
      </c>
    </row>
    <row r="1502" spans="1:15" x14ac:dyDescent="0.25">
      <c r="A1502" s="97" t="s">
        <v>1609</v>
      </c>
      <c r="B1502" s="118" t="s">
        <v>443</v>
      </c>
      <c r="C1502" s="99" t="str">
        <f>IFERROR(IF(B1502="No CAS","",INDEX('DEQ Pollutant List'!$C$7:$C$611,MATCH('3. Pollutant Emissions - EF'!B1502,'DEQ Pollutant List'!$B$7:$B$611,0))),"")</f>
        <v>Formaldehyde</v>
      </c>
      <c r="D1502" s="133">
        <f>IFERROR(IF(OR($B1502="",$B1502="No CAS"),INDEX('DEQ Pollutant List'!$A$7:$A$611,MATCH($C1502,'DEQ Pollutant List'!$C$7:$C$611,0)),INDEX('DEQ Pollutant List'!$A$7:$A$611,MATCH($B1502,'DEQ Pollutant List'!$B$7:$B$611,0))),"")</f>
        <v>250</v>
      </c>
      <c r="E1502" s="119"/>
      <c r="F1502" s="241">
        <v>1.7000000000000001E-2</v>
      </c>
      <c r="G1502" s="121"/>
      <c r="H1502" s="101" t="s">
        <v>1674</v>
      </c>
      <c r="I1502" s="122" t="s">
        <v>1680</v>
      </c>
      <c r="J1502" s="120">
        <f>$F1502*'2. Emissions Units &amp; Activities'!$H$125*(1-$E1502)</f>
        <v>9.7275204359673059E-2</v>
      </c>
      <c r="K1502" s="123">
        <f>$F1502*'2. Emissions Units &amp; Activities'!$I$125*(1-$E1502)</f>
        <v>0.87600000000000011</v>
      </c>
      <c r="L1502" s="101">
        <f>$F1502*'2. Emissions Units &amp; Activities'!$J$125*(1-$E1502)</f>
        <v>0.87600000000000011</v>
      </c>
      <c r="M1502" s="120">
        <f>$F1502*'2. Emissions Units &amp; Activities'!$K$125*(1-$E1502)</f>
        <v>3.7413540138335792E-4</v>
      </c>
      <c r="N1502" s="123">
        <f>$F1502*'2. Emissions Units &amp; Activities'!$L$125*(1-$E1502)</f>
        <v>3.3692307692307698E-3</v>
      </c>
      <c r="O1502" s="101">
        <f>$F1502*'2. Emissions Units &amp; Activities'!$M$125*(1-$E1502)</f>
        <v>3.3692307692307698E-3</v>
      </c>
    </row>
    <row r="1503" spans="1:15" x14ac:dyDescent="0.25">
      <c r="A1503" s="97" t="s">
        <v>1609</v>
      </c>
      <c r="B1503" s="118">
        <v>401</v>
      </c>
      <c r="C1503" s="99" t="str">
        <f>IFERROR(IF(B1503="No CAS","",INDEX('DEQ Pollutant List'!$C$7:$C$611,MATCH('3. Pollutant Emissions - EF'!B1503,'DEQ Pollutant List'!$B$7:$B$611,0))),"")</f>
        <v>Polycyclic aromatic hydrocarbons (PAHs)</v>
      </c>
      <c r="D1503" s="133">
        <f>IFERROR(IF(OR($B1503="",$B1503="No CAS"),INDEX('DEQ Pollutant List'!$A$7:$A$611,MATCH($C1503,'DEQ Pollutant List'!$C$7:$C$611,0)),INDEX('DEQ Pollutant List'!$A$7:$A$611,MATCH($B1503,'DEQ Pollutant List'!$B$7:$B$611,0))),"")</f>
        <v>401</v>
      </c>
      <c r="E1503" s="119"/>
      <c r="F1503" s="241">
        <v>1E-4</v>
      </c>
      <c r="G1503" s="121"/>
      <c r="H1503" s="101" t="s">
        <v>1674</v>
      </c>
      <c r="I1503" s="122" t="s">
        <v>1680</v>
      </c>
      <c r="J1503" s="120">
        <f>$F1503*'2. Emissions Units &amp; Activities'!$H$125*(1-$E1503)</f>
        <v>5.7220708446866506E-4</v>
      </c>
      <c r="K1503" s="123">
        <f>$F1503*'2. Emissions Units &amp; Activities'!$I$125*(1-$E1503)</f>
        <v>5.1529411764705884E-3</v>
      </c>
      <c r="L1503" s="101">
        <f>$F1503*'2. Emissions Units &amp; Activities'!$J$125*(1-$E1503)</f>
        <v>5.1529411764705884E-3</v>
      </c>
      <c r="M1503" s="120">
        <f>$F1503*'2. Emissions Units &amp; Activities'!$K$125*(1-$E1503)</f>
        <v>2.2007964787256344E-6</v>
      </c>
      <c r="N1503" s="123">
        <f>$F1503*'2. Emissions Units &amp; Activities'!$L$125*(1-$E1503)</f>
        <v>1.9819004524886882E-5</v>
      </c>
      <c r="O1503" s="101">
        <f>$F1503*'2. Emissions Units &amp; Activities'!$M$125*(1-$E1503)</f>
        <v>1.9819004524886882E-5</v>
      </c>
    </row>
    <row r="1504" spans="1:15" x14ac:dyDescent="0.25">
      <c r="A1504" s="97" t="s">
        <v>1609</v>
      </c>
      <c r="B1504" s="118" t="s">
        <v>823</v>
      </c>
      <c r="C1504" s="99" t="str">
        <f>IFERROR(IF(B1504="No CAS","",INDEX('DEQ Pollutant List'!$C$7:$C$611,MATCH('3. Pollutant Emissions - EF'!B1504,'DEQ Pollutant List'!$B$7:$B$611,0))),"")</f>
        <v>Benzo[a]pyrene</v>
      </c>
      <c r="D1504" s="133">
        <f>IFERROR(IF(OR($B1504="",$B1504="No CAS"),INDEX('DEQ Pollutant List'!$A$7:$A$611,MATCH($C1504,'DEQ Pollutant List'!$C$7:$C$611,0)),INDEX('DEQ Pollutant List'!$A$7:$A$611,MATCH($B1504,'DEQ Pollutant List'!$B$7:$B$611,0))),"")</f>
        <v>406</v>
      </c>
      <c r="E1504" s="119"/>
      <c r="F1504" s="241">
        <v>1.1999999999999999E-6</v>
      </c>
      <c r="G1504" s="121"/>
      <c r="H1504" s="101" t="s">
        <v>1674</v>
      </c>
      <c r="I1504" s="122" t="s">
        <v>1680</v>
      </c>
      <c r="J1504" s="120">
        <f>$F1504*'2. Emissions Units &amp; Activities'!$H$125*(1-$E1504)</f>
        <v>6.8664850136239795E-6</v>
      </c>
      <c r="K1504" s="123">
        <f>$F1504*'2. Emissions Units &amp; Activities'!$I$125*(1-$E1504)</f>
        <v>6.183529411764706E-5</v>
      </c>
      <c r="L1504" s="101">
        <f>$F1504*'2. Emissions Units &amp; Activities'!$J$125*(1-$E1504)</f>
        <v>6.183529411764706E-5</v>
      </c>
      <c r="M1504" s="120">
        <f>$F1504*'2. Emissions Units &amp; Activities'!$K$125*(1-$E1504)</f>
        <v>2.6409557744707612E-8</v>
      </c>
      <c r="N1504" s="123">
        <f>$F1504*'2. Emissions Units &amp; Activities'!$L$125*(1-$E1504)</f>
        <v>2.3782805429864255E-7</v>
      </c>
      <c r="O1504" s="101">
        <f>$F1504*'2. Emissions Units &amp; Activities'!$M$125*(1-$E1504)</f>
        <v>2.3782805429864255E-7</v>
      </c>
    </row>
    <row r="1505" spans="1:15" x14ac:dyDescent="0.25">
      <c r="A1505" s="97" t="s">
        <v>1609</v>
      </c>
      <c r="B1505" s="118" t="s">
        <v>581</v>
      </c>
      <c r="C1505" s="99" t="str">
        <f>IFERROR(IF(B1505="No CAS","",INDEX('DEQ Pollutant List'!$C$7:$C$611,MATCH('3. Pollutant Emissions - EF'!B1505,'DEQ Pollutant List'!$B$7:$B$611,0))),"")</f>
        <v>Naphthalene</v>
      </c>
      <c r="D1505" s="133">
        <f>IFERROR(IF(OR($B1505="",$B1505="No CAS"),INDEX('DEQ Pollutant List'!$A$7:$A$611,MATCH($C1505,'DEQ Pollutant List'!$C$7:$C$611,0)),INDEX('DEQ Pollutant List'!$A$7:$A$611,MATCH($B1505,'DEQ Pollutant List'!$B$7:$B$611,0))),"")</f>
        <v>428</v>
      </c>
      <c r="E1505" s="119"/>
      <c r="F1505" s="241">
        <v>2.9999999999999997E-4</v>
      </c>
      <c r="G1505" s="121"/>
      <c r="H1505" s="101" t="s">
        <v>1674</v>
      </c>
      <c r="I1505" s="122" t="s">
        <v>1680</v>
      </c>
      <c r="J1505" s="120">
        <f>$F1505*'2. Emissions Units &amp; Activities'!$H$125*(1-$E1505)</f>
        <v>1.7166212534059947E-3</v>
      </c>
      <c r="K1505" s="123">
        <f>$F1505*'2. Emissions Units &amp; Activities'!$I$125*(1-$E1505)</f>
        <v>1.5458823529411764E-2</v>
      </c>
      <c r="L1505" s="101">
        <f>$F1505*'2. Emissions Units &amp; Activities'!$J$125*(1-$E1505)</f>
        <v>1.5458823529411764E-2</v>
      </c>
      <c r="M1505" s="120">
        <f>$F1505*'2. Emissions Units &amp; Activities'!$K$125*(1-$E1505)</f>
        <v>6.6023894361769027E-6</v>
      </c>
      <c r="N1505" s="123">
        <f>$F1505*'2. Emissions Units &amp; Activities'!$L$125*(1-$E1505)</f>
        <v>5.9457013574660632E-5</v>
      </c>
      <c r="O1505" s="101">
        <f>$F1505*'2. Emissions Units &amp; Activities'!$M$125*(1-$E1505)</f>
        <v>5.9457013574660632E-5</v>
      </c>
    </row>
    <row r="1506" spans="1:15" x14ac:dyDescent="0.25">
      <c r="A1506" s="97" t="s">
        <v>1609</v>
      </c>
      <c r="B1506" s="118" t="s">
        <v>14</v>
      </c>
      <c r="C1506" s="99" t="str">
        <f>IFERROR(IF(B1506="No CAS","",INDEX('DEQ Pollutant List'!$C$7:$C$611,MATCH('3. Pollutant Emissions - EF'!B1506,'DEQ Pollutant List'!$B$7:$B$611,0))),"")</f>
        <v>Acetaldehyde</v>
      </c>
      <c r="D1506" s="133">
        <f>IFERROR(IF(OR($B1506="",$B1506="No CAS"),INDEX('DEQ Pollutant List'!$A$7:$A$611,MATCH($C1506,'DEQ Pollutant List'!$C$7:$C$611,0)),INDEX('DEQ Pollutant List'!$A$7:$A$611,MATCH($B1506,'DEQ Pollutant List'!$B$7:$B$611,0))),"")</f>
        <v>1</v>
      </c>
      <c r="E1506" s="119"/>
      <c r="F1506" s="241">
        <v>4.3E-3</v>
      </c>
      <c r="G1506" s="121"/>
      <c r="H1506" s="101" t="s">
        <v>1674</v>
      </c>
      <c r="I1506" s="122" t="s">
        <v>1680</v>
      </c>
      <c r="J1506" s="120">
        <f>$F1506*'2. Emissions Units &amp; Activities'!$H$125*(1-$E1506)</f>
        <v>2.4604904632152595E-2</v>
      </c>
      <c r="K1506" s="123">
        <f>$F1506*'2. Emissions Units &amp; Activities'!$I$125*(1-$E1506)</f>
        <v>0.22157647058823529</v>
      </c>
      <c r="L1506" s="101">
        <f>$F1506*'2. Emissions Units &amp; Activities'!$J$125*(1-$E1506)</f>
        <v>0.22157647058823529</v>
      </c>
      <c r="M1506" s="120">
        <f>$F1506*'2. Emissions Units &amp; Activities'!$K$125*(1-$E1506)</f>
        <v>9.4634248585202284E-5</v>
      </c>
      <c r="N1506" s="123">
        <f>$F1506*'2. Emissions Units &amp; Activities'!$L$125*(1-$E1506)</f>
        <v>8.5221719457013578E-4</v>
      </c>
      <c r="O1506" s="101">
        <f>$F1506*'2. Emissions Units &amp; Activities'!$M$125*(1-$E1506)</f>
        <v>8.5221719457013578E-4</v>
      </c>
    </row>
    <row r="1507" spans="1:15" x14ac:dyDescent="0.25">
      <c r="A1507" s="97" t="s">
        <v>1609</v>
      </c>
      <c r="B1507" s="118" t="s">
        <v>24</v>
      </c>
      <c r="C1507" s="99" t="str">
        <f>IFERROR(IF(B1507="No CAS","",INDEX('DEQ Pollutant List'!$C$7:$C$611,MATCH('3. Pollutant Emissions - EF'!B1507,'DEQ Pollutant List'!$B$7:$B$611,0))),"")</f>
        <v>Acrolein</v>
      </c>
      <c r="D1507" s="133">
        <f>IFERROR(IF(OR($B1507="",$B1507="No CAS"),INDEX('DEQ Pollutant List'!$A$7:$A$611,MATCH($C1507,'DEQ Pollutant List'!$C$7:$C$611,0)),INDEX('DEQ Pollutant List'!$A$7:$A$611,MATCH($B1507,'DEQ Pollutant List'!$B$7:$B$611,0))),"")</f>
        <v>5</v>
      </c>
      <c r="E1507" s="119"/>
      <c r="F1507" s="241">
        <v>2.7000000000000001E-3</v>
      </c>
      <c r="G1507" s="121"/>
      <c r="H1507" s="101" t="s">
        <v>1674</v>
      </c>
      <c r="I1507" s="122" t="s">
        <v>1680</v>
      </c>
      <c r="J1507" s="120">
        <f>$F1507*'2. Emissions Units &amp; Activities'!$H$125*(1-$E1507)</f>
        <v>1.5449591280653955E-2</v>
      </c>
      <c r="K1507" s="123">
        <f>$F1507*'2. Emissions Units &amp; Activities'!$I$125*(1-$E1507)</f>
        <v>0.13912941176470589</v>
      </c>
      <c r="L1507" s="101">
        <f>$F1507*'2. Emissions Units &amp; Activities'!$J$125*(1-$E1507)</f>
        <v>0.13912941176470589</v>
      </c>
      <c r="M1507" s="120">
        <f>$F1507*'2. Emissions Units &amp; Activities'!$K$125*(1-$E1507)</f>
        <v>5.9421504925592134E-5</v>
      </c>
      <c r="N1507" s="123">
        <f>$F1507*'2. Emissions Units &amp; Activities'!$L$125*(1-$E1507)</f>
        <v>5.3511312217194578E-4</v>
      </c>
      <c r="O1507" s="101">
        <f>$F1507*'2. Emissions Units &amp; Activities'!$M$125*(1-$E1507)</f>
        <v>5.3511312217194578E-4</v>
      </c>
    </row>
    <row r="1508" spans="1:15" x14ac:dyDescent="0.25">
      <c r="A1508" s="97" t="s">
        <v>1609</v>
      </c>
      <c r="B1508" s="118" t="s">
        <v>61</v>
      </c>
      <c r="C1508" s="99" t="str">
        <f>IFERROR(IF(B1508="No CAS","",INDEX('DEQ Pollutant List'!$C$7:$C$611,MATCH('3. Pollutant Emissions - EF'!B1508,'DEQ Pollutant List'!$B$7:$B$611,0))),"")</f>
        <v>Ammonia</v>
      </c>
      <c r="D1508" s="133">
        <f>IFERROR(IF(OR($B1508="",$B1508="No CAS"),INDEX('DEQ Pollutant List'!$A$7:$A$611,MATCH($C1508,'DEQ Pollutant List'!$C$7:$C$611,0)),INDEX('DEQ Pollutant List'!$A$7:$A$611,MATCH($B1508,'DEQ Pollutant List'!$B$7:$B$611,0))),"")</f>
        <v>26</v>
      </c>
      <c r="E1508" s="119"/>
      <c r="F1508" s="241">
        <v>18</v>
      </c>
      <c r="G1508" s="121"/>
      <c r="H1508" s="101" t="s">
        <v>1674</v>
      </c>
      <c r="I1508" s="122" t="s">
        <v>1680</v>
      </c>
      <c r="J1508" s="120">
        <f>$F1508*'2. Emissions Units &amp; Activities'!$H$125*(1-$E1508)</f>
        <v>102.9972752043597</v>
      </c>
      <c r="K1508" s="123">
        <f>$F1508*'2. Emissions Units &amp; Activities'!$I$125*(1-$E1508)</f>
        <v>927.52941176470586</v>
      </c>
      <c r="L1508" s="101">
        <f>$F1508*'2. Emissions Units &amp; Activities'!$J$125*(1-$E1508)</f>
        <v>927.52941176470586</v>
      </c>
      <c r="M1508" s="120">
        <f>$F1508*'2. Emissions Units &amp; Activities'!$K$125*(1-$E1508)</f>
        <v>0.39614336617061419</v>
      </c>
      <c r="N1508" s="123">
        <f>$F1508*'2. Emissions Units &amp; Activities'!$L$125*(1-$E1508)</f>
        <v>3.5674208144796382</v>
      </c>
      <c r="O1508" s="101">
        <f>$F1508*'2. Emissions Units &amp; Activities'!$M$125*(1-$E1508)</f>
        <v>3.5674208144796382</v>
      </c>
    </row>
    <row r="1509" spans="1:15" x14ac:dyDescent="0.25">
      <c r="A1509" s="97" t="s">
        <v>1609</v>
      </c>
      <c r="B1509" s="118" t="s">
        <v>81</v>
      </c>
      <c r="C1509" s="99" t="str">
        <f>IFERROR(IF(B1509="No CAS","",INDEX('DEQ Pollutant List'!$C$7:$C$611,MATCH('3. Pollutant Emissions - EF'!B1509,'DEQ Pollutant List'!$B$7:$B$611,0))),"")</f>
        <v>Arsenic and compounds</v>
      </c>
      <c r="D1509" s="133">
        <f>IFERROR(IF(OR($B1509="",$B1509="No CAS"),INDEX('DEQ Pollutant List'!$A$7:$A$611,MATCH($C1509,'DEQ Pollutant List'!$C$7:$C$611,0)),INDEX('DEQ Pollutant List'!$A$7:$A$611,MATCH($B1509,'DEQ Pollutant List'!$B$7:$B$611,0))),"")</f>
        <v>37</v>
      </c>
      <c r="E1509" s="119"/>
      <c r="F1509" s="241">
        <v>2.0000000000000001E-4</v>
      </c>
      <c r="G1509" s="121"/>
      <c r="H1509" s="101" t="s">
        <v>1674</v>
      </c>
      <c r="I1509" s="122" t="s">
        <v>1680</v>
      </c>
      <c r="J1509" s="120">
        <f>$F1509*'2. Emissions Units &amp; Activities'!$H$125*(1-$E1509)</f>
        <v>1.1444141689373301E-3</v>
      </c>
      <c r="K1509" s="123">
        <f>$F1509*'2. Emissions Units &amp; Activities'!$I$125*(1-$E1509)</f>
        <v>1.0305882352941177E-2</v>
      </c>
      <c r="L1509" s="101">
        <f>$F1509*'2. Emissions Units &amp; Activities'!$J$125*(1-$E1509)</f>
        <v>1.0305882352941177E-2</v>
      </c>
      <c r="M1509" s="120">
        <f>$F1509*'2. Emissions Units &amp; Activities'!$K$125*(1-$E1509)</f>
        <v>4.4015929574512688E-6</v>
      </c>
      <c r="N1509" s="123">
        <f>$F1509*'2. Emissions Units &amp; Activities'!$L$125*(1-$E1509)</f>
        <v>3.9638009049773764E-5</v>
      </c>
      <c r="O1509" s="101">
        <f>$F1509*'2. Emissions Units &amp; Activities'!$M$125*(1-$E1509)</f>
        <v>3.9638009049773764E-5</v>
      </c>
    </row>
    <row r="1510" spans="1:15" x14ac:dyDescent="0.25">
      <c r="A1510" s="97" t="s">
        <v>1609</v>
      </c>
      <c r="B1510" s="118" t="s">
        <v>96</v>
      </c>
      <c r="C1510" s="99" t="str">
        <f>IFERROR(IF(B1510="No CAS","",INDEX('DEQ Pollutant List'!$C$7:$C$611,MATCH('3. Pollutant Emissions - EF'!B1510,'DEQ Pollutant List'!$B$7:$B$611,0))),"")</f>
        <v>Barium and compounds</v>
      </c>
      <c r="D1510" s="133">
        <f>IFERROR(IF(OR($B1510="",$B1510="No CAS"),INDEX('DEQ Pollutant List'!$A$7:$A$611,MATCH($C1510,'DEQ Pollutant List'!$C$7:$C$611,0)),INDEX('DEQ Pollutant List'!$A$7:$A$611,MATCH($B1510,'DEQ Pollutant List'!$B$7:$B$611,0))),"")</f>
        <v>45</v>
      </c>
      <c r="E1510" s="119"/>
      <c r="F1510" s="241">
        <v>4.4000000000000003E-3</v>
      </c>
      <c r="G1510" s="121"/>
      <c r="H1510" s="101" t="s">
        <v>1674</v>
      </c>
      <c r="I1510" s="122" t="s">
        <v>1680</v>
      </c>
      <c r="J1510" s="120">
        <f>$F1510*'2. Emissions Units &amp; Activities'!$H$125*(1-$E1510)</f>
        <v>2.5177111716621261E-2</v>
      </c>
      <c r="K1510" s="123">
        <f>$F1510*'2. Emissions Units &amp; Activities'!$I$125*(1-$E1510)</f>
        <v>0.2267294117647059</v>
      </c>
      <c r="L1510" s="101">
        <f>$F1510*'2. Emissions Units &amp; Activities'!$J$125*(1-$E1510)</f>
        <v>0.2267294117647059</v>
      </c>
      <c r="M1510" s="120">
        <f>$F1510*'2. Emissions Units &amp; Activities'!$K$125*(1-$E1510)</f>
        <v>9.6835045063927921E-5</v>
      </c>
      <c r="N1510" s="123">
        <f>$F1510*'2. Emissions Units &amp; Activities'!$L$125*(1-$E1510)</f>
        <v>8.7203619909502277E-4</v>
      </c>
      <c r="O1510" s="101">
        <f>$F1510*'2. Emissions Units &amp; Activities'!$M$125*(1-$E1510)</f>
        <v>8.7203619909502277E-4</v>
      </c>
    </row>
    <row r="1511" spans="1:15" x14ac:dyDescent="0.25">
      <c r="A1511" s="97" t="s">
        <v>1609</v>
      </c>
      <c r="B1511" s="118" t="s">
        <v>113</v>
      </c>
      <c r="C1511" s="99" t="str">
        <f>IFERROR(IF(B1511="No CAS","",INDEX('DEQ Pollutant List'!$C$7:$C$611,MATCH('3. Pollutant Emissions - EF'!B1511,'DEQ Pollutant List'!$B$7:$B$611,0))),"")</f>
        <v>Beryllium and compounds</v>
      </c>
      <c r="D1511" s="133">
        <f>IFERROR(IF(OR($B1511="",$B1511="No CAS"),INDEX('DEQ Pollutant List'!$A$7:$A$611,MATCH($C1511,'DEQ Pollutant List'!$C$7:$C$611,0)),INDEX('DEQ Pollutant List'!$A$7:$A$611,MATCH($B1511,'DEQ Pollutant List'!$B$7:$B$611,0))),"")</f>
        <v>58</v>
      </c>
      <c r="E1511" s="119"/>
      <c r="F1511" s="241">
        <v>1.2E-5</v>
      </c>
      <c r="G1511" s="121"/>
      <c r="H1511" s="101" t="s">
        <v>1674</v>
      </c>
      <c r="I1511" s="122" t="s">
        <v>1680</v>
      </c>
      <c r="J1511" s="120">
        <f>$F1511*'2. Emissions Units &amp; Activities'!$H$125*(1-$E1511)</f>
        <v>6.8664850136239798E-5</v>
      </c>
      <c r="K1511" s="123">
        <f>$F1511*'2. Emissions Units &amp; Activities'!$I$125*(1-$E1511)</f>
        <v>6.183529411764706E-4</v>
      </c>
      <c r="L1511" s="101">
        <f>$F1511*'2. Emissions Units &amp; Activities'!$J$125*(1-$E1511)</f>
        <v>6.183529411764706E-4</v>
      </c>
      <c r="M1511" s="120">
        <f>$F1511*'2. Emissions Units &amp; Activities'!$K$125*(1-$E1511)</f>
        <v>2.6409557744707615E-7</v>
      </c>
      <c r="N1511" s="123">
        <f>$F1511*'2. Emissions Units &amp; Activities'!$L$125*(1-$E1511)</f>
        <v>2.3782805429864254E-6</v>
      </c>
      <c r="O1511" s="101">
        <f>$F1511*'2. Emissions Units &amp; Activities'!$M$125*(1-$E1511)</f>
        <v>2.3782805429864254E-6</v>
      </c>
    </row>
    <row r="1512" spans="1:15" x14ac:dyDescent="0.25">
      <c r="A1512" s="97" t="s">
        <v>1609</v>
      </c>
      <c r="B1512" s="118" t="s">
        <v>154</v>
      </c>
      <c r="C1512" s="99" t="str">
        <f>IFERROR(IF(B1512="No CAS","",INDEX('DEQ Pollutant List'!$C$7:$C$611,MATCH('3. Pollutant Emissions - EF'!B1512,'DEQ Pollutant List'!$B$7:$B$611,0))),"")</f>
        <v>Cadmium and compounds</v>
      </c>
      <c r="D1512" s="133">
        <f>IFERROR(IF(OR($B1512="",$B1512="No CAS"),INDEX('DEQ Pollutant List'!$A$7:$A$611,MATCH($C1512,'DEQ Pollutant List'!$C$7:$C$611,0)),INDEX('DEQ Pollutant List'!$A$7:$A$611,MATCH($B1512,'DEQ Pollutant List'!$B$7:$B$611,0))),"")</f>
        <v>83</v>
      </c>
      <c r="E1512" s="119"/>
      <c r="F1512" s="241">
        <v>1.1000000000000001E-3</v>
      </c>
      <c r="G1512" s="121"/>
      <c r="H1512" s="101" t="s">
        <v>1674</v>
      </c>
      <c r="I1512" s="122" t="s">
        <v>1680</v>
      </c>
      <c r="J1512" s="120">
        <f>$F1512*'2. Emissions Units &amp; Activities'!$H$125*(1-$E1512)</f>
        <v>6.2942779291553152E-3</v>
      </c>
      <c r="K1512" s="123">
        <f>$F1512*'2. Emissions Units &amp; Activities'!$I$125*(1-$E1512)</f>
        <v>5.6682352941176475E-2</v>
      </c>
      <c r="L1512" s="101">
        <f>$F1512*'2. Emissions Units &amp; Activities'!$J$125*(1-$E1512)</f>
        <v>5.6682352941176475E-2</v>
      </c>
      <c r="M1512" s="120">
        <f>$F1512*'2. Emissions Units &amp; Activities'!$K$125*(1-$E1512)</f>
        <v>2.420876126598198E-5</v>
      </c>
      <c r="N1512" s="123">
        <f>$F1512*'2. Emissions Units &amp; Activities'!$L$125*(1-$E1512)</f>
        <v>2.1800904977375569E-4</v>
      </c>
      <c r="O1512" s="101">
        <f>$F1512*'2. Emissions Units &amp; Activities'!$M$125*(1-$E1512)</f>
        <v>2.1800904977375569E-4</v>
      </c>
    </row>
    <row r="1513" spans="1:15" x14ac:dyDescent="0.25">
      <c r="A1513" s="97" t="s">
        <v>1609</v>
      </c>
      <c r="B1513" s="118" t="s">
        <v>230</v>
      </c>
      <c r="C1513" s="99" t="str">
        <f>IFERROR(IF(B1513="No CAS","",INDEX('DEQ Pollutant List'!$C$7:$C$611,MATCH('3. Pollutant Emissions - EF'!B1513,'DEQ Pollutant List'!$B$7:$B$611,0))),"")</f>
        <v>Chromium VI, chromate and dichromate particulate</v>
      </c>
      <c r="D1513" s="133">
        <f>IFERROR(IF(OR($B1513="",$B1513="No CAS"),INDEX('DEQ Pollutant List'!$A$7:$A$611,MATCH($C1513,'DEQ Pollutant List'!$C$7:$C$611,0)),INDEX('DEQ Pollutant List'!$A$7:$A$611,MATCH($B1513,'DEQ Pollutant List'!$B$7:$B$611,0))),"")</f>
        <v>136</v>
      </c>
      <c r="E1513" s="119"/>
      <c r="F1513" s="241">
        <v>1.4E-3</v>
      </c>
      <c r="G1513" s="121"/>
      <c r="H1513" s="101" t="s">
        <v>1674</v>
      </c>
      <c r="I1513" s="122" t="s">
        <v>1680</v>
      </c>
      <c r="J1513" s="120">
        <f>$F1513*'2. Emissions Units &amp; Activities'!$H$125*(1-$E1513)</f>
        <v>8.01089918256131E-3</v>
      </c>
      <c r="K1513" s="123">
        <f>$F1513*'2. Emissions Units &amp; Activities'!$I$125*(1-$E1513)</f>
        <v>7.2141176470588236E-2</v>
      </c>
      <c r="L1513" s="101">
        <f>$F1513*'2. Emissions Units &amp; Activities'!$J$125*(1-$E1513)</f>
        <v>7.2141176470588236E-2</v>
      </c>
      <c r="M1513" s="120">
        <f>$F1513*'2. Emissions Units &amp; Activities'!$K$125*(1-$E1513)</f>
        <v>3.0811150702158882E-5</v>
      </c>
      <c r="N1513" s="123">
        <f>$F1513*'2. Emissions Units &amp; Activities'!$L$125*(1-$E1513)</f>
        <v>2.7746606334841633E-4</v>
      </c>
      <c r="O1513" s="101">
        <f>$F1513*'2. Emissions Units &amp; Activities'!$M$125*(1-$E1513)</f>
        <v>2.7746606334841633E-4</v>
      </c>
    </row>
    <row r="1514" spans="1:15" x14ac:dyDescent="0.25">
      <c r="A1514" s="97" t="s">
        <v>1609</v>
      </c>
      <c r="B1514" s="118" t="s">
        <v>234</v>
      </c>
      <c r="C1514" s="99" t="str">
        <f>IFERROR(IF(B1514="No CAS","",INDEX('DEQ Pollutant List'!$C$7:$C$611,MATCH('3. Pollutant Emissions - EF'!B1514,'DEQ Pollutant List'!$B$7:$B$611,0))),"")</f>
        <v>Cobalt and compounds</v>
      </c>
      <c r="D1514" s="133">
        <f>IFERROR(IF(OR($B1514="",$B1514="No CAS"),INDEX('DEQ Pollutant List'!$A$7:$A$611,MATCH($C1514,'DEQ Pollutant List'!$C$7:$C$611,0)),INDEX('DEQ Pollutant List'!$A$7:$A$611,MATCH($B1514,'DEQ Pollutant List'!$B$7:$B$611,0))),"")</f>
        <v>146</v>
      </c>
      <c r="E1514" s="119"/>
      <c r="F1514" s="241">
        <v>8.3999999999999995E-5</v>
      </c>
      <c r="G1514" s="121"/>
      <c r="H1514" s="101" t="s">
        <v>1674</v>
      </c>
      <c r="I1514" s="122" t="s">
        <v>1680</v>
      </c>
      <c r="J1514" s="120">
        <f>$F1514*'2. Emissions Units &amp; Activities'!$H$125*(1-$E1514)</f>
        <v>4.8065395095367859E-4</v>
      </c>
      <c r="K1514" s="123">
        <f>$F1514*'2. Emissions Units &amp; Activities'!$I$125*(1-$E1514)</f>
        <v>4.3284705882352939E-3</v>
      </c>
      <c r="L1514" s="101">
        <f>$F1514*'2. Emissions Units &amp; Activities'!$J$125*(1-$E1514)</f>
        <v>4.3284705882352939E-3</v>
      </c>
      <c r="M1514" s="120">
        <f>$F1514*'2. Emissions Units &amp; Activities'!$K$125*(1-$E1514)</f>
        <v>1.8486690421295328E-6</v>
      </c>
      <c r="N1514" s="123">
        <f>$F1514*'2. Emissions Units &amp; Activities'!$L$125*(1-$E1514)</f>
        <v>1.6647963800904979E-5</v>
      </c>
      <c r="O1514" s="101">
        <f>$F1514*'2. Emissions Units &amp; Activities'!$M$125*(1-$E1514)</f>
        <v>1.6647963800904979E-5</v>
      </c>
    </row>
    <row r="1515" spans="1:15" x14ac:dyDescent="0.25">
      <c r="A1515" s="97" t="s">
        <v>1609</v>
      </c>
      <c r="B1515" s="118" t="s">
        <v>236</v>
      </c>
      <c r="C1515" s="99" t="str">
        <f>IFERROR(IF(B1515="No CAS","",INDEX('DEQ Pollutant List'!$C$7:$C$611,MATCH('3. Pollutant Emissions - EF'!B1515,'DEQ Pollutant List'!$B$7:$B$611,0))),"")</f>
        <v>Copper and compounds</v>
      </c>
      <c r="D1515" s="133">
        <f>IFERROR(IF(OR($B1515="",$B1515="No CAS"),INDEX('DEQ Pollutant List'!$A$7:$A$611,MATCH($C1515,'DEQ Pollutant List'!$C$7:$C$611,0)),INDEX('DEQ Pollutant List'!$A$7:$A$611,MATCH($B1515,'DEQ Pollutant List'!$B$7:$B$611,0))),"")</f>
        <v>149</v>
      </c>
      <c r="E1515" s="119"/>
      <c r="F1515" s="241">
        <v>8.4999999999999995E-4</v>
      </c>
      <c r="G1515" s="121"/>
      <c r="H1515" s="101" t="s">
        <v>1674</v>
      </c>
      <c r="I1515" s="122" t="s">
        <v>1680</v>
      </c>
      <c r="J1515" s="120">
        <f>$F1515*'2. Emissions Units &amp; Activities'!$H$125*(1-$E1515)</f>
        <v>4.8637602179836519E-3</v>
      </c>
      <c r="K1515" s="123">
        <f>$F1515*'2. Emissions Units &amp; Activities'!$I$125*(1-$E1515)</f>
        <v>4.3799999999999999E-2</v>
      </c>
      <c r="L1515" s="101">
        <f>$F1515*'2. Emissions Units &amp; Activities'!$J$125*(1-$E1515)</f>
        <v>4.3799999999999999E-2</v>
      </c>
      <c r="M1515" s="120">
        <f>$F1515*'2. Emissions Units &amp; Activities'!$K$125*(1-$E1515)</f>
        <v>1.8706770069167894E-5</v>
      </c>
      <c r="N1515" s="123">
        <f>$F1515*'2. Emissions Units &amp; Activities'!$L$125*(1-$E1515)</f>
        <v>1.6846153846153847E-4</v>
      </c>
      <c r="O1515" s="101">
        <f>$F1515*'2. Emissions Units &amp; Activities'!$M$125*(1-$E1515)</f>
        <v>1.6846153846153847E-4</v>
      </c>
    </row>
    <row r="1516" spans="1:15" x14ac:dyDescent="0.25">
      <c r="A1516" s="97" t="s">
        <v>1609</v>
      </c>
      <c r="B1516" s="118" t="s">
        <v>410</v>
      </c>
      <c r="C1516" s="99" t="str">
        <f>IFERROR(IF(B1516="No CAS","",INDEX('DEQ Pollutant List'!$C$7:$C$611,MATCH('3. Pollutant Emissions - EF'!B1516,'DEQ Pollutant List'!$B$7:$B$611,0))),"")</f>
        <v>Ethyl benzene</v>
      </c>
      <c r="D1516" s="133">
        <f>IFERROR(IF(OR($B1516="",$B1516="No CAS"),INDEX('DEQ Pollutant List'!$A$7:$A$611,MATCH($C1516,'DEQ Pollutant List'!$C$7:$C$611,0)),INDEX('DEQ Pollutant List'!$A$7:$A$611,MATCH($B1516,'DEQ Pollutant List'!$B$7:$B$611,0))),"")</f>
        <v>229</v>
      </c>
      <c r="E1516" s="119"/>
      <c r="F1516" s="241">
        <v>9.4999999999999998E-3</v>
      </c>
      <c r="G1516" s="121"/>
      <c r="H1516" s="101" t="s">
        <v>1674</v>
      </c>
      <c r="I1516" s="122" t="s">
        <v>1680</v>
      </c>
      <c r="J1516" s="120">
        <f>$F1516*'2. Emissions Units &amp; Activities'!$H$125*(1-$E1516)</f>
        <v>5.4359673024523172E-2</v>
      </c>
      <c r="K1516" s="123">
        <f>$F1516*'2. Emissions Units &amp; Activities'!$I$125*(1-$E1516)</f>
        <v>0.48952941176470588</v>
      </c>
      <c r="L1516" s="101">
        <f>$F1516*'2. Emissions Units &amp; Activities'!$J$125*(1-$E1516)</f>
        <v>0.48952941176470588</v>
      </c>
      <c r="M1516" s="120">
        <f>$F1516*'2. Emissions Units &amp; Activities'!$K$125*(1-$E1516)</f>
        <v>2.0907566547893528E-4</v>
      </c>
      <c r="N1516" s="123">
        <f>$F1516*'2. Emissions Units &amp; Activities'!$L$125*(1-$E1516)</f>
        <v>1.8828054298642535E-3</v>
      </c>
      <c r="O1516" s="101">
        <f>$F1516*'2. Emissions Units &amp; Activities'!$M$125*(1-$E1516)</f>
        <v>1.8828054298642535E-3</v>
      </c>
    </row>
    <row r="1517" spans="1:15" x14ac:dyDescent="0.25">
      <c r="A1517" s="97" t="s">
        <v>1609</v>
      </c>
      <c r="B1517" s="118" t="s">
        <v>483</v>
      </c>
      <c r="C1517" s="99" t="str">
        <f>IFERROR(IF(B1517="No CAS","",INDEX('DEQ Pollutant List'!$C$7:$C$611,MATCH('3. Pollutant Emissions - EF'!B1517,'DEQ Pollutant List'!$B$7:$B$611,0))),"")</f>
        <v>Hexane</v>
      </c>
      <c r="D1517" s="133">
        <f>IFERROR(IF(OR($B1517="",$B1517="No CAS"),INDEX('DEQ Pollutant List'!$A$7:$A$611,MATCH($C1517,'DEQ Pollutant List'!$C$7:$C$611,0)),INDEX('DEQ Pollutant List'!$A$7:$A$611,MATCH($B1517,'DEQ Pollutant List'!$B$7:$B$611,0))),"")</f>
        <v>289</v>
      </c>
      <c r="E1517" s="119"/>
      <c r="F1517" s="241">
        <v>6.3E-3</v>
      </c>
      <c r="G1517" s="121"/>
      <c r="H1517" s="101" t="s">
        <v>1674</v>
      </c>
      <c r="I1517" s="122" t="s">
        <v>1680</v>
      </c>
      <c r="J1517" s="120">
        <f>$F1517*'2. Emissions Units &amp; Activities'!$H$125*(1-$E1517)</f>
        <v>3.6049046321525897E-2</v>
      </c>
      <c r="K1517" s="123">
        <f>$F1517*'2. Emissions Units &amp; Activities'!$I$125*(1-$E1517)</f>
        <v>0.32463529411764708</v>
      </c>
      <c r="L1517" s="101">
        <f>$F1517*'2. Emissions Units &amp; Activities'!$J$125*(1-$E1517)</f>
        <v>0.32463529411764708</v>
      </c>
      <c r="M1517" s="120">
        <f>$F1517*'2. Emissions Units &amp; Activities'!$K$125*(1-$E1517)</f>
        <v>1.3865017815971496E-4</v>
      </c>
      <c r="N1517" s="123">
        <f>$F1517*'2. Emissions Units &amp; Activities'!$L$125*(1-$E1517)</f>
        <v>1.2485972850678733E-3</v>
      </c>
      <c r="O1517" s="101">
        <f>$F1517*'2. Emissions Units &amp; Activities'!$M$125*(1-$E1517)</f>
        <v>1.2485972850678733E-3</v>
      </c>
    </row>
    <row r="1518" spans="1:15" x14ac:dyDescent="0.25">
      <c r="A1518" s="97" t="s">
        <v>1609</v>
      </c>
      <c r="B1518" s="118" t="s">
        <v>512</v>
      </c>
      <c r="C1518" s="99" t="str">
        <f>IFERROR(IF(B1518="No CAS","",INDEX('DEQ Pollutant List'!$C$7:$C$611,MATCH('3. Pollutant Emissions - EF'!B1518,'DEQ Pollutant List'!$B$7:$B$611,0))),"")</f>
        <v>Lead and compounds</v>
      </c>
      <c r="D1518" s="133">
        <f>IFERROR(IF(OR($B1518="",$B1518="No CAS"),INDEX('DEQ Pollutant List'!$A$7:$A$611,MATCH($C1518,'DEQ Pollutant List'!$C$7:$C$611,0)),INDEX('DEQ Pollutant List'!$A$7:$A$611,MATCH($B1518,'DEQ Pollutant List'!$B$7:$B$611,0))),"")</f>
        <v>305</v>
      </c>
      <c r="E1518" s="119"/>
      <c r="F1518" s="241">
        <v>5.0000000000000001E-4</v>
      </c>
      <c r="G1518" s="121"/>
      <c r="H1518" s="101" t="s">
        <v>1674</v>
      </c>
      <c r="I1518" s="122" t="s">
        <v>1680</v>
      </c>
      <c r="J1518" s="120">
        <f>$F1518*'2. Emissions Units &amp; Activities'!$H$125*(1-$E1518)</f>
        <v>2.8610354223433249E-3</v>
      </c>
      <c r="K1518" s="123">
        <f>$F1518*'2. Emissions Units &amp; Activities'!$I$125*(1-$E1518)</f>
        <v>2.5764705882352943E-2</v>
      </c>
      <c r="L1518" s="101">
        <f>$F1518*'2. Emissions Units &amp; Activities'!$J$125*(1-$E1518)</f>
        <v>2.5764705882352943E-2</v>
      </c>
      <c r="M1518" s="120">
        <f>$F1518*'2. Emissions Units &amp; Activities'!$K$125*(1-$E1518)</f>
        <v>1.1003982393628173E-5</v>
      </c>
      <c r="N1518" s="123">
        <f>$F1518*'2. Emissions Units &amp; Activities'!$L$125*(1-$E1518)</f>
        <v>9.9095022624434402E-5</v>
      </c>
      <c r="O1518" s="101">
        <f>$F1518*'2. Emissions Units &amp; Activities'!$M$125*(1-$E1518)</f>
        <v>9.9095022624434402E-5</v>
      </c>
    </row>
    <row r="1519" spans="1:15" x14ac:dyDescent="0.25">
      <c r="A1519" s="97" t="s">
        <v>1609</v>
      </c>
      <c r="B1519" s="118" t="s">
        <v>518</v>
      </c>
      <c r="C1519" s="99" t="str">
        <f>IFERROR(IF(B1519="No CAS","",INDEX('DEQ Pollutant List'!$C$7:$C$611,MATCH('3. Pollutant Emissions - EF'!B1519,'DEQ Pollutant List'!$B$7:$B$611,0))),"")</f>
        <v>Manganese and compounds</v>
      </c>
      <c r="D1519" s="133">
        <f>IFERROR(IF(OR($B1519="",$B1519="No CAS"),INDEX('DEQ Pollutant List'!$A$7:$A$611,MATCH($C1519,'DEQ Pollutant List'!$C$7:$C$611,0)),INDEX('DEQ Pollutant List'!$A$7:$A$611,MATCH($B1519,'DEQ Pollutant List'!$B$7:$B$611,0))),"")</f>
        <v>312</v>
      </c>
      <c r="E1519" s="119"/>
      <c r="F1519" s="241">
        <v>3.8000000000000002E-4</v>
      </c>
      <c r="G1519" s="121"/>
      <c r="H1519" s="101" t="s">
        <v>1674</v>
      </c>
      <c r="I1519" s="122" t="s">
        <v>1680</v>
      </c>
      <c r="J1519" s="120">
        <f>$F1519*'2. Emissions Units &amp; Activities'!$H$125*(1-$E1519)</f>
        <v>2.1743869209809273E-3</v>
      </c>
      <c r="K1519" s="123">
        <f>$F1519*'2. Emissions Units &amp; Activities'!$I$125*(1-$E1519)</f>
        <v>1.9581176470588237E-2</v>
      </c>
      <c r="L1519" s="101">
        <f>$F1519*'2. Emissions Units &amp; Activities'!$J$125*(1-$E1519)</f>
        <v>1.9581176470588237E-2</v>
      </c>
      <c r="M1519" s="120">
        <f>$F1519*'2. Emissions Units &amp; Activities'!$K$125*(1-$E1519)</f>
        <v>8.3630266191574121E-6</v>
      </c>
      <c r="N1519" s="123">
        <f>$F1519*'2. Emissions Units &amp; Activities'!$L$125*(1-$E1519)</f>
        <v>7.531221719457015E-5</v>
      </c>
      <c r="O1519" s="101">
        <f>$F1519*'2. Emissions Units &amp; Activities'!$M$125*(1-$E1519)</f>
        <v>7.531221719457015E-5</v>
      </c>
    </row>
    <row r="1520" spans="1:15" x14ac:dyDescent="0.25">
      <c r="A1520" s="97" t="s">
        <v>1609</v>
      </c>
      <c r="B1520" s="118" t="s">
        <v>524</v>
      </c>
      <c r="C1520" s="99" t="str">
        <f>IFERROR(IF(B1520="No CAS","",INDEX('DEQ Pollutant List'!$C$7:$C$611,MATCH('3. Pollutant Emissions - EF'!B1520,'DEQ Pollutant List'!$B$7:$B$611,0))),"")</f>
        <v>Mercury and compounds</v>
      </c>
      <c r="D1520" s="133">
        <f>IFERROR(IF(OR($B1520="",$B1520="No CAS"),INDEX('DEQ Pollutant List'!$A$7:$A$611,MATCH($C1520,'DEQ Pollutant List'!$C$7:$C$611,0)),INDEX('DEQ Pollutant List'!$A$7:$A$611,MATCH($B1520,'DEQ Pollutant List'!$B$7:$B$611,0))),"")</f>
        <v>316</v>
      </c>
      <c r="E1520" s="119"/>
      <c r="F1520" s="241">
        <v>2.5999999999999998E-4</v>
      </c>
      <c r="G1520" s="121"/>
      <c r="H1520" s="101" t="s">
        <v>1674</v>
      </c>
      <c r="I1520" s="122" t="s">
        <v>1680</v>
      </c>
      <c r="J1520" s="120">
        <f>$F1520*'2. Emissions Units &amp; Activities'!$H$125*(1-$E1520)</f>
        <v>1.4877384196185289E-3</v>
      </c>
      <c r="K1520" s="123">
        <f>$F1520*'2. Emissions Units &amp; Activities'!$I$125*(1-$E1520)</f>
        <v>1.3397647058823528E-2</v>
      </c>
      <c r="L1520" s="101">
        <f>$F1520*'2. Emissions Units &amp; Activities'!$J$125*(1-$E1520)</f>
        <v>1.3397647058823528E-2</v>
      </c>
      <c r="M1520" s="120">
        <f>$F1520*'2. Emissions Units &amp; Activities'!$K$125*(1-$E1520)</f>
        <v>5.7220708446866493E-6</v>
      </c>
      <c r="N1520" s="123">
        <f>$F1520*'2. Emissions Units &amp; Activities'!$L$125*(1-$E1520)</f>
        <v>5.1529411764705883E-5</v>
      </c>
      <c r="O1520" s="101">
        <f>$F1520*'2. Emissions Units &amp; Activities'!$M$125*(1-$E1520)</f>
        <v>5.1529411764705883E-5</v>
      </c>
    </row>
    <row r="1521" spans="1:15" x14ac:dyDescent="0.25">
      <c r="A1521" s="97" t="s">
        <v>1609</v>
      </c>
      <c r="B1521" s="118" t="s">
        <v>575</v>
      </c>
      <c r="C1521" s="99" t="str">
        <f>IFERROR(IF(B1521="No CAS","",INDEX('DEQ Pollutant List'!$C$7:$C$611,MATCH('3. Pollutant Emissions - EF'!B1521,'DEQ Pollutant List'!$B$7:$B$611,0))),"")</f>
        <v>Molybdenum trioxide</v>
      </c>
      <c r="D1521" s="133">
        <f>IFERROR(IF(OR($B1521="",$B1521="No CAS"),INDEX('DEQ Pollutant List'!$A$7:$A$611,MATCH($C1521,'DEQ Pollutant List'!$C$7:$C$611,0)),INDEX('DEQ Pollutant List'!$A$7:$A$611,MATCH($B1521,'DEQ Pollutant List'!$B$7:$B$611,0))),"")</f>
        <v>361</v>
      </c>
      <c r="E1521" s="119"/>
      <c r="F1521" s="241">
        <v>1.65E-3</v>
      </c>
      <c r="G1521" s="121"/>
      <c r="H1521" s="101" t="s">
        <v>1674</v>
      </c>
      <c r="I1521" s="122" t="s">
        <v>1680</v>
      </c>
      <c r="J1521" s="120">
        <f>$F1521*'2. Emissions Units &amp; Activities'!$H$125*(1-$E1521)</f>
        <v>9.4414168937329724E-3</v>
      </c>
      <c r="K1521" s="123">
        <f>$F1521*'2. Emissions Units &amp; Activities'!$I$125*(1-$E1521)</f>
        <v>8.5023529411764706E-2</v>
      </c>
      <c r="L1521" s="101">
        <f>$F1521*'2. Emissions Units &amp; Activities'!$J$125*(1-$E1521)</f>
        <v>8.5023529411764706E-2</v>
      </c>
      <c r="M1521" s="120">
        <f>$F1521*'2. Emissions Units &amp; Activities'!$K$125*(1-$E1521)</f>
        <v>3.6313141898972969E-5</v>
      </c>
      <c r="N1521" s="123">
        <f>$F1521*'2. Emissions Units &amp; Activities'!$L$125*(1-$E1521)</f>
        <v>3.270135746606335E-4</v>
      </c>
      <c r="O1521" s="101">
        <f>$F1521*'2. Emissions Units &amp; Activities'!$M$125*(1-$E1521)</f>
        <v>3.270135746606335E-4</v>
      </c>
    </row>
    <row r="1522" spans="1:15" x14ac:dyDescent="0.25">
      <c r="A1522" s="97" t="s">
        <v>1609</v>
      </c>
      <c r="B1522" s="118">
        <v>365</v>
      </c>
      <c r="C1522" s="99" t="str">
        <f>IFERROR(IF(B1522="No CAS","",INDEX('DEQ Pollutant List'!$C$7:$C$611,MATCH('3. Pollutant Emissions - EF'!B1522,'DEQ Pollutant List'!$B$7:$B$611,0))),"")</f>
        <v>Nickel compounds, insoluble</v>
      </c>
      <c r="D1522" s="133">
        <f>IFERROR(IF(OR($B1522="",$B1522="No CAS"),INDEX('DEQ Pollutant List'!$A$7:$A$611,MATCH($C1522,'DEQ Pollutant List'!$C$7:$C$611,0)),INDEX('DEQ Pollutant List'!$A$7:$A$611,MATCH($B1522,'DEQ Pollutant List'!$B$7:$B$611,0))),"")</f>
        <v>365</v>
      </c>
      <c r="E1522" s="119"/>
      <c r="F1522" s="241">
        <v>2.0999999999999999E-3</v>
      </c>
      <c r="G1522" s="121"/>
      <c r="H1522" s="101" t="s">
        <v>1674</v>
      </c>
      <c r="I1522" s="122" t="s">
        <v>1680</v>
      </c>
      <c r="J1522" s="120">
        <f>$F1522*'2. Emissions Units &amp; Activities'!$H$125*(1-$E1522)</f>
        <v>1.2016348773841964E-2</v>
      </c>
      <c r="K1522" s="123">
        <f>$F1522*'2. Emissions Units &amp; Activities'!$I$125*(1-$E1522)</f>
        <v>0.10821176470588235</v>
      </c>
      <c r="L1522" s="101">
        <f>$F1522*'2. Emissions Units &amp; Activities'!$J$125*(1-$E1522)</f>
        <v>0.10821176470588235</v>
      </c>
      <c r="M1522" s="120">
        <f>$F1522*'2. Emissions Units &amp; Activities'!$K$125*(1-$E1522)</f>
        <v>4.6216726053238323E-5</v>
      </c>
      <c r="N1522" s="123">
        <f>$F1522*'2. Emissions Units &amp; Activities'!$L$125*(1-$E1522)</f>
        <v>4.1619909502262444E-4</v>
      </c>
      <c r="O1522" s="101">
        <f>$F1522*'2. Emissions Units &amp; Activities'!$M$125*(1-$E1522)</f>
        <v>4.1619909502262444E-4</v>
      </c>
    </row>
    <row r="1523" spans="1:15" x14ac:dyDescent="0.25">
      <c r="A1523" s="97" t="s">
        <v>1609</v>
      </c>
      <c r="B1523" s="118" t="s">
        <v>945</v>
      </c>
      <c r="C1523" s="99" t="str">
        <f>IFERROR(IF(B1523="No CAS","",INDEX('DEQ Pollutant List'!$C$7:$C$611,MATCH('3. Pollutant Emissions - EF'!B1523,'DEQ Pollutant List'!$B$7:$B$611,0))),"")</f>
        <v>Selenium and compounds</v>
      </c>
      <c r="D1523" s="133">
        <f>IFERROR(IF(OR($B1523="",$B1523="No CAS"),INDEX('DEQ Pollutant List'!$A$7:$A$611,MATCH($C1523,'DEQ Pollutant List'!$C$7:$C$611,0)),INDEX('DEQ Pollutant List'!$A$7:$A$611,MATCH($B1523,'DEQ Pollutant List'!$B$7:$B$611,0))),"")</f>
        <v>575</v>
      </c>
      <c r="E1523" s="119"/>
      <c r="F1523" s="241">
        <v>2.4000000000000001E-5</v>
      </c>
      <c r="G1523" s="121"/>
      <c r="H1523" s="101" t="s">
        <v>1674</v>
      </c>
      <c r="I1523" s="122" t="s">
        <v>1680</v>
      </c>
      <c r="J1523" s="120">
        <f>$F1523*'2. Emissions Units &amp; Activities'!$H$125*(1-$E1523)</f>
        <v>1.373297002724796E-4</v>
      </c>
      <c r="K1523" s="123">
        <f>$F1523*'2. Emissions Units &amp; Activities'!$I$125*(1-$E1523)</f>
        <v>1.2367058823529412E-3</v>
      </c>
      <c r="L1523" s="101">
        <f>$F1523*'2. Emissions Units &amp; Activities'!$J$125*(1-$E1523)</f>
        <v>1.2367058823529412E-3</v>
      </c>
      <c r="M1523" s="120">
        <f>$F1523*'2. Emissions Units &amp; Activities'!$K$125*(1-$E1523)</f>
        <v>5.281911548941523E-7</v>
      </c>
      <c r="N1523" s="123">
        <f>$F1523*'2. Emissions Units &amp; Activities'!$L$125*(1-$E1523)</f>
        <v>4.7565610859728509E-6</v>
      </c>
      <c r="O1523" s="101">
        <f>$F1523*'2. Emissions Units &amp; Activities'!$M$125*(1-$E1523)</f>
        <v>4.7565610859728509E-6</v>
      </c>
    </row>
    <row r="1524" spans="1:15" x14ac:dyDescent="0.25">
      <c r="A1524" s="97" t="s">
        <v>1609</v>
      </c>
      <c r="B1524" s="118" t="s">
        <v>994</v>
      </c>
      <c r="C1524" s="99" t="str">
        <f>IFERROR(IF(B1524="No CAS","",INDEX('DEQ Pollutant List'!$C$7:$C$611,MATCH('3. Pollutant Emissions - EF'!B1524,'DEQ Pollutant List'!$B$7:$B$611,0))),"")</f>
        <v>Toluene</v>
      </c>
      <c r="D1524" s="133">
        <f>IFERROR(IF(OR($B1524="",$B1524="No CAS"),INDEX('DEQ Pollutant List'!$A$7:$A$611,MATCH($C1524,'DEQ Pollutant List'!$C$7:$C$611,0)),INDEX('DEQ Pollutant List'!$A$7:$A$611,MATCH($B1524,'DEQ Pollutant List'!$B$7:$B$611,0))),"")</f>
        <v>600</v>
      </c>
      <c r="E1524" s="119"/>
      <c r="F1524" s="241">
        <v>3.6600000000000001E-2</v>
      </c>
      <c r="G1524" s="121"/>
      <c r="H1524" s="101" t="s">
        <v>1674</v>
      </c>
      <c r="I1524" s="122" t="s">
        <v>1680</v>
      </c>
      <c r="J1524" s="120">
        <f>$F1524*'2. Emissions Units &amp; Activities'!$H$125*(1-$E1524)</f>
        <v>0.2094277929155314</v>
      </c>
      <c r="K1524" s="123">
        <f>$F1524*'2. Emissions Units &amp; Activities'!$I$125*(1-$E1524)</f>
        <v>1.8859764705882354</v>
      </c>
      <c r="L1524" s="101">
        <f>$F1524*'2. Emissions Units &amp; Activities'!$J$125*(1-$E1524)</f>
        <v>1.8859764705882354</v>
      </c>
      <c r="M1524" s="120">
        <f>$F1524*'2. Emissions Units &amp; Activities'!$K$125*(1-$E1524)</f>
        <v>8.0549151121358218E-4</v>
      </c>
      <c r="N1524" s="123">
        <f>$F1524*'2. Emissions Units &amp; Activities'!$L$125*(1-$E1524)</f>
        <v>7.2537556561085978E-3</v>
      </c>
      <c r="O1524" s="101">
        <f>$F1524*'2. Emissions Units &amp; Activities'!$M$125*(1-$E1524)</f>
        <v>7.2537556561085978E-3</v>
      </c>
    </row>
    <row r="1525" spans="1:15" x14ac:dyDescent="0.25">
      <c r="A1525" s="97" t="s">
        <v>1609</v>
      </c>
      <c r="B1525" s="118" t="s">
        <v>1055</v>
      </c>
      <c r="C1525" s="99" t="str">
        <f>IFERROR(IF(B1525="No CAS","",INDEX('DEQ Pollutant List'!$C$7:$C$611,MATCH('3. Pollutant Emissions - EF'!B1525,'DEQ Pollutant List'!$B$7:$B$611,0))),"")</f>
        <v>Vanadium (fume or dust)</v>
      </c>
      <c r="D1525" s="133">
        <f>IFERROR(IF(OR($B1525="",$B1525="No CAS"),INDEX('DEQ Pollutant List'!$A$7:$A$611,MATCH($C1525,'DEQ Pollutant List'!$C$7:$C$611,0)),INDEX('DEQ Pollutant List'!$A$7:$A$611,MATCH($B1525,'DEQ Pollutant List'!$B$7:$B$611,0))),"")</f>
        <v>620</v>
      </c>
      <c r="E1525" s="119"/>
      <c r="F1525" s="241">
        <v>2.3E-3</v>
      </c>
      <c r="G1525" s="121"/>
      <c r="H1525" s="101" t="s">
        <v>1674</v>
      </c>
      <c r="I1525" s="122" t="s">
        <v>1680</v>
      </c>
      <c r="J1525" s="120">
        <f>$F1525*'2. Emissions Units &amp; Activities'!$H$125*(1-$E1525)</f>
        <v>1.3160762942779295E-2</v>
      </c>
      <c r="K1525" s="123">
        <f>$F1525*'2. Emissions Units &amp; Activities'!$I$125*(1-$E1525)</f>
        <v>0.11851764705882353</v>
      </c>
      <c r="L1525" s="101">
        <f>$F1525*'2. Emissions Units &amp; Activities'!$J$125*(1-$E1525)</f>
        <v>0.11851764705882353</v>
      </c>
      <c r="M1525" s="120">
        <f>$F1525*'2. Emissions Units &amp; Activities'!$K$125*(1-$E1525)</f>
        <v>5.0618319010689591E-5</v>
      </c>
      <c r="N1525" s="123">
        <f>$F1525*'2. Emissions Units &amp; Activities'!$L$125*(1-$E1525)</f>
        <v>4.5583710407239822E-4</v>
      </c>
      <c r="O1525" s="101">
        <f>$F1525*'2. Emissions Units &amp; Activities'!$M$125*(1-$E1525)</f>
        <v>4.5583710407239822E-4</v>
      </c>
    </row>
    <row r="1526" spans="1:15" x14ac:dyDescent="0.25">
      <c r="A1526" s="97" t="s">
        <v>1609</v>
      </c>
      <c r="B1526" s="118" t="s">
        <v>1071</v>
      </c>
      <c r="C1526" s="99" t="str">
        <f>IFERROR(IF(B1526="No CAS","",INDEX('DEQ Pollutant List'!$C$7:$C$611,MATCH('3. Pollutant Emissions - EF'!B1526,'DEQ Pollutant List'!$B$7:$B$611,0))),"")</f>
        <v>Xylene (mixture), including m-xylene, o-xylene, p-xylene</v>
      </c>
      <c r="D1526" s="133">
        <f>IFERROR(IF(OR($B1526="",$B1526="No CAS"),INDEX('DEQ Pollutant List'!$A$7:$A$611,MATCH($C1526,'DEQ Pollutant List'!$C$7:$C$611,0)),INDEX('DEQ Pollutant List'!$A$7:$A$611,MATCH($B1526,'DEQ Pollutant List'!$B$7:$B$611,0))),"")</f>
        <v>628</v>
      </c>
      <c r="E1526" s="119"/>
      <c r="F1526" s="241">
        <v>2.7199999999999998E-2</v>
      </c>
      <c r="G1526" s="121"/>
      <c r="H1526" s="101" t="s">
        <v>1674</v>
      </c>
      <c r="I1526" s="122" t="s">
        <v>1680</v>
      </c>
      <c r="J1526" s="120">
        <f>$F1526*'2. Emissions Units &amp; Activities'!$H$125*(1-$E1526)</f>
        <v>0.15564032697547686</v>
      </c>
      <c r="K1526" s="123">
        <f>$F1526*'2. Emissions Units &amp; Activities'!$I$125*(1-$E1526)</f>
        <v>1.4016</v>
      </c>
      <c r="L1526" s="101">
        <f>$F1526*'2. Emissions Units &amp; Activities'!$J$125*(1-$E1526)</f>
        <v>1.4016</v>
      </c>
      <c r="M1526" s="120">
        <f>$F1526*'2. Emissions Units &amp; Activities'!$K$125*(1-$E1526)</f>
        <v>5.986166422133726E-4</v>
      </c>
      <c r="N1526" s="123">
        <f>$F1526*'2. Emissions Units &amp; Activities'!$L$125*(1-$E1526)</f>
        <v>5.3907692307692311E-3</v>
      </c>
      <c r="O1526" s="101">
        <f>$F1526*'2. Emissions Units &amp; Activities'!$M$125*(1-$E1526)</f>
        <v>5.3907692307692311E-3</v>
      </c>
    </row>
    <row r="1527" spans="1:15" x14ac:dyDescent="0.25">
      <c r="A1527" s="97" t="s">
        <v>1609</v>
      </c>
      <c r="B1527" s="118" t="s">
        <v>1076</v>
      </c>
      <c r="C1527" s="99" t="str">
        <f>IFERROR(IF(B1527="No CAS","",INDEX('DEQ Pollutant List'!$C$7:$C$611,MATCH('3. Pollutant Emissions - EF'!B1527,'DEQ Pollutant List'!$B$7:$B$611,0))),"")</f>
        <v>Zinc and compounds</v>
      </c>
      <c r="D1527" s="133">
        <f>IFERROR(IF(OR($B1527="",$B1527="No CAS"),INDEX('DEQ Pollutant List'!$A$7:$A$611,MATCH($C1527,'DEQ Pollutant List'!$C$7:$C$611,0)),INDEX('DEQ Pollutant List'!$A$7:$A$611,MATCH($B1527,'DEQ Pollutant List'!$B$7:$B$611,0))),"")</f>
        <v>632</v>
      </c>
      <c r="E1527" s="119"/>
      <c r="F1527" s="241">
        <v>2.9000000000000001E-2</v>
      </c>
      <c r="G1527" s="121"/>
      <c r="H1527" s="101" t="s">
        <v>1674</v>
      </c>
      <c r="I1527" s="122" t="s">
        <v>1680</v>
      </c>
      <c r="J1527" s="120">
        <f>$F1527*'2. Emissions Units &amp; Activities'!$H$125*(1-$E1527)</f>
        <v>0.16594005449591287</v>
      </c>
      <c r="K1527" s="123">
        <f>$F1527*'2. Emissions Units &amp; Activities'!$I$125*(1-$E1527)</f>
        <v>1.4943529411764707</v>
      </c>
      <c r="L1527" s="101">
        <f>$F1527*'2. Emissions Units &amp; Activities'!$J$125*(1-$E1527)</f>
        <v>1.4943529411764707</v>
      </c>
      <c r="M1527" s="120">
        <f>$F1527*'2. Emissions Units &amp; Activities'!$K$125*(1-$E1527)</f>
        <v>6.3823097883043407E-4</v>
      </c>
      <c r="N1527" s="123">
        <f>$F1527*'2. Emissions Units &amp; Activities'!$L$125*(1-$E1527)</f>
        <v>5.7475113122171951E-3</v>
      </c>
      <c r="O1527" s="101">
        <f>$F1527*'2. Emissions Units &amp; Activities'!$M$125*(1-$E1527)</f>
        <v>5.7475113122171951E-3</v>
      </c>
    </row>
    <row r="1528" spans="1:15" x14ac:dyDescent="0.25">
      <c r="A1528" s="97" t="s">
        <v>1611</v>
      </c>
      <c r="B1528" s="118" t="s">
        <v>98</v>
      </c>
      <c r="C1528" s="99" t="str">
        <f>IFERROR(IF(B1528="No CAS","",INDEX('DEQ Pollutant List'!$C$7:$C$611,MATCH('3. Pollutant Emissions - EF'!B1528,'DEQ Pollutant List'!$B$7:$B$611,0))),"")</f>
        <v>Benzene</v>
      </c>
      <c r="D1528" s="133">
        <f>IFERROR(IF(OR($B1528="",$B1528="No CAS"),INDEX('DEQ Pollutant List'!$A$7:$A$611,MATCH($C1528,'DEQ Pollutant List'!$C$7:$C$611,0)),INDEX('DEQ Pollutant List'!$A$7:$A$611,MATCH($B1528,'DEQ Pollutant List'!$B$7:$B$611,0))),"")</f>
        <v>46</v>
      </c>
      <c r="E1528" s="119"/>
      <c r="F1528" s="241">
        <v>8.0000000000000002E-3</v>
      </c>
      <c r="G1528" s="121"/>
      <c r="H1528" s="101" t="s">
        <v>1674</v>
      </c>
      <c r="I1528" s="122" t="s">
        <v>1680</v>
      </c>
      <c r="J1528" s="120">
        <f>$F1528*'2. Emissions Units &amp; Activities'!$H$126*(1-$E1528)</f>
        <v>4.5776566757493198E-2</v>
      </c>
      <c r="K1528" s="123">
        <f>$F1528*'2. Emissions Units &amp; Activities'!$I$126*(1-$E1528)</f>
        <v>0.41223529411764709</v>
      </c>
      <c r="L1528" s="101">
        <f>$F1528*'2. Emissions Units &amp; Activities'!$J$126*(1-$E1528)</f>
        <v>0.41223529411764709</v>
      </c>
      <c r="M1528" s="120">
        <f>$F1528*'2. Emissions Units &amp; Activities'!$K$126*(1-$E1528)</f>
        <v>1.7606371829805077E-4</v>
      </c>
      <c r="N1528" s="123">
        <f>$F1528*'2. Emissions Units &amp; Activities'!$L$126*(1-$E1528)</f>
        <v>1.5855203619909504E-3</v>
      </c>
      <c r="O1528" s="101">
        <f>$F1528*'2. Emissions Units &amp; Activities'!$M$126*(1-$E1528)</f>
        <v>1.5855203619909504E-3</v>
      </c>
    </row>
    <row r="1529" spans="1:15" x14ac:dyDescent="0.25">
      <c r="A1529" s="97" t="s">
        <v>1611</v>
      </c>
      <c r="B1529" s="118" t="s">
        <v>443</v>
      </c>
      <c r="C1529" s="99" t="str">
        <f>IFERROR(IF(B1529="No CAS","",INDEX('DEQ Pollutant List'!$C$7:$C$611,MATCH('3. Pollutant Emissions - EF'!B1529,'DEQ Pollutant List'!$B$7:$B$611,0))),"")</f>
        <v>Formaldehyde</v>
      </c>
      <c r="D1529" s="133">
        <f>IFERROR(IF(OR($B1529="",$B1529="No CAS"),INDEX('DEQ Pollutant List'!$A$7:$A$611,MATCH($C1529,'DEQ Pollutant List'!$C$7:$C$611,0)),INDEX('DEQ Pollutant List'!$A$7:$A$611,MATCH($B1529,'DEQ Pollutant List'!$B$7:$B$611,0))),"")</f>
        <v>250</v>
      </c>
      <c r="E1529" s="119"/>
      <c r="F1529" s="241">
        <v>1.7000000000000001E-2</v>
      </c>
      <c r="G1529" s="121"/>
      <c r="H1529" s="101" t="s">
        <v>1674</v>
      </c>
      <c r="I1529" s="122" t="s">
        <v>1680</v>
      </c>
      <c r="J1529" s="120">
        <f>$F1529*'2. Emissions Units &amp; Activities'!$H$126*(1-$E1529)</f>
        <v>9.7275204359673059E-2</v>
      </c>
      <c r="K1529" s="123">
        <f>$F1529*'2. Emissions Units &amp; Activities'!$I$126*(1-$E1529)</f>
        <v>0.87600000000000011</v>
      </c>
      <c r="L1529" s="101">
        <f>$F1529*'2. Emissions Units &amp; Activities'!$J$126*(1-$E1529)</f>
        <v>0.87600000000000011</v>
      </c>
      <c r="M1529" s="120">
        <f>$F1529*'2. Emissions Units &amp; Activities'!$K$126*(1-$E1529)</f>
        <v>3.7413540138335792E-4</v>
      </c>
      <c r="N1529" s="123">
        <f>$F1529*'2. Emissions Units &amp; Activities'!$L$126*(1-$E1529)</f>
        <v>3.3692307692307698E-3</v>
      </c>
      <c r="O1529" s="101">
        <f>$F1529*'2. Emissions Units &amp; Activities'!$M$126*(1-$E1529)</f>
        <v>3.3692307692307698E-3</v>
      </c>
    </row>
    <row r="1530" spans="1:15" x14ac:dyDescent="0.25">
      <c r="A1530" s="97" t="s">
        <v>1611</v>
      </c>
      <c r="B1530" s="118">
        <v>401</v>
      </c>
      <c r="C1530" s="99" t="str">
        <f>IFERROR(IF(B1530="No CAS","",INDEX('DEQ Pollutant List'!$C$7:$C$611,MATCH('3. Pollutant Emissions - EF'!B1530,'DEQ Pollutant List'!$B$7:$B$611,0))),"")</f>
        <v>Polycyclic aromatic hydrocarbons (PAHs)</v>
      </c>
      <c r="D1530" s="133">
        <f>IFERROR(IF(OR($B1530="",$B1530="No CAS"),INDEX('DEQ Pollutant List'!$A$7:$A$611,MATCH($C1530,'DEQ Pollutant List'!$C$7:$C$611,0)),INDEX('DEQ Pollutant List'!$A$7:$A$611,MATCH($B1530,'DEQ Pollutant List'!$B$7:$B$611,0))),"")</f>
        <v>401</v>
      </c>
      <c r="E1530" s="119"/>
      <c r="F1530" s="241">
        <v>1E-4</v>
      </c>
      <c r="G1530" s="121"/>
      <c r="H1530" s="101" t="s">
        <v>1674</v>
      </c>
      <c r="I1530" s="122" t="s">
        <v>1680</v>
      </c>
      <c r="J1530" s="120">
        <f>$F1530*'2. Emissions Units &amp; Activities'!$H$126*(1-$E1530)</f>
        <v>5.7220708446866506E-4</v>
      </c>
      <c r="K1530" s="123">
        <f>$F1530*'2. Emissions Units &amp; Activities'!$I$126*(1-$E1530)</f>
        <v>5.1529411764705884E-3</v>
      </c>
      <c r="L1530" s="101">
        <f>$F1530*'2. Emissions Units &amp; Activities'!$J$126*(1-$E1530)</f>
        <v>5.1529411764705884E-3</v>
      </c>
      <c r="M1530" s="120">
        <f>$F1530*'2. Emissions Units &amp; Activities'!$K$126*(1-$E1530)</f>
        <v>2.2007964787256344E-6</v>
      </c>
      <c r="N1530" s="123">
        <f>$F1530*'2. Emissions Units &amp; Activities'!$L$126*(1-$E1530)</f>
        <v>1.9819004524886882E-5</v>
      </c>
      <c r="O1530" s="101">
        <f>$F1530*'2. Emissions Units &amp; Activities'!$M$126*(1-$E1530)</f>
        <v>1.9819004524886882E-5</v>
      </c>
    </row>
    <row r="1531" spans="1:15" x14ac:dyDescent="0.25">
      <c r="A1531" s="97" t="s">
        <v>1611</v>
      </c>
      <c r="B1531" s="118" t="s">
        <v>823</v>
      </c>
      <c r="C1531" s="99" t="str">
        <f>IFERROR(IF(B1531="No CAS","",INDEX('DEQ Pollutant List'!$C$7:$C$611,MATCH('3. Pollutant Emissions - EF'!B1531,'DEQ Pollutant List'!$B$7:$B$611,0))),"")</f>
        <v>Benzo[a]pyrene</v>
      </c>
      <c r="D1531" s="133">
        <f>IFERROR(IF(OR($B1531="",$B1531="No CAS"),INDEX('DEQ Pollutant List'!$A$7:$A$611,MATCH($C1531,'DEQ Pollutant List'!$C$7:$C$611,0)),INDEX('DEQ Pollutant List'!$A$7:$A$611,MATCH($B1531,'DEQ Pollutant List'!$B$7:$B$611,0))),"")</f>
        <v>406</v>
      </c>
      <c r="E1531" s="119"/>
      <c r="F1531" s="241">
        <v>1.1999999999999999E-6</v>
      </c>
      <c r="G1531" s="121"/>
      <c r="H1531" s="101" t="s">
        <v>1674</v>
      </c>
      <c r="I1531" s="122" t="s">
        <v>1680</v>
      </c>
      <c r="J1531" s="120">
        <f>$F1531*'2. Emissions Units &amp; Activities'!$H$126*(1-$E1531)</f>
        <v>6.8664850136239795E-6</v>
      </c>
      <c r="K1531" s="123">
        <f>$F1531*'2. Emissions Units &amp; Activities'!$I$126*(1-$E1531)</f>
        <v>6.183529411764706E-5</v>
      </c>
      <c r="L1531" s="101">
        <f>$F1531*'2. Emissions Units &amp; Activities'!$J$126*(1-$E1531)</f>
        <v>6.183529411764706E-5</v>
      </c>
      <c r="M1531" s="120">
        <f>$F1531*'2. Emissions Units &amp; Activities'!$K$126*(1-$E1531)</f>
        <v>2.6409557744707612E-8</v>
      </c>
      <c r="N1531" s="123">
        <f>$F1531*'2. Emissions Units &amp; Activities'!$L$126*(1-$E1531)</f>
        <v>2.3782805429864255E-7</v>
      </c>
      <c r="O1531" s="101">
        <f>$F1531*'2. Emissions Units &amp; Activities'!$M$126*(1-$E1531)</f>
        <v>2.3782805429864255E-7</v>
      </c>
    </row>
    <row r="1532" spans="1:15" x14ac:dyDescent="0.25">
      <c r="A1532" s="97" t="s">
        <v>1611</v>
      </c>
      <c r="B1532" s="118" t="s">
        <v>581</v>
      </c>
      <c r="C1532" s="99" t="str">
        <f>IFERROR(IF(B1532="No CAS","",INDEX('DEQ Pollutant List'!$C$7:$C$611,MATCH('3. Pollutant Emissions - EF'!B1532,'DEQ Pollutant List'!$B$7:$B$611,0))),"")</f>
        <v>Naphthalene</v>
      </c>
      <c r="D1532" s="133">
        <f>IFERROR(IF(OR($B1532="",$B1532="No CAS"),INDEX('DEQ Pollutant List'!$A$7:$A$611,MATCH($C1532,'DEQ Pollutant List'!$C$7:$C$611,0)),INDEX('DEQ Pollutant List'!$A$7:$A$611,MATCH($B1532,'DEQ Pollutant List'!$B$7:$B$611,0))),"")</f>
        <v>428</v>
      </c>
      <c r="E1532" s="119"/>
      <c r="F1532" s="241">
        <v>2.9999999999999997E-4</v>
      </c>
      <c r="G1532" s="121"/>
      <c r="H1532" s="101" t="s">
        <v>1674</v>
      </c>
      <c r="I1532" s="122" t="s">
        <v>1680</v>
      </c>
      <c r="J1532" s="120">
        <f>$F1532*'2. Emissions Units &amp; Activities'!$H$126*(1-$E1532)</f>
        <v>1.7166212534059947E-3</v>
      </c>
      <c r="K1532" s="123">
        <f>$F1532*'2. Emissions Units &amp; Activities'!$I$126*(1-$E1532)</f>
        <v>1.5458823529411764E-2</v>
      </c>
      <c r="L1532" s="101">
        <f>$F1532*'2. Emissions Units &amp; Activities'!$J$126*(1-$E1532)</f>
        <v>1.5458823529411764E-2</v>
      </c>
      <c r="M1532" s="120">
        <f>$F1532*'2. Emissions Units &amp; Activities'!$K$126*(1-$E1532)</f>
        <v>6.6023894361769027E-6</v>
      </c>
      <c r="N1532" s="123">
        <f>$F1532*'2. Emissions Units &amp; Activities'!$L$126*(1-$E1532)</f>
        <v>5.9457013574660632E-5</v>
      </c>
      <c r="O1532" s="101">
        <f>$F1532*'2. Emissions Units &amp; Activities'!$M$126*(1-$E1532)</f>
        <v>5.9457013574660632E-5</v>
      </c>
    </row>
    <row r="1533" spans="1:15" x14ac:dyDescent="0.25">
      <c r="A1533" s="97" t="s">
        <v>1611</v>
      </c>
      <c r="B1533" s="118" t="s">
        <v>14</v>
      </c>
      <c r="C1533" s="99" t="str">
        <f>IFERROR(IF(B1533="No CAS","",INDEX('DEQ Pollutant List'!$C$7:$C$611,MATCH('3. Pollutant Emissions - EF'!B1533,'DEQ Pollutant List'!$B$7:$B$611,0))),"")</f>
        <v>Acetaldehyde</v>
      </c>
      <c r="D1533" s="133">
        <f>IFERROR(IF(OR($B1533="",$B1533="No CAS"),INDEX('DEQ Pollutant List'!$A$7:$A$611,MATCH($C1533,'DEQ Pollutant List'!$C$7:$C$611,0)),INDEX('DEQ Pollutant List'!$A$7:$A$611,MATCH($B1533,'DEQ Pollutant List'!$B$7:$B$611,0))),"")</f>
        <v>1</v>
      </c>
      <c r="E1533" s="119"/>
      <c r="F1533" s="241">
        <v>4.3E-3</v>
      </c>
      <c r="G1533" s="121"/>
      <c r="H1533" s="101" t="s">
        <v>1674</v>
      </c>
      <c r="I1533" s="122" t="s">
        <v>1680</v>
      </c>
      <c r="J1533" s="120">
        <f>$F1533*'2. Emissions Units &amp; Activities'!$H$126*(1-$E1533)</f>
        <v>2.4604904632152595E-2</v>
      </c>
      <c r="K1533" s="123">
        <f>$F1533*'2. Emissions Units &amp; Activities'!$I$126*(1-$E1533)</f>
        <v>0.22157647058823529</v>
      </c>
      <c r="L1533" s="101">
        <f>$F1533*'2. Emissions Units &amp; Activities'!$J$126*(1-$E1533)</f>
        <v>0.22157647058823529</v>
      </c>
      <c r="M1533" s="120">
        <f>$F1533*'2. Emissions Units &amp; Activities'!$K$126*(1-$E1533)</f>
        <v>9.4634248585202284E-5</v>
      </c>
      <c r="N1533" s="123">
        <f>$F1533*'2. Emissions Units &amp; Activities'!$L$126*(1-$E1533)</f>
        <v>8.5221719457013578E-4</v>
      </c>
      <c r="O1533" s="101">
        <f>$F1533*'2. Emissions Units &amp; Activities'!$M$126*(1-$E1533)</f>
        <v>8.5221719457013578E-4</v>
      </c>
    </row>
    <row r="1534" spans="1:15" x14ac:dyDescent="0.25">
      <c r="A1534" s="97" t="s">
        <v>1611</v>
      </c>
      <c r="B1534" s="118" t="s">
        <v>24</v>
      </c>
      <c r="C1534" s="99" t="str">
        <f>IFERROR(IF(B1534="No CAS","",INDEX('DEQ Pollutant List'!$C$7:$C$611,MATCH('3. Pollutant Emissions - EF'!B1534,'DEQ Pollutant List'!$B$7:$B$611,0))),"")</f>
        <v>Acrolein</v>
      </c>
      <c r="D1534" s="133">
        <f>IFERROR(IF(OR($B1534="",$B1534="No CAS"),INDEX('DEQ Pollutant List'!$A$7:$A$611,MATCH($C1534,'DEQ Pollutant List'!$C$7:$C$611,0)),INDEX('DEQ Pollutant List'!$A$7:$A$611,MATCH($B1534,'DEQ Pollutant List'!$B$7:$B$611,0))),"")</f>
        <v>5</v>
      </c>
      <c r="E1534" s="119"/>
      <c r="F1534" s="241">
        <v>2.7000000000000001E-3</v>
      </c>
      <c r="G1534" s="121"/>
      <c r="H1534" s="101" t="s">
        <v>1674</v>
      </c>
      <c r="I1534" s="122" t="s">
        <v>1680</v>
      </c>
      <c r="J1534" s="120">
        <f>$F1534*'2. Emissions Units &amp; Activities'!$H$126*(1-$E1534)</f>
        <v>1.5449591280653955E-2</v>
      </c>
      <c r="K1534" s="123">
        <f>$F1534*'2. Emissions Units &amp; Activities'!$I$126*(1-$E1534)</f>
        <v>0.13912941176470589</v>
      </c>
      <c r="L1534" s="101">
        <f>$F1534*'2. Emissions Units &amp; Activities'!$J$126*(1-$E1534)</f>
        <v>0.13912941176470589</v>
      </c>
      <c r="M1534" s="120">
        <f>$F1534*'2. Emissions Units &amp; Activities'!$K$126*(1-$E1534)</f>
        <v>5.9421504925592134E-5</v>
      </c>
      <c r="N1534" s="123">
        <f>$F1534*'2. Emissions Units &amp; Activities'!$L$126*(1-$E1534)</f>
        <v>5.3511312217194578E-4</v>
      </c>
      <c r="O1534" s="101">
        <f>$F1534*'2. Emissions Units &amp; Activities'!$M$126*(1-$E1534)</f>
        <v>5.3511312217194578E-4</v>
      </c>
    </row>
    <row r="1535" spans="1:15" x14ac:dyDescent="0.25">
      <c r="A1535" s="97" t="s">
        <v>1611</v>
      </c>
      <c r="B1535" s="118" t="s">
        <v>61</v>
      </c>
      <c r="C1535" s="99" t="str">
        <f>IFERROR(IF(B1535="No CAS","",INDEX('DEQ Pollutant List'!$C$7:$C$611,MATCH('3. Pollutant Emissions - EF'!B1535,'DEQ Pollutant List'!$B$7:$B$611,0))),"")</f>
        <v>Ammonia</v>
      </c>
      <c r="D1535" s="133">
        <f>IFERROR(IF(OR($B1535="",$B1535="No CAS"),INDEX('DEQ Pollutant List'!$A$7:$A$611,MATCH($C1535,'DEQ Pollutant List'!$C$7:$C$611,0)),INDEX('DEQ Pollutant List'!$A$7:$A$611,MATCH($B1535,'DEQ Pollutant List'!$B$7:$B$611,0))),"")</f>
        <v>26</v>
      </c>
      <c r="E1535" s="119"/>
      <c r="F1535" s="241">
        <v>18</v>
      </c>
      <c r="G1535" s="121"/>
      <c r="H1535" s="101" t="s">
        <v>1674</v>
      </c>
      <c r="I1535" s="122" t="s">
        <v>1680</v>
      </c>
      <c r="J1535" s="120">
        <f>$F1535*'2. Emissions Units &amp; Activities'!$H$126*(1-$E1535)</f>
        <v>102.9972752043597</v>
      </c>
      <c r="K1535" s="123">
        <f>$F1535*'2. Emissions Units &amp; Activities'!$I$126*(1-$E1535)</f>
        <v>927.52941176470586</v>
      </c>
      <c r="L1535" s="101">
        <f>$F1535*'2. Emissions Units &amp; Activities'!$J$126*(1-$E1535)</f>
        <v>927.52941176470586</v>
      </c>
      <c r="M1535" s="120">
        <f>$F1535*'2. Emissions Units &amp; Activities'!$K$126*(1-$E1535)</f>
        <v>0.39614336617061419</v>
      </c>
      <c r="N1535" s="123">
        <f>$F1535*'2. Emissions Units &amp; Activities'!$L$126*(1-$E1535)</f>
        <v>3.5674208144796382</v>
      </c>
      <c r="O1535" s="101">
        <f>$F1535*'2. Emissions Units &amp; Activities'!$M$126*(1-$E1535)</f>
        <v>3.5674208144796382</v>
      </c>
    </row>
    <row r="1536" spans="1:15" x14ac:dyDescent="0.25">
      <c r="A1536" s="97" t="s">
        <v>1611</v>
      </c>
      <c r="B1536" s="118" t="s">
        <v>81</v>
      </c>
      <c r="C1536" s="99" t="str">
        <f>IFERROR(IF(B1536="No CAS","",INDEX('DEQ Pollutant List'!$C$7:$C$611,MATCH('3. Pollutant Emissions - EF'!B1536,'DEQ Pollutant List'!$B$7:$B$611,0))),"")</f>
        <v>Arsenic and compounds</v>
      </c>
      <c r="D1536" s="133">
        <f>IFERROR(IF(OR($B1536="",$B1536="No CAS"),INDEX('DEQ Pollutant List'!$A$7:$A$611,MATCH($C1536,'DEQ Pollutant List'!$C$7:$C$611,0)),INDEX('DEQ Pollutant List'!$A$7:$A$611,MATCH($B1536,'DEQ Pollutant List'!$B$7:$B$611,0))),"")</f>
        <v>37</v>
      </c>
      <c r="E1536" s="119"/>
      <c r="F1536" s="241">
        <v>2.0000000000000001E-4</v>
      </c>
      <c r="G1536" s="121"/>
      <c r="H1536" s="101" t="s">
        <v>1674</v>
      </c>
      <c r="I1536" s="122" t="s">
        <v>1680</v>
      </c>
      <c r="J1536" s="120">
        <f>$F1536*'2. Emissions Units &amp; Activities'!$H$126*(1-$E1536)</f>
        <v>1.1444141689373301E-3</v>
      </c>
      <c r="K1536" s="123">
        <f>$F1536*'2. Emissions Units &amp; Activities'!$I$126*(1-$E1536)</f>
        <v>1.0305882352941177E-2</v>
      </c>
      <c r="L1536" s="101">
        <f>$F1536*'2. Emissions Units &amp; Activities'!$J$126*(1-$E1536)</f>
        <v>1.0305882352941177E-2</v>
      </c>
      <c r="M1536" s="120">
        <f>$F1536*'2. Emissions Units &amp; Activities'!$K$126*(1-$E1536)</f>
        <v>4.4015929574512688E-6</v>
      </c>
      <c r="N1536" s="123">
        <f>$F1536*'2. Emissions Units &amp; Activities'!$L$126*(1-$E1536)</f>
        <v>3.9638009049773764E-5</v>
      </c>
      <c r="O1536" s="101">
        <f>$F1536*'2. Emissions Units &amp; Activities'!$M$126*(1-$E1536)</f>
        <v>3.9638009049773764E-5</v>
      </c>
    </row>
    <row r="1537" spans="1:15" x14ac:dyDescent="0.25">
      <c r="A1537" s="97" t="s">
        <v>1611</v>
      </c>
      <c r="B1537" s="118" t="s">
        <v>96</v>
      </c>
      <c r="C1537" s="99" t="str">
        <f>IFERROR(IF(B1537="No CAS","",INDEX('DEQ Pollutant List'!$C$7:$C$611,MATCH('3. Pollutant Emissions - EF'!B1537,'DEQ Pollutant List'!$B$7:$B$611,0))),"")</f>
        <v>Barium and compounds</v>
      </c>
      <c r="D1537" s="133">
        <f>IFERROR(IF(OR($B1537="",$B1537="No CAS"),INDEX('DEQ Pollutant List'!$A$7:$A$611,MATCH($C1537,'DEQ Pollutant List'!$C$7:$C$611,0)),INDEX('DEQ Pollutant List'!$A$7:$A$611,MATCH($B1537,'DEQ Pollutant List'!$B$7:$B$611,0))),"")</f>
        <v>45</v>
      </c>
      <c r="E1537" s="119"/>
      <c r="F1537" s="241">
        <v>4.4000000000000003E-3</v>
      </c>
      <c r="G1537" s="121"/>
      <c r="H1537" s="101" t="s">
        <v>1674</v>
      </c>
      <c r="I1537" s="122" t="s">
        <v>1680</v>
      </c>
      <c r="J1537" s="120">
        <f>$F1537*'2. Emissions Units &amp; Activities'!$H$126*(1-$E1537)</f>
        <v>2.5177111716621261E-2</v>
      </c>
      <c r="K1537" s="123">
        <f>$F1537*'2. Emissions Units &amp; Activities'!$I$126*(1-$E1537)</f>
        <v>0.2267294117647059</v>
      </c>
      <c r="L1537" s="101">
        <f>$F1537*'2. Emissions Units &amp; Activities'!$J$126*(1-$E1537)</f>
        <v>0.2267294117647059</v>
      </c>
      <c r="M1537" s="120">
        <f>$F1537*'2. Emissions Units &amp; Activities'!$K$126*(1-$E1537)</f>
        <v>9.6835045063927921E-5</v>
      </c>
      <c r="N1537" s="123">
        <f>$F1537*'2. Emissions Units &amp; Activities'!$L$126*(1-$E1537)</f>
        <v>8.7203619909502277E-4</v>
      </c>
      <c r="O1537" s="101">
        <f>$F1537*'2. Emissions Units &amp; Activities'!$M$126*(1-$E1537)</f>
        <v>8.7203619909502277E-4</v>
      </c>
    </row>
    <row r="1538" spans="1:15" x14ac:dyDescent="0.25">
      <c r="A1538" s="97" t="s">
        <v>1611</v>
      </c>
      <c r="B1538" s="118" t="s">
        <v>113</v>
      </c>
      <c r="C1538" s="99" t="str">
        <f>IFERROR(IF(B1538="No CAS","",INDEX('DEQ Pollutant List'!$C$7:$C$611,MATCH('3. Pollutant Emissions - EF'!B1538,'DEQ Pollutant List'!$B$7:$B$611,0))),"")</f>
        <v>Beryllium and compounds</v>
      </c>
      <c r="D1538" s="133">
        <f>IFERROR(IF(OR($B1538="",$B1538="No CAS"),INDEX('DEQ Pollutant List'!$A$7:$A$611,MATCH($C1538,'DEQ Pollutant List'!$C$7:$C$611,0)),INDEX('DEQ Pollutant List'!$A$7:$A$611,MATCH($B1538,'DEQ Pollutant List'!$B$7:$B$611,0))),"")</f>
        <v>58</v>
      </c>
      <c r="E1538" s="119"/>
      <c r="F1538" s="241">
        <v>1.2E-5</v>
      </c>
      <c r="G1538" s="121"/>
      <c r="H1538" s="101" t="s">
        <v>1674</v>
      </c>
      <c r="I1538" s="122" t="s">
        <v>1680</v>
      </c>
      <c r="J1538" s="120">
        <f>$F1538*'2. Emissions Units &amp; Activities'!$H$126*(1-$E1538)</f>
        <v>6.8664850136239798E-5</v>
      </c>
      <c r="K1538" s="123">
        <f>$F1538*'2. Emissions Units &amp; Activities'!$I$126*(1-$E1538)</f>
        <v>6.183529411764706E-4</v>
      </c>
      <c r="L1538" s="101">
        <f>$F1538*'2. Emissions Units &amp; Activities'!$J$126*(1-$E1538)</f>
        <v>6.183529411764706E-4</v>
      </c>
      <c r="M1538" s="120">
        <f>$F1538*'2. Emissions Units &amp; Activities'!$K$126*(1-$E1538)</f>
        <v>2.6409557744707615E-7</v>
      </c>
      <c r="N1538" s="123">
        <f>$F1538*'2. Emissions Units &amp; Activities'!$L$126*(1-$E1538)</f>
        <v>2.3782805429864254E-6</v>
      </c>
      <c r="O1538" s="101">
        <f>$F1538*'2. Emissions Units &amp; Activities'!$M$126*(1-$E1538)</f>
        <v>2.3782805429864254E-6</v>
      </c>
    </row>
    <row r="1539" spans="1:15" x14ac:dyDescent="0.25">
      <c r="A1539" s="97" t="s">
        <v>1611</v>
      </c>
      <c r="B1539" s="118" t="s">
        <v>154</v>
      </c>
      <c r="C1539" s="99" t="str">
        <f>IFERROR(IF(B1539="No CAS","",INDEX('DEQ Pollutant List'!$C$7:$C$611,MATCH('3. Pollutant Emissions - EF'!B1539,'DEQ Pollutant List'!$B$7:$B$611,0))),"")</f>
        <v>Cadmium and compounds</v>
      </c>
      <c r="D1539" s="133">
        <f>IFERROR(IF(OR($B1539="",$B1539="No CAS"),INDEX('DEQ Pollutant List'!$A$7:$A$611,MATCH($C1539,'DEQ Pollutant List'!$C$7:$C$611,0)),INDEX('DEQ Pollutant List'!$A$7:$A$611,MATCH($B1539,'DEQ Pollutant List'!$B$7:$B$611,0))),"")</f>
        <v>83</v>
      </c>
      <c r="E1539" s="119"/>
      <c r="F1539" s="241">
        <v>1.1000000000000001E-3</v>
      </c>
      <c r="G1539" s="121"/>
      <c r="H1539" s="101" t="s">
        <v>1674</v>
      </c>
      <c r="I1539" s="122" t="s">
        <v>1680</v>
      </c>
      <c r="J1539" s="120">
        <f>$F1539*'2. Emissions Units &amp; Activities'!$H$126*(1-$E1539)</f>
        <v>6.2942779291553152E-3</v>
      </c>
      <c r="K1539" s="123">
        <f>$F1539*'2. Emissions Units &amp; Activities'!$I$126*(1-$E1539)</f>
        <v>5.6682352941176475E-2</v>
      </c>
      <c r="L1539" s="101">
        <f>$F1539*'2. Emissions Units &amp; Activities'!$J$126*(1-$E1539)</f>
        <v>5.6682352941176475E-2</v>
      </c>
      <c r="M1539" s="120">
        <f>$F1539*'2. Emissions Units &amp; Activities'!$K$126*(1-$E1539)</f>
        <v>2.420876126598198E-5</v>
      </c>
      <c r="N1539" s="123">
        <f>$F1539*'2. Emissions Units &amp; Activities'!$L$126*(1-$E1539)</f>
        <v>2.1800904977375569E-4</v>
      </c>
      <c r="O1539" s="101">
        <f>$F1539*'2. Emissions Units &amp; Activities'!$M$126*(1-$E1539)</f>
        <v>2.1800904977375569E-4</v>
      </c>
    </row>
    <row r="1540" spans="1:15" x14ac:dyDescent="0.25">
      <c r="A1540" s="97" t="s">
        <v>1611</v>
      </c>
      <c r="B1540" s="118" t="s">
        <v>230</v>
      </c>
      <c r="C1540" s="99" t="str">
        <f>IFERROR(IF(B1540="No CAS","",INDEX('DEQ Pollutant List'!$C$7:$C$611,MATCH('3. Pollutant Emissions - EF'!B1540,'DEQ Pollutant List'!$B$7:$B$611,0))),"")</f>
        <v>Chromium VI, chromate and dichromate particulate</v>
      </c>
      <c r="D1540" s="133">
        <f>IFERROR(IF(OR($B1540="",$B1540="No CAS"),INDEX('DEQ Pollutant List'!$A$7:$A$611,MATCH($C1540,'DEQ Pollutant List'!$C$7:$C$611,0)),INDEX('DEQ Pollutant List'!$A$7:$A$611,MATCH($B1540,'DEQ Pollutant List'!$B$7:$B$611,0))),"")</f>
        <v>136</v>
      </c>
      <c r="E1540" s="119"/>
      <c r="F1540" s="241">
        <v>1.4E-3</v>
      </c>
      <c r="G1540" s="121"/>
      <c r="H1540" s="101" t="s">
        <v>1674</v>
      </c>
      <c r="I1540" s="122" t="s">
        <v>1680</v>
      </c>
      <c r="J1540" s="120">
        <f>$F1540*'2. Emissions Units &amp; Activities'!$H$126*(1-$E1540)</f>
        <v>8.01089918256131E-3</v>
      </c>
      <c r="K1540" s="123">
        <f>$F1540*'2. Emissions Units &amp; Activities'!$I$126*(1-$E1540)</f>
        <v>7.2141176470588236E-2</v>
      </c>
      <c r="L1540" s="101">
        <f>$F1540*'2. Emissions Units &amp; Activities'!$J$126*(1-$E1540)</f>
        <v>7.2141176470588236E-2</v>
      </c>
      <c r="M1540" s="120">
        <f>$F1540*'2. Emissions Units &amp; Activities'!$K$126*(1-$E1540)</f>
        <v>3.0811150702158882E-5</v>
      </c>
      <c r="N1540" s="123">
        <f>$F1540*'2. Emissions Units &amp; Activities'!$L$126*(1-$E1540)</f>
        <v>2.7746606334841633E-4</v>
      </c>
      <c r="O1540" s="101">
        <f>$F1540*'2. Emissions Units &amp; Activities'!$M$126*(1-$E1540)</f>
        <v>2.7746606334841633E-4</v>
      </c>
    </row>
    <row r="1541" spans="1:15" x14ac:dyDescent="0.25">
      <c r="A1541" s="97" t="s">
        <v>1611</v>
      </c>
      <c r="B1541" s="118" t="s">
        <v>234</v>
      </c>
      <c r="C1541" s="99" t="str">
        <f>IFERROR(IF(B1541="No CAS","",INDEX('DEQ Pollutant List'!$C$7:$C$611,MATCH('3. Pollutant Emissions - EF'!B1541,'DEQ Pollutant List'!$B$7:$B$611,0))),"")</f>
        <v>Cobalt and compounds</v>
      </c>
      <c r="D1541" s="133">
        <f>IFERROR(IF(OR($B1541="",$B1541="No CAS"),INDEX('DEQ Pollutant List'!$A$7:$A$611,MATCH($C1541,'DEQ Pollutant List'!$C$7:$C$611,0)),INDEX('DEQ Pollutant List'!$A$7:$A$611,MATCH($B1541,'DEQ Pollutant List'!$B$7:$B$611,0))),"")</f>
        <v>146</v>
      </c>
      <c r="E1541" s="119"/>
      <c r="F1541" s="241">
        <v>8.3999999999999995E-5</v>
      </c>
      <c r="G1541" s="121"/>
      <c r="H1541" s="101" t="s">
        <v>1674</v>
      </c>
      <c r="I1541" s="122" t="s">
        <v>1680</v>
      </c>
      <c r="J1541" s="120">
        <f>$F1541*'2. Emissions Units &amp; Activities'!$H$126*(1-$E1541)</f>
        <v>4.8065395095367859E-4</v>
      </c>
      <c r="K1541" s="123">
        <f>$F1541*'2. Emissions Units &amp; Activities'!$I$126*(1-$E1541)</f>
        <v>4.3284705882352939E-3</v>
      </c>
      <c r="L1541" s="101">
        <f>$F1541*'2. Emissions Units &amp; Activities'!$J$126*(1-$E1541)</f>
        <v>4.3284705882352939E-3</v>
      </c>
      <c r="M1541" s="120">
        <f>$F1541*'2. Emissions Units &amp; Activities'!$K$126*(1-$E1541)</f>
        <v>1.8486690421295328E-6</v>
      </c>
      <c r="N1541" s="123">
        <f>$F1541*'2. Emissions Units &amp; Activities'!$L$126*(1-$E1541)</f>
        <v>1.6647963800904979E-5</v>
      </c>
      <c r="O1541" s="101">
        <f>$F1541*'2. Emissions Units &amp; Activities'!$M$126*(1-$E1541)</f>
        <v>1.6647963800904979E-5</v>
      </c>
    </row>
    <row r="1542" spans="1:15" x14ac:dyDescent="0.25">
      <c r="A1542" s="97" t="s">
        <v>1611</v>
      </c>
      <c r="B1542" s="118" t="s">
        <v>236</v>
      </c>
      <c r="C1542" s="99" t="str">
        <f>IFERROR(IF(B1542="No CAS","",INDEX('DEQ Pollutant List'!$C$7:$C$611,MATCH('3. Pollutant Emissions - EF'!B1542,'DEQ Pollutant List'!$B$7:$B$611,0))),"")</f>
        <v>Copper and compounds</v>
      </c>
      <c r="D1542" s="133">
        <f>IFERROR(IF(OR($B1542="",$B1542="No CAS"),INDEX('DEQ Pollutant List'!$A$7:$A$611,MATCH($C1542,'DEQ Pollutant List'!$C$7:$C$611,0)),INDEX('DEQ Pollutant List'!$A$7:$A$611,MATCH($B1542,'DEQ Pollutant List'!$B$7:$B$611,0))),"")</f>
        <v>149</v>
      </c>
      <c r="E1542" s="119"/>
      <c r="F1542" s="241">
        <v>8.4999999999999995E-4</v>
      </c>
      <c r="G1542" s="121"/>
      <c r="H1542" s="101" t="s">
        <v>1674</v>
      </c>
      <c r="I1542" s="122" t="s">
        <v>1680</v>
      </c>
      <c r="J1542" s="120">
        <f>$F1542*'2. Emissions Units &amp; Activities'!$H$126*(1-$E1542)</f>
        <v>4.8637602179836519E-3</v>
      </c>
      <c r="K1542" s="123">
        <f>$F1542*'2. Emissions Units &amp; Activities'!$I$126*(1-$E1542)</f>
        <v>4.3799999999999999E-2</v>
      </c>
      <c r="L1542" s="101">
        <f>$F1542*'2. Emissions Units &amp; Activities'!$J$126*(1-$E1542)</f>
        <v>4.3799999999999999E-2</v>
      </c>
      <c r="M1542" s="120">
        <f>$F1542*'2. Emissions Units &amp; Activities'!$K$126*(1-$E1542)</f>
        <v>1.8706770069167894E-5</v>
      </c>
      <c r="N1542" s="123">
        <f>$F1542*'2. Emissions Units &amp; Activities'!$L$126*(1-$E1542)</f>
        <v>1.6846153846153847E-4</v>
      </c>
      <c r="O1542" s="101">
        <f>$F1542*'2. Emissions Units &amp; Activities'!$M$126*(1-$E1542)</f>
        <v>1.6846153846153847E-4</v>
      </c>
    </row>
    <row r="1543" spans="1:15" x14ac:dyDescent="0.25">
      <c r="A1543" s="97" t="s">
        <v>1611</v>
      </c>
      <c r="B1543" s="118" t="s">
        <v>410</v>
      </c>
      <c r="C1543" s="99" t="str">
        <f>IFERROR(IF(B1543="No CAS","",INDEX('DEQ Pollutant List'!$C$7:$C$611,MATCH('3. Pollutant Emissions - EF'!B1543,'DEQ Pollutant List'!$B$7:$B$611,0))),"")</f>
        <v>Ethyl benzene</v>
      </c>
      <c r="D1543" s="133">
        <f>IFERROR(IF(OR($B1543="",$B1543="No CAS"),INDEX('DEQ Pollutant List'!$A$7:$A$611,MATCH($C1543,'DEQ Pollutant List'!$C$7:$C$611,0)),INDEX('DEQ Pollutant List'!$A$7:$A$611,MATCH($B1543,'DEQ Pollutant List'!$B$7:$B$611,0))),"")</f>
        <v>229</v>
      </c>
      <c r="E1543" s="119"/>
      <c r="F1543" s="241">
        <v>9.4999999999999998E-3</v>
      </c>
      <c r="G1543" s="121"/>
      <c r="H1543" s="101" t="s">
        <v>1674</v>
      </c>
      <c r="I1543" s="122" t="s">
        <v>1680</v>
      </c>
      <c r="J1543" s="120">
        <f>$F1543*'2. Emissions Units &amp; Activities'!$H$126*(1-$E1543)</f>
        <v>5.4359673024523172E-2</v>
      </c>
      <c r="K1543" s="123">
        <f>$F1543*'2. Emissions Units &amp; Activities'!$I$126*(1-$E1543)</f>
        <v>0.48952941176470588</v>
      </c>
      <c r="L1543" s="101">
        <f>$F1543*'2. Emissions Units &amp; Activities'!$J$126*(1-$E1543)</f>
        <v>0.48952941176470588</v>
      </c>
      <c r="M1543" s="120">
        <f>$F1543*'2. Emissions Units &amp; Activities'!$K$126*(1-$E1543)</f>
        <v>2.0907566547893528E-4</v>
      </c>
      <c r="N1543" s="123">
        <f>$F1543*'2. Emissions Units &amp; Activities'!$L$126*(1-$E1543)</f>
        <v>1.8828054298642535E-3</v>
      </c>
      <c r="O1543" s="101">
        <f>$F1543*'2. Emissions Units &amp; Activities'!$M$126*(1-$E1543)</f>
        <v>1.8828054298642535E-3</v>
      </c>
    </row>
    <row r="1544" spans="1:15" x14ac:dyDescent="0.25">
      <c r="A1544" s="97" t="s">
        <v>1611</v>
      </c>
      <c r="B1544" s="118" t="s">
        <v>483</v>
      </c>
      <c r="C1544" s="99" t="str">
        <f>IFERROR(IF(B1544="No CAS","",INDEX('DEQ Pollutant List'!$C$7:$C$611,MATCH('3. Pollutant Emissions - EF'!B1544,'DEQ Pollutant List'!$B$7:$B$611,0))),"")</f>
        <v>Hexane</v>
      </c>
      <c r="D1544" s="133">
        <f>IFERROR(IF(OR($B1544="",$B1544="No CAS"),INDEX('DEQ Pollutant List'!$A$7:$A$611,MATCH($C1544,'DEQ Pollutant List'!$C$7:$C$611,0)),INDEX('DEQ Pollutant List'!$A$7:$A$611,MATCH($B1544,'DEQ Pollutant List'!$B$7:$B$611,0))),"")</f>
        <v>289</v>
      </c>
      <c r="E1544" s="119"/>
      <c r="F1544" s="241">
        <v>6.3E-3</v>
      </c>
      <c r="G1544" s="121"/>
      <c r="H1544" s="101" t="s">
        <v>1674</v>
      </c>
      <c r="I1544" s="122" t="s">
        <v>1680</v>
      </c>
      <c r="J1544" s="120">
        <f>$F1544*'2. Emissions Units &amp; Activities'!$H$126*(1-$E1544)</f>
        <v>3.6049046321525897E-2</v>
      </c>
      <c r="K1544" s="123">
        <f>$F1544*'2. Emissions Units &amp; Activities'!$I$126*(1-$E1544)</f>
        <v>0.32463529411764708</v>
      </c>
      <c r="L1544" s="101">
        <f>$F1544*'2. Emissions Units &amp; Activities'!$J$126*(1-$E1544)</f>
        <v>0.32463529411764708</v>
      </c>
      <c r="M1544" s="120">
        <f>$F1544*'2. Emissions Units &amp; Activities'!$K$126*(1-$E1544)</f>
        <v>1.3865017815971496E-4</v>
      </c>
      <c r="N1544" s="123">
        <f>$F1544*'2. Emissions Units &amp; Activities'!$L$126*(1-$E1544)</f>
        <v>1.2485972850678733E-3</v>
      </c>
      <c r="O1544" s="101">
        <f>$F1544*'2. Emissions Units &amp; Activities'!$M$126*(1-$E1544)</f>
        <v>1.2485972850678733E-3</v>
      </c>
    </row>
    <row r="1545" spans="1:15" x14ac:dyDescent="0.25">
      <c r="A1545" s="97" t="s">
        <v>1611</v>
      </c>
      <c r="B1545" s="118" t="s">
        <v>512</v>
      </c>
      <c r="C1545" s="99" t="str">
        <f>IFERROR(IF(B1545="No CAS","",INDEX('DEQ Pollutant List'!$C$7:$C$611,MATCH('3. Pollutant Emissions - EF'!B1545,'DEQ Pollutant List'!$B$7:$B$611,0))),"")</f>
        <v>Lead and compounds</v>
      </c>
      <c r="D1545" s="133">
        <f>IFERROR(IF(OR($B1545="",$B1545="No CAS"),INDEX('DEQ Pollutant List'!$A$7:$A$611,MATCH($C1545,'DEQ Pollutant List'!$C$7:$C$611,0)),INDEX('DEQ Pollutant List'!$A$7:$A$611,MATCH($B1545,'DEQ Pollutant List'!$B$7:$B$611,0))),"")</f>
        <v>305</v>
      </c>
      <c r="E1545" s="119"/>
      <c r="F1545" s="241">
        <v>5.0000000000000001E-4</v>
      </c>
      <c r="G1545" s="121"/>
      <c r="H1545" s="101" t="s">
        <v>1674</v>
      </c>
      <c r="I1545" s="122" t="s">
        <v>1680</v>
      </c>
      <c r="J1545" s="120">
        <f>$F1545*'2. Emissions Units &amp; Activities'!$H$126*(1-$E1545)</f>
        <v>2.8610354223433249E-3</v>
      </c>
      <c r="K1545" s="123">
        <f>$F1545*'2. Emissions Units &amp; Activities'!$I$126*(1-$E1545)</f>
        <v>2.5764705882352943E-2</v>
      </c>
      <c r="L1545" s="101">
        <f>$F1545*'2. Emissions Units &amp; Activities'!$J$126*(1-$E1545)</f>
        <v>2.5764705882352943E-2</v>
      </c>
      <c r="M1545" s="120">
        <f>$F1545*'2. Emissions Units &amp; Activities'!$K$126*(1-$E1545)</f>
        <v>1.1003982393628173E-5</v>
      </c>
      <c r="N1545" s="123">
        <f>$F1545*'2. Emissions Units &amp; Activities'!$L$126*(1-$E1545)</f>
        <v>9.9095022624434402E-5</v>
      </c>
      <c r="O1545" s="101">
        <f>$F1545*'2. Emissions Units &amp; Activities'!$M$126*(1-$E1545)</f>
        <v>9.9095022624434402E-5</v>
      </c>
    </row>
    <row r="1546" spans="1:15" x14ac:dyDescent="0.25">
      <c r="A1546" s="97" t="s">
        <v>1611</v>
      </c>
      <c r="B1546" s="118" t="s">
        <v>518</v>
      </c>
      <c r="C1546" s="99" t="str">
        <f>IFERROR(IF(B1546="No CAS","",INDEX('DEQ Pollutant List'!$C$7:$C$611,MATCH('3. Pollutant Emissions - EF'!B1546,'DEQ Pollutant List'!$B$7:$B$611,0))),"")</f>
        <v>Manganese and compounds</v>
      </c>
      <c r="D1546" s="133">
        <f>IFERROR(IF(OR($B1546="",$B1546="No CAS"),INDEX('DEQ Pollutant List'!$A$7:$A$611,MATCH($C1546,'DEQ Pollutant List'!$C$7:$C$611,0)),INDEX('DEQ Pollutant List'!$A$7:$A$611,MATCH($B1546,'DEQ Pollutant List'!$B$7:$B$611,0))),"")</f>
        <v>312</v>
      </c>
      <c r="E1546" s="119"/>
      <c r="F1546" s="241">
        <v>3.8000000000000002E-4</v>
      </c>
      <c r="G1546" s="121"/>
      <c r="H1546" s="101" t="s">
        <v>1674</v>
      </c>
      <c r="I1546" s="122" t="s">
        <v>1680</v>
      </c>
      <c r="J1546" s="120">
        <f>$F1546*'2. Emissions Units &amp; Activities'!$H$126*(1-$E1546)</f>
        <v>2.1743869209809273E-3</v>
      </c>
      <c r="K1546" s="123">
        <f>$F1546*'2. Emissions Units &amp; Activities'!$I$126*(1-$E1546)</f>
        <v>1.9581176470588237E-2</v>
      </c>
      <c r="L1546" s="101">
        <f>$F1546*'2. Emissions Units &amp; Activities'!$J$126*(1-$E1546)</f>
        <v>1.9581176470588237E-2</v>
      </c>
      <c r="M1546" s="120">
        <f>$F1546*'2. Emissions Units &amp; Activities'!$K$126*(1-$E1546)</f>
        <v>8.3630266191574121E-6</v>
      </c>
      <c r="N1546" s="123">
        <f>$F1546*'2. Emissions Units &amp; Activities'!$L$126*(1-$E1546)</f>
        <v>7.531221719457015E-5</v>
      </c>
      <c r="O1546" s="101">
        <f>$F1546*'2. Emissions Units &amp; Activities'!$M$126*(1-$E1546)</f>
        <v>7.531221719457015E-5</v>
      </c>
    </row>
    <row r="1547" spans="1:15" x14ac:dyDescent="0.25">
      <c r="A1547" s="97" t="s">
        <v>1611</v>
      </c>
      <c r="B1547" s="118" t="s">
        <v>524</v>
      </c>
      <c r="C1547" s="99" t="str">
        <f>IFERROR(IF(B1547="No CAS","",INDEX('DEQ Pollutant List'!$C$7:$C$611,MATCH('3. Pollutant Emissions - EF'!B1547,'DEQ Pollutant List'!$B$7:$B$611,0))),"")</f>
        <v>Mercury and compounds</v>
      </c>
      <c r="D1547" s="133">
        <f>IFERROR(IF(OR($B1547="",$B1547="No CAS"),INDEX('DEQ Pollutant List'!$A$7:$A$611,MATCH($C1547,'DEQ Pollutant List'!$C$7:$C$611,0)),INDEX('DEQ Pollutant List'!$A$7:$A$611,MATCH($B1547,'DEQ Pollutant List'!$B$7:$B$611,0))),"")</f>
        <v>316</v>
      </c>
      <c r="E1547" s="119"/>
      <c r="F1547" s="241">
        <v>2.5999999999999998E-4</v>
      </c>
      <c r="G1547" s="121"/>
      <c r="H1547" s="101" t="s">
        <v>1674</v>
      </c>
      <c r="I1547" s="122" t="s">
        <v>1680</v>
      </c>
      <c r="J1547" s="120">
        <f>$F1547*'2. Emissions Units &amp; Activities'!$H$126*(1-$E1547)</f>
        <v>1.4877384196185289E-3</v>
      </c>
      <c r="K1547" s="123">
        <f>$F1547*'2. Emissions Units &amp; Activities'!$I$126*(1-$E1547)</f>
        <v>1.3397647058823528E-2</v>
      </c>
      <c r="L1547" s="101">
        <f>$F1547*'2. Emissions Units &amp; Activities'!$J$126*(1-$E1547)</f>
        <v>1.3397647058823528E-2</v>
      </c>
      <c r="M1547" s="120">
        <f>$F1547*'2. Emissions Units &amp; Activities'!$K$126*(1-$E1547)</f>
        <v>5.7220708446866493E-6</v>
      </c>
      <c r="N1547" s="123">
        <f>$F1547*'2. Emissions Units &amp; Activities'!$L$126*(1-$E1547)</f>
        <v>5.1529411764705883E-5</v>
      </c>
      <c r="O1547" s="101">
        <f>$F1547*'2. Emissions Units &amp; Activities'!$M$126*(1-$E1547)</f>
        <v>5.1529411764705883E-5</v>
      </c>
    </row>
    <row r="1548" spans="1:15" x14ac:dyDescent="0.25">
      <c r="A1548" s="97" t="s">
        <v>1611</v>
      </c>
      <c r="B1548" s="118" t="s">
        <v>575</v>
      </c>
      <c r="C1548" s="99" t="str">
        <f>IFERROR(IF(B1548="No CAS","",INDEX('DEQ Pollutant List'!$C$7:$C$611,MATCH('3. Pollutant Emissions - EF'!B1548,'DEQ Pollutant List'!$B$7:$B$611,0))),"")</f>
        <v>Molybdenum trioxide</v>
      </c>
      <c r="D1548" s="133">
        <f>IFERROR(IF(OR($B1548="",$B1548="No CAS"),INDEX('DEQ Pollutant List'!$A$7:$A$611,MATCH($C1548,'DEQ Pollutant List'!$C$7:$C$611,0)),INDEX('DEQ Pollutant List'!$A$7:$A$611,MATCH($B1548,'DEQ Pollutant List'!$B$7:$B$611,0))),"")</f>
        <v>361</v>
      </c>
      <c r="E1548" s="119"/>
      <c r="F1548" s="241">
        <v>1.65E-3</v>
      </c>
      <c r="G1548" s="121"/>
      <c r="H1548" s="101" t="s">
        <v>1674</v>
      </c>
      <c r="I1548" s="122" t="s">
        <v>1680</v>
      </c>
      <c r="J1548" s="120">
        <f>$F1548*'2. Emissions Units &amp; Activities'!$H$126*(1-$E1548)</f>
        <v>9.4414168937329724E-3</v>
      </c>
      <c r="K1548" s="123">
        <f>$F1548*'2. Emissions Units &amp; Activities'!$I$126*(1-$E1548)</f>
        <v>8.5023529411764706E-2</v>
      </c>
      <c r="L1548" s="101">
        <f>$F1548*'2. Emissions Units &amp; Activities'!$J$126*(1-$E1548)</f>
        <v>8.5023529411764706E-2</v>
      </c>
      <c r="M1548" s="120">
        <f>$F1548*'2. Emissions Units &amp; Activities'!$K$126*(1-$E1548)</f>
        <v>3.6313141898972969E-5</v>
      </c>
      <c r="N1548" s="123">
        <f>$F1548*'2. Emissions Units &amp; Activities'!$L$126*(1-$E1548)</f>
        <v>3.270135746606335E-4</v>
      </c>
      <c r="O1548" s="101">
        <f>$F1548*'2. Emissions Units &amp; Activities'!$M$126*(1-$E1548)</f>
        <v>3.270135746606335E-4</v>
      </c>
    </row>
    <row r="1549" spans="1:15" x14ac:dyDescent="0.25">
      <c r="A1549" s="97" t="s">
        <v>1611</v>
      </c>
      <c r="B1549" s="118">
        <v>365</v>
      </c>
      <c r="C1549" s="99" t="str">
        <f>IFERROR(IF(B1549="No CAS","",INDEX('DEQ Pollutant List'!$C$7:$C$611,MATCH('3. Pollutant Emissions - EF'!B1549,'DEQ Pollutant List'!$B$7:$B$611,0))),"")</f>
        <v>Nickel compounds, insoluble</v>
      </c>
      <c r="D1549" s="133">
        <f>IFERROR(IF(OR($B1549="",$B1549="No CAS"),INDEX('DEQ Pollutant List'!$A$7:$A$611,MATCH($C1549,'DEQ Pollutant List'!$C$7:$C$611,0)),INDEX('DEQ Pollutant List'!$A$7:$A$611,MATCH($B1549,'DEQ Pollutant List'!$B$7:$B$611,0))),"")</f>
        <v>365</v>
      </c>
      <c r="E1549" s="119"/>
      <c r="F1549" s="241">
        <v>2.0999999999999999E-3</v>
      </c>
      <c r="G1549" s="121"/>
      <c r="H1549" s="101" t="s">
        <v>1674</v>
      </c>
      <c r="I1549" s="122" t="s">
        <v>1680</v>
      </c>
      <c r="J1549" s="120">
        <f>$F1549*'2. Emissions Units &amp; Activities'!$H$126*(1-$E1549)</f>
        <v>1.2016348773841964E-2</v>
      </c>
      <c r="K1549" s="123">
        <f>$F1549*'2. Emissions Units &amp; Activities'!$I$126*(1-$E1549)</f>
        <v>0.10821176470588235</v>
      </c>
      <c r="L1549" s="101">
        <f>$F1549*'2. Emissions Units &amp; Activities'!$J$126*(1-$E1549)</f>
        <v>0.10821176470588235</v>
      </c>
      <c r="M1549" s="120">
        <f>$F1549*'2. Emissions Units &amp; Activities'!$K$126*(1-$E1549)</f>
        <v>4.6216726053238323E-5</v>
      </c>
      <c r="N1549" s="123">
        <f>$F1549*'2. Emissions Units &amp; Activities'!$L$126*(1-$E1549)</f>
        <v>4.1619909502262444E-4</v>
      </c>
      <c r="O1549" s="101">
        <f>$F1549*'2. Emissions Units &amp; Activities'!$M$126*(1-$E1549)</f>
        <v>4.1619909502262444E-4</v>
      </c>
    </row>
    <row r="1550" spans="1:15" x14ac:dyDescent="0.25">
      <c r="A1550" s="97" t="s">
        <v>1611</v>
      </c>
      <c r="B1550" s="118" t="s">
        <v>945</v>
      </c>
      <c r="C1550" s="99" t="str">
        <f>IFERROR(IF(B1550="No CAS","",INDEX('DEQ Pollutant List'!$C$7:$C$611,MATCH('3. Pollutant Emissions - EF'!B1550,'DEQ Pollutant List'!$B$7:$B$611,0))),"")</f>
        <v>Selenium and compounds</v>
      </c>
      <c r="D1550" s="133">
        <f>IFERROR(IF(OR($B1550="",$B1550="No CAS"),INDEX('DEQ Pollutant List'!$A$7:$A$611,MATCH($C1550,'DEQ Pollutant List'!$C$7:$C$611,0)),INDEX('DEQ Pollutant List'!$A$7:$A$611,MATCH($B1550,'DEQ Pollutant List'!$B$7:$B$611,0))),"")</f>
        <v>575</v>
      </c>
      <c r="E1550" s="119"/>
      <c r="F1550" s="241">
        <v>2.4000000000000001E-5</v>
      </c>
      <c r="G1550" s="121"/>
      <c r="H1550" s="101" t="s">
        <v>1674</v>
      </c>
      <c r="I1550" s="122" t="s">
        <v>1680</v>
      </c>
      <c r="J1550" s="120">
        <f>$F1550*'2. Emissions Units &amp; Activities'!$H$126*(1-$E1550)</f>
        <v>1.373297002724796E-4</v>
      </c>
      <c r="K1550" s="123">
        <f>$F1550*'2. Emissions Units &amp; Activities'!$I$126*(1-$E1550)</f>
        <v>1.2367058823529412E-3</v>
      </c>
      <c r="L1550" s="101">
        <f>$F1550*'2. Emissions Units &amp; Activities'!$J$126*(1-$E1550)</f>
        <v>1.2367058823529412E-3</v>
      </c>
      <c r="M1550" s="120">
        <f>$F1550*'2. Emissions Units &amp; Activities'!$K$126*(1-$E1550)</f>
        <v>5.281911548941523E-7</v>
      </c>
      <c r="N1550" s="123">
        <f>$F1550*'2. Emissions Units &amp; Activities'!$L$126*(1-$E1550)</f>
        <v>4.7565610859728509E-6</v>
      </c>
      <c r="O1550" s="101">
        <f>$F1550*'2. Emissions Units &amp; Activities'!$M$126*(1-$E1550)</f>
        <v>4.7565610859728509E-6</v>
      </c>
    </row>
    <row r="1551" spans="1:15" x14ac:dyDescent="0.25">
      <c r="A1551" s="97" t="s">
        <v>1611</v>
      </c>
      <c r="B1551" s="118" t="s">
        <v>994</v>
      </c>
      <c r="C1551" s="99" t="str">
        <f>IFERROR(IF(B1551="No CAS","",INDEX('DEQ Pollutant List'!$C$7:$C$611,MATCH('3. Pollutant Emissions - EF'!B1551,'DEQ Pollutant List'!$B$7:$B$611,0))),"")</f>
        <v>Toluene</v>
      </c>
      <c r="D1551" s="133">
        <f>IFERROR(IF(OR($B1551="",$B1551="No CAS"),INDEX('DEQ Pollutant List'!$A$7:$A$611,MATCH($C1551,'DEQ Pollutant List'!$C$7:$C$611,0)),INDEX('DEQ Pollutant List'!$A$7:$A$611,MATCH($B1551,'DEQ Pollutant List'!$B$7:$B$611,0))),"")</f>
        <v>600</v>
      </c>
      <c r="E1551" s="119"/>
      <c r="F1551" s="241">
        <v>3.6600000000000001E-2</v>
      </c>
      <c r="G1551" s="121"/>
      <c r="H1551" s="101" t="s">
        <v>1674</v>
      </c>
      <c r="I1551" s="122" t="s">
        <v>1680</v>
      </c>
      <c r="J1551" s="120">
        <f>$F1551*'2. Emissions Units &amp; Activities'!$H$126*(1-$E1551)</f>
        <v>0.2094277929155314</v>
      </c>
      <c r="K1551" s="123">
        <f>$F1551*'2. Emissions Units &amp; Activities'!$I$126*(1-$E1551)</f>
        <v>1.8859764705882354</v>
      </c>
      <c r="L1551" s="101">
        <f>$F1551*'2. Emissions Units &amp; Activities'!$J$126*(1-$E1551)</f>
        <v>1.8859764705882354</v>
      </c>
      <c r="M1551" s="120">
        <f>$F1551*'2. Emissions Units &amp; Activities'!$K$126*(1-$E1551)</f>
        <v>8.0549151121358218E-4</v>
      </c>
      <c r="N1551" s="123">
        <f>$F1551*'2. Emissions Units &amp; Activities'!$L$126*(1-$E1551)</f>
        <v>7.2537556561085978E-3</v>
      </c>
      <c r="O1551" s="101">
        <f>$F1551*'2. Emissions Units &amp; Activities'!$M$126*(1-$E1551)</f>
        <v>7.2537556561085978E-3</v>
      </c>
    </row>
    <row r="1552" spans="1:15" x14ac:dyDescent="0.25">
      <c r="A1552" s="97" t="s">
        <v>1611</v>
      </c>
      <c r="B1552" s="118" t="s">
        <v>1055</v>
      </c>
      <c r="C1552" s="99" t="str">
        <f>IFERROR(IF(B1552="No CAS","",INDEX('DEQ Pollutant List'!$C$7:$C$611,MATCH('3. Pollutant Emissions - EF'!B1552,'DEQ Pollutant List'!$B$7:$B$611,0))),"")</f>
        <v>Vanadium (fume or dust)</v>
      </c>
      <c r="D1552" s="133">
        <f>IFERROR(IF(OR($B1552="",$B1552="No CAS"),INDEX('DEQ Pollutant List'!$A$7:$A$611,MATCH($C1552,'DEQ Pollutant List'!$C$7:$C$611,0)),INDEX('DEQ Pollutant List'!$A$7:$A$611,MATCH($B1552,'DEQ Pollutant List'!$B$7:$B$611,0))),"")</f>
        <v>620</v>
      </c>
      <c r="E1552" s="119"/>
      <c r="F1552" s="241">
        <v>2.3E-3</v>
      </c>
      <c r="G1552" s="121"/>
      <c r="H1552" s="101" t="s">
        <v>1674</v>
      </c>
      <c r="I1552" s="122" t="s">
        <v>1680</v>
      </c>
      <c r="J1552" s="120">
        <f>$F1552*'2. Emissions Units &amp; Activities'!$H$126*(1-$E1552)</f>
        <v>1.3160762942779295E-2</v>
      </c>
      <c r="K1552" s="123">
        <f>$F1552*'2. Emissions Units &amp; Activities'!$I$126*(1-$E1552)</f>
        <v>0.11851764705882353</v>
      </c>
      <c r="L1552" s="101">
        <f>$F1552*'2. Emissions Units &amp; Activities'!$J$126*(1-$E1552)</f>
        <v>0.11851764705882353</v>
      </c>
      <c r="M1552" s="120">
        <f>$F1552*'2. Emissions Units &amp; Activities'!$K$126*(1-$E1552)</f>
        <v>5.0618319010689591E-5</v>
      </c>
      <c r="N1552" s="123">
        <f>$F1552*'2. Emissions Units &amp; Activities'!$L$126*(1-$E1552)</f>
        <v>4.5583710407239822E-4</v>
      </c>
      <c r="O1552" s="101">
        <f>$F1552*'2. Emissions Units &amp; Activities'!$M$126*(1-$E1552)</f>
        <v>4.5583710407239822E-4</v>
      </c>
    </row>
    <row r="1553" spans="1:15" x14ac:dyDescent="0.25">
      <c r="A1553" s="97" t="s">
        <v>1611</v>
      </c>
      <c r="B1553" s="118" t="s">
        <v>1071</v>
      </c>
      <c r="C1553" s="99" t="str">
        <f>IFERROR(IF(B1553="No CAS","",INDEX('DEQ Pollutant List'!$C$7:$C$611,MATCH('3. Pollutant Emissions - EF'!B1553,'DEQ Pollutant List'!$B$7:$B$611,0))),"")</f>
        <v>Xylene (mixture), including m-xylene, o-xylene, p-xylene</v>
      </c>
      <c r="D1553" s="133">
        <f>IFERROR(IF(OR($B1553="",$B1553="No CAS"),INDEX('DEQ Pollutant List'!$A$7:$A$611,MATCH($C1553,'DEQ Pollutant List'!$C$7:$C$611,0)),INDEX('DEQ Pollutant List'!$A$7:$A$611,MATCH($B1553,'DEQ Pollutant List'!$B$7:$B$611,0))),"")</f>
        <v>628</v>
      </c>
      <c r="E1553" s="119"/>
      <c r="F1553" s="241">
        <v>2.7199999999999998E-2</v>
      </c>
      <c r="G1553" s="121"/>
      <c r="H1553" s="101" t="s">
        <v>1674</v>
      </c>
      <c r="I1553" s="122" t="s">
        <v>1680</v>
      </c>
      <c r="J1553" s="120">
        <f>$F1553*'2. Emissions Units &amp; Activities'!$H$126*(1-$E1553)</f>
        <v>0.15564032697547686</v>
      </c>
      <c r="K1553" s="123">
        <f>$F1553*'2. Emissions Units &amp; Activities'!$I$126*(1-$E1553)</f>
        <v>1.4016</v>
      </c>
      <c r="L1553" s="101">
        <f>$F1553*'2. Emissions Units &amp; Activities'!$J$126*(1-$E1553)</f>
        <v>1.4016</v>
      </c>
      <c r="M1553" s="120">
        <f>$F1553*'2. Emissions Units &amp; Activities'!$K$126*(1-$E1553)</f>
        <v>5.986166422133726E-4</v>
      </c>
      <c r="N1553" s="123">
        <f>$F1553*'2. Emissions Units &amp; Activities'!$L$126*(1-$E1553)</f>
        <v>5.3907692307692311E-3</v>
      </c>
      <c r="O1553" s="101">
        <f>$F1553*'2. Emissions Units &amp; Activities'!$M$126*(1-$E1553)</f>
        <v>5.3907692307692311E-3</v>
      </c>
    </row>
    <row r="1554" spans="1:15" x14ac:dyDescent="0.25">
      <c r="A1554" s="97" t="s">
        <v>1611</v>
      </c>
      <c r="B1554" s="118" t="s">
        <v>1076</v>
      </c>
      <c r="C1554" s="99" t="str">
        <f>IFERROR(IF(B1554="No CAS","",INDEX('DEQ Pollutant List'!$C$7:$C$611,MATCH('3. Pollutant Emissions - EF'!B1554,'DEQ Pollutant List'!$B$7:$B$611,0))),"")</f>
        <v>Zinc and compounds</v>
      </c>
      <c r="D1554" s="133">
        <f>IFERROR(IF(OR($B1554="",$B1554="No CAS"),INDEX('DEQ Pollutant List'!$A$7:$A$611,MATCH($C1554,'DEQ Pollutant List'!$C$7:$C$611,0)),INDEX('DEQ Pollutant List'!$A$7:$A$611,MATCH($B1554,'DEQ Pollutant List'!$B$7:$B$611,0))),"")</f>
        <v>632</v>
      </c>
      <c r="E1554" s="119"/>
      <c r="F1554" s="241">
        <v>2.9000000000000001E-2</v>
      </c>
      <c r="G1554" s="121"/>
      <c r="H1554" s="101" t="s">
        <v>1674</v>
      </c>
      <c r="I1554" s="122" t="s">
        <v>1680</v>
      </c>
      <c r="J1554" s="120">
        <f>$F1554*'2. Emissions Units &amp; Activities'!$H$126*(1-$E1554)</f>
        <v>0.16594005449591287</v>
      </c>
      <c r="K1554" s="123">
        <f>$F1554*'2. Emissions Units &amp; Activities'!$I$126*(1-$E1554)</f>
        <v>1.4943529411764707</v>
      </c>
      <c r="L1554" s="101">
        <f>$F1554*'2. Emissions Units &amp; Activities'!$J$126*(1-$E1554)</f>
        <v>1.4943529411764707</v>
      </c>
      <c r="M1554" s="120">
        <f>$F1554*'2. Emissions Units &amp; Activities'!$K$126*(1-$E1554)</f>
        <v>6.3823097883043407E-4</v>
      </c>
      <c r="N1554" s="123">
        <f>$F1554*'2. Emissions Units &amp; Activities'!$L$126*(1-$E1554)</f>
        <v>5.7475113122171951E-3</v>
      </c>
      <c r="O1554" s="101">
        <f>$F1554*'2. Emissions Units &amp; Activities'!$M$126*(1-$E1554)</f>
        <v>5.7475113122171951E-3</v>
      </c>
    </row>
    <row r="1555" spans="1:15" x14ac:dyDescent="0.25">
      <c r="A1555" s="97" t="s">
        <v>1614</v>
      </c>
      <c r="B1555" s="118" t="s">
        <v>98</v>
      </c>
      <c r="C1555" s="99" t="str">
        <f>IFERROR(IF(B1555="No CAS","",INDEX('DEQ Pollutant List'!$C$7:$C$611,MATCH('3. Pollutant Emissions - EF'!B1555,'DEQ Pollutant List'!$B$7:$B$611,0))),"")</f>
        <v>Benzene</v>
      </c>
      <c r="D1555" s="133">
        <f>IFERROR(IF(OR($B1555="",$B1555="No CAS"),INDEX('DEQ Pollutant List'!$A$7:$A$611,MATCH($C1555,'DEQ Pollutant List'!$C$7:$C$611,0)),INDEX('DEQ Pollutant List'!$A$7:$A$611,MATCH($B1555,'DEQ Pollutant List'!$B$7:$B$611,0))),"")</f>
        <v>46</v>
      </c>
      <c r="E1555" s="119"/>
      <c r="F1555" s="241">
        <v>8.0000000000000002E-3</v>
      </c>
      <c r="G1555" s="121"/>
      <c r="H1555" s="101" t="s">
        <v>1674</v>
      </c>
      <c r="I1555" s="122" t="s">
        <v>1680</v>
      </c>
      <c r="J1555" s="120">
        <f>$F1555*'2. Emissions Units &amp; Activities'!$H$127*(1-$E1555)</f>
        <v>3.8147138964577665E-3</v>
      </c>
      <c r="K1555" s="123">
        <f>$F1555*'2. Emissions Units &amp; Activities'!$I$127*(1-$E1555)</f>
        <v>3.4352941176470586E-2</v>
      </c>
      <c r="L1555" s="101">
        <f>$F1555*'2. Emissions Units &amp; Activities'!$J$127*(1-$E1555)</f>
        <v>3.4352941176470586E-2</v>
      </c>
      <c r="M1555" s="120">
        <f>$F1555*'2. Emissions Units &amp; Activities'!$K$127*(1-$E1555)</f>
        <v>1.4671976524837564E-5</v>
      </c>
      <c r="N1555" s="123">
        <f>$F1555*'2. Emissions Units &amp; Activities'!$L$127*(1-$E1555)</f>
        <v>1.321266968325792E-4</v>
      </c>
      <c r="O1555" s="101">
        <f>$F1555*'2. Emissions Units &amp; Activities'!$M$127*(1-$E1555)</f>
        <v>1.321266968325792E-4</v>
      </c>
    </row>
    <row r="1556" spans="1:15" x14ac:dyDescent="0.25">
      <c r="A1556" s="97" t="s">
        <v>1614</v>
      </c>
      <c r="B1556" s="118" t="s">
        <v>443</v>
      </c>
      <c r="C1556" s="99" t="str">
        <f>IFERROR(IF(B1556="No CAS","",INDEX('DEQ Pollutant List'!$C$7:$C$611,MATCH('3. Pollutant Emissions - EF'!B1556,'DEQ Pollutant List'!$B$7:$B$611,0))),"")</f>
        <v>Formaldehyde</v>
      </c>
      <c r="D1556" s="133">
        <f>IFERROR(IF(OR($B1556="",$B1556="No CAS"),INDEX('DEQ Pollutant List'!$A$7:$A$611,MATCH($C1556,'DEQ Pollutant List'!$C$7:$C$611,0)),INDEX('DEQ Pollutant List'!$A$7:$A$611,MATCH($B1556,'DEQ Pollutant List'!$B$7:$B$611,0))),"")</f>
        <v>250</v>
      </c>
      <c r="E1556" s="119"/>
      <c r="F1556" s="241">
        <v>1.7000000000000001E-2</v>
      </c>
      <c r="G1556" s="121"/>
      <c r="H1556" s="101" t="s">
        <v>1674</v>
      </c>
      <c r="I1556" s="122" t="s">
        <v>1680</v>
      </c>
      <c r="J1556" s="120">
        <f>$F1556*'2. Emissions Units &amp; Activities'!$H$127*(1-$E1556)</f>
        <v>8.1062670299727538E-3</v>
      </c>
      <c r="K1556" s="123">
        <f>$F1556*'2. Emissions Units &amp; Activities'!$I$127*(1-$E1556)</f>
        <v>7.3000000000000009E-2</v>
      </c>
      <c r="L1556" s="101">
        <f>$F1556*'2. Emissions Units &amp; Activities'!$J$127*(1-$E1556)</f>
        <v>7.3000000000000009E-2</v>
      </c>
      <c r="M1556" s="120">
        <f>$F1556*'2. Emissions Units &amp; Activities'!$K$127*(1-$E1556)</f>
        <v>3.1177950115279824E-5</v>
      </c>
      <c r="N1556" s="123">
        <f>$F1556*'2. Emissions Units &amp; Activities'!$L$127*(1-$E1556)</f>
        <v>2.8076923076923081E-4</v>
      </c>
      <c r="O1556" s="101">
        <f>$F1556*'2. Emissions Units &amp; Activities'!$M$127*(1-$E1556)</f>
        <v>2.8076923076923081E-4</v>
      </c>
    </row>
    <row r="1557" spans="1:15" x14ac:dyDescent="0.25">
      <c r="A1557" s="97" t="s">
        <v>1614</v>
      </c>
      <c r="B1557" s="118">
        <v>401</v>
      </c>
      <c r="C1557" s="99" t="str">
        <f>IFERROR(IF(B1557="No CAS","",INDEX('DEQ Pollutant List'!$C$7:$C$611,MATCH('3. Pollutant Emissions - EF'!B1557,'DEQ Pollutant List'!$B$7:$B$611,0))),"")</f>
        <v>Polycyclic aromatic hydrocarbons (PAHs)</v>
      </c>
      <c r="D1557" s="133">
        <f>IFERROR(IF(OR($B1557="",$B1557="No CAS"),INDEX('DEQ Pollutant List'!$A$7:$A$611,MATCH($C1557,'DEQ Pollutant List'!$C$7:$C$611,0)),INDEX('DEQ Pollutant List'!$A$7:$A$611,MATCH($B1557,'DEQ Pollutant List'!$B$7:$B$611,0))),"")</f>
        <v>401</v>
      </c>
      <c r="E1557" s="119"/>
      <c r="F1557" s="241">
        <v>1E-4</v>
      </c>
      <c r="G1557" s="121"/>
      <c r="H1557" s="101" t="s">
        <v>1674</v>
      </c>
      <c r="I1557" s="122" t="s">
        <v>1680</v>
      </c>
      <c r="J1557" s="120">
        <f>$F1557*'2. Emissions Units &amp; Activities'!$H$127*(1-$E1557)</f>
        <v>4.7683923705722084E-5</v>
      </c>
      <c r="K1557" s="123">
        <f>$F1557*'2. Emissions Units &amp; Activities'!$I$127*(1-$E1557)</f>
        <v>4.2941176470588237E-4</v>
      </c>
      <c r="L1557" s="101">
        <f>$F1557*'2. Emissions Units &amp; Activities'!$J$127*(1-$E1557)</f>
        <v>4.2941176470588237E-4</v>
      </c>
      <c r="M1557" s="120">
        <f>$F1557*'2. Emissions Units &amp; Activities'!$K$127*(1-$E1557)</f>
        <v>1.8339970656046956E-7</v>
      </c>
      <c r="N1557" s="123">
        <f>$F1557*'2. Emissions Units &amp; Activities'!$L$127*(1-$E1557)</f>
        <v>1.6515837104072399E-6</v>
      </c>
      <c r="O1557" s="101">
        <f>$F1557*'2. Emissions Units &amp; Activities'!$M$127*(1-$E1557)</f>
        <v>1.6515837104072399E-6</v>
      </c>
    </row>
    <row r="1558" spans="1:15" x14ac:dyDescent="0.25">
      <c r="A1558" s="97" t="s">
        <v>1614</v>
      </c>
      <c r="B1558" s="118" t="s">
        <v>823</v>
      </c>
      <c r="C1558" s="99" t="str">
        <f>IFERROR(IF(B1558="No CAS","",INDEX('DEQ Pollutant List'!$C$7:$C$611,MATCH('3. Pollutant Emissions - EF'!B1558,'DEQ Pollutant List'!$B$7:$B$611,0))),"")</f>
        <v>Benzo[a]pyrene</v>
      </c>
      <c r="D1558" s="133">
        <f>IFERROR(IF(OR($B1558="",$B1558="No CAS"),INDEX('DEQ Pollutant List'!$A$7:$A$611,MATCH($C1558,'DEQ Pollutant List'!$C$7:$C$611,0)),INDEX('DEQ Pollutant List'!$A$7:$A$611,MATCH($B1558,'DEQ Pollutant List'!$B$7:$B$611,0))),"")</f>
        <v>406</v>
      </c>
      <c r="E1558" s="119"/>
      <c r="F1558" s="241">
        <v>1.1999999999999999E-6</v>
      </c>
      <c r="G1558" s="121"/>
      <c r="H1558" s="101" t="s">
        <v>1674</v>
      </c>
      <c r="I1558" s="122" t="s">
        <v>1680</v>
      </c>
      <c r="J1558" s="120">
        <f>$F1558*'2. Emissions Units &amp; Activities'!$H$127*(1-$E1558)</f>
        <v>5.7220708446866499E-7</v>
      </c>
      <c r="K1558" s="123">
        <f>$F1558*'2. Emissions Units &amp; Activities'!$I$127*(1-$E1558)</f>
        <v>5.1529411764705875E-6</v>
      </c>
      <c r="L1558" s="101">
        <f>$F1558*'2. Emissions Units &amp; Activities'!$J$127*(1-$E1558)</f>
        <v>5.1529411764705875E-6</v>
      </c>
      <c r="M1558" s="120">
        <f>$F1558*'2. Emissions Units &amp; Activities'!$K$127*(1-$E1558)</f>
        <v>2.2007964787256345E-9</v>
      </c>
      <c r="N1558" s="123">
        <f>$F1558*'2. Emissions Units &amp; Activities'!$L$127*(1-$E1558)</f>
        <v>1.9819004524886877E-8</v>
      </c>
      <c r="O1558" s="101">
        <f>$F1558*'2. Emissions Units &amp; Activities'!$M$127*(1-$E1558)</f>
        <v>1.9819004524886877E-8</v>
      </c>
    </row>
    <row r="1559" spans="1:15" x14ac:dyDescent="0.25">
      <c r="A1559" s="97" t="s">
        <v>1614</v>
      </c>
      <c r="B1559" s="118" t="s">
        <v>581</v>
      </c>
      <c r="C1559" s="99" t="str">
        <f>IFERROR(IF(B1559="No CAS","",INDEX('DEQ Pollutant List'!$C$7:$C$611,MATCH('3. Pollutant Emissions - EF'!B1559,'DEQ Pollutant List'!$B$7:$B$611,0))),"")</f>
        <v>Naphthalene</v>
      </c>
      <c r="D1559" s="133">
        <f>IFERROR(IF(OR($B1559="",$B1559="No CAS"),INDEX('DEQ Pollutant List'!$A$7:$A$611,MATCH($C1559,'DEQ Pollutant List'!$C$7:$C$611,0)),INDEX('DEQ Pollutant List'!$A$7:$A$611,MATCH($B1559,'DEQ Pollutant List'!$B$7:$B$611,0))),"")</f>
        <v>428</v>
      </c>
      <c r="E1559" s="119"/>
      <c r="F1559" s="241">
        <v>2.9999999999999997E-4</v>
      </c>
      <c r="G1559" s="121"/>
      <c r="H1559" s="101" t="s">
        <v>1674</v>
      </c>
      <c r="I1559" s="122" t="s">
        <v>1680</v>
      </c>
      <c r="J1559" s="120">
        <f>$F1559*'2. Emissions Units &amp; Activities'!$H$127*(1-$E1559)</f>
        <v>1.4305177111716624E-4</v>
      </c>
      <c r="K1559" s="123">
        <f>$F1559*'2. Emissions Units &amp; Activities'!$I$127*(1-$E1559)</f>
        <v>1.2882352941176469E-3</v>
      </c>
      <c r="L1559" s="101">
        <f>$F1559*'2. Emissions Units &amp; Activities'!$J$127*(1-$E1559)</f>
        <v>1.2882352941176469E-3</v>
      </c>
      <c r="M1559" s="120">
        <f>$F1559*'2. Emissions Units &amp; Activities'!$K$127*(1-$E1559)</f>
        <v>5.501991196814086E-7</v>
      </c>
      <c r="N1559" s="123">
        <f>$F1559*'2. Emissions Units &amp; Activities'!$L$127*(1-$E1559)</f>
        <v>4.9547511312217188E-6</v>
      </c>
      <c r="O1559" s="101">
        <f>$F1559*'2. Emissions Units &amp; Activities'!$M$127*(1-$E1559)</f>
        <v>4.9547511312217188E-6</v>
      </c>
    </row>
    <row r="1560" spans="1:15" x14ac:dyDescent="0.25">
      <c r="A1560" s="97" t="s">
        <v>1614</v>
      </c>
      <c r="B1560" s="118" t="s">
        <v>14</v>
      </c>
      <c r="C1560" s="99" t="str">
        <f>IFERROR(IF(B1560="No CAS","",INDEX('DEQ Pollutant List'!$C$7:$C$611,MATCH('3. Pollutant Emissions - EF'!B1560,'DEQ Pollutant List'!$B$7:$B$611,0))),"")</f>
        <v>Acetaldehyde</v>
      </c>
      <c r="D1560" s="133">
        <f>IFERROR(IF(OR($B1560="",$B1560="No CAS"),INDEX('DEQ Pollutant List'!$A$7:$A$611,MATCH($C1560,'DEQ Pollutant List'!$C$7:$C$611,0)),INDEX('DEQ Pollutant List'!$A$7:$A$611,MATCH($B1560,'DEQ Pollutant List'!$B$7:$B$611,0))),"")</f>
        <v>1</v>
      </c>
      <c r="E1560" s="119"/>
      <c r="F1560" s="241">
        <v>4.3E-3</v>
      </c>
      <c r="G1560" s="121"/>
      <c r="H1560" s="101" t="s">
        <v>1674</v>
      </c>
      <c r="I1560" s="122" t="s">
        <v>1680</v>
      </c>
      <c r="J1560" s="120">
        <f>$F1560*'2. Emissions Units &amp; Activities'!$H$127*(1-$E1560)</f>
        <v>2.0504087193460494E-3</v>
      </c>
      <c r="K1560" s="123">
        <f>$F1560*'2. Emissions Units &amp; Activities'!$I$127*(1-$E1560)</f>
        <v>1.8464705882352942E-2</v>
      </c>
      <c r="L1560" s="101">
        <f>$F1560*'2. Emissions Units &amp; Activities'!$J$127*(1-$E1560)</f>
        <v>1.8464705882352942E-2</v>
      </c>
      <c r="M1560" s="120">
        <f>$F1560*'2. Emissions Units &amp; Activities'!$K$127*(1-$E1560)</f>
        <v>7.8861873821001898E-6</v>
      </c>
      <c r="N1560" s="123">
        <f>$F1560*'2. Emissions Units &amp; Activities'!$L$127*(1-$E1560)</f>
        <v>7.101809954751131E-5</v>
      </c>
      <c r="O1560" s="101">
        <f>$F1560*'2. Emissions Units &amp; Activities'!$M$127*(1-$E1560)</f>
        <v>7.101809954751131E-5</v>
      </c>
    </row>
    <row r="1561" spans="1:15" x14ac:dyDescent="0.25">
      <c r="A1561" s="97" t="s">
        <v>1614</v>
      </c>
      <c r="B1561" s="118" t="s">
        <v>24</v>
      </c>
      <c r="C1561" s="99" t="str">
        <f>IFERROR(IF(B1561="No CAS","",INDEX('DEQ Pollutant List'!$C$7:$C$611,MATCH('3. Pollutant Emissions - EF'!B1561,'DEQ Pollutant List'!$B$7:$B$611,0))),"")</f>
        <v>Acrolein</v>
      </c>
      <c r="D1561" s="133">
        <f>IFERROR(IF(OR($B1561="",$B1561="No CAS"),INDEX('DEQ Pollutant List'!$A$7:$A$611,MATCH($C1561,'DEQ Pollutant List'!$C$7:$C$611,0)),INDEX('DEQ Pollutant List'!$A$7:$A$611,MATCH($B1561,'DEQ Pollutant List'!$B$7:$B$611,0))),"")</f>
        <v>5</v>
      </c>
      <c r="E1561" s="119"/>
      <c r="F1561" s="241">
        <v>2.7000000000000001E-3</v>
      </c>
      <c r="G1561" s="121"/>
      <c r="H1561" s="101" t="s">
        <v>1674</v>
      </c>
      <c r="I1561" s="122" t="s">
        <v>1680</v>
      </c>
      <c r="J1561" s="120">
        <f>$F1561*'2. Emissions Units &amp; Activities'!$H$127*(1-$E1561)</f>
        <v>1.2874659400544963E-3</v>
      </c>
      <c r="K1561" s="123">
        <f>$F1561*'2. Emissions Units &amp; Activities'!$I$127*(1-$E1561)</f>
        <v>1.1594117647058824E-2</v>
      </c>
      <c r="L1561" s="101">
        <f>$F1561*'2. Emissions Units &amp; Activities'!$J$127*(1-$E1561)</f>
        <v>1.1594117647058824E-2</v>
      </c>
      <c r="M1561" s="120">
        <f>$F1561*'2. Emissions Units &amp; Activities'!$K$127*(1-$E1561)</f>
        <v>4.9517920771326781E-6</v>
      </c>
      <c r="N1561" s="123">
        <f>$F1561*'2. Emissions Units &amp; Activities'!$L$127*(1-$E1561)</f>
        <v>4.4592760180995479E-5</v>
      </c>
      <c r="O1561" s="101">
        <f>$F1561*'2. Emissions Units &amp; Activities'!$M$127*(1-$E1561)</f>
        <v>4.4592760180995479E-5</v>
      </c>
    </row>
    <row r="1562" spans="1:15" x14ac:dyDescent="0.25">
      <c r="A1562" s="97" t="s">
        <v>1614</v>
      </c>
      <c r="B1562" s="118" t="s">
        <v>61</v>
      </c>
      <c r="C1562" s="99" t="str">
        <f>IFERROR(IF(B1562="No CAS","",INDEX('DEQ Pollutant List'!$C$7:$C$611,MATCH('3. Pollutant Emissions - EF'!B1562,'DEQ Pollutant List'!$B$7:$B$611,0))),"")</f>
        <v>Ammonia</v>
      </c>
      <c r="D1562" s="133">
        <f>IFERROR(IF(OR($B1562="",$B1562="No CAS"),INDEX('DEQ Pollutant List'!$A$7:$A$611,MATCH($C1562,'DEQ Pollutant List'!$C$7:$C$611,0)),INDEX('DEQ Pollutant List'!$A$7:$A$611,MATCH($B1562,'DEQ Pollutant List'!$B$7:$B$611,0))),"")</f>
        <v>26</v>
      </c>
      <c r="E1562" s="119"/>
      <c r="F1562" s="241">
        <v>18</v>
      </c>
      <c r="G1562" s="121"/>
      <c r="H1562" s="101" t="s">
        <v>1674</v>
      </c>
      <c r="I1562" s="122" t="s">
        <v>1680</v>
      </c>
      <c r="J1562" s="120">
        <f>$F1562*'2. Emissions Units &amp; Activities'!$H$127*(1-$E1562)</f>
        <v>8.583106267029974</v>
      </c>
      <c r="K1562" s="123">
        <f>$F1562*'2. Emissions Units &amp; Activities'!$I$127*(1-$E1562)</f>
        <v>77.294117647058826</v>
      </c>
      <c r="L1562" s="101">
        <f>$F1562*'2. Emissions Units &amp; Activities'!$J$127*(1-$E1562)</f>
        <v>77.294117647058826</v>
      </c>
      <c r="M1562" s="120">
        <f>$F1562*'2. Emissions Units &amp; Activities'!$K$127*(1-$E1562)</f>
        <v>3.3011947180884516E-2</v>
      </c>
      <c r="N1562" s="123">
        <f>$F1562*'2. Emissions Units &amp; Activities'!$L$127*(1-$E1562)</f>
        <v>0.29728506787330317</v>
      </c>
      <c r="O1562" s="101">
        <f>$F1562*'2. Emissions Units &amp; Activities'!$M$127*(1-$E1562)</f>
        <v>0.29728506787330317</v>
      </c>
    </row>
    <row r="1563" spans="1:15" x14ac:dyDescent="0.25">
      <c r="A1563" s="97" t="s">
        <v>1614</v>
      </c>
      <c r="B1563" s="118" t="s">
        <v>81</v>
      </c>
      <c r="C1563" s="99" t="str">
        <f>IFERROR(IF(B1563="No CAS","",INDEX('DEQ Pollutant List'!$C$7:$C$611,MATCH('3. Pollutant Emissions - EF'!B1563,'DEQ Pollutant List'!$B$7:$B$611,0))),"")</f>
        <v>Arsenic and compounds</v>
      </c>
      <c r="D1563" s="133">
        <f>IFERROR(IF(OR($B1563="",$B1563="No CAS"),INDEX('DEQ Pollutant List'!$A$7:$A$611,MATCH($C1563,'DEQ Pollutant List'!$C$7:$C$611,0)),INDEX('DEQ Pollutant List'!$A$7:$A$611,MATCH($B1563,'DEQ Pollutant List'!$B$7:$B$611,0))),"")</f>
        <v>37</v>
      </c>
      <c r="E1563" s="119"/>
      <c r="F1563" s="241">
        <v>2.0000000000000001E-4</v>
      </c>
      <c r="G1563" s="121"/>
      <c r="H1563" s="101" t="s">
        <v>1674</v>
      </c>
      <c r="I1563" s="122" t="s">
        <v>1680</v>
      </c>
      <c r="J1563" s="120">
        <f>$F1563*'2. Emissions Units &amp; Activities'!$H$127*(1-$E1563)</f>
        <v>9.5367847411444168E-5</v>
      </c>
      <c r="K1563" s="123">
        <f>$F1563*'2. Emissions Units &amp; Activities'!$I$127*(1-$E1563)</f>
        <v>8.5882352941176474E-4</v>
      </c>
      <c r="L1563" s="101">
        <f>$F1563*'2. Emissions Units &amp; Activities'!$J$127*(1-$E1563)</f>
        <v>8.5882352941176474E-4</v>
      </c>
      <c r="M1563" s="120">
        <f>$F1563*'2. Emissions Units &amp; Activities'!$K$127*(1-$E1563)</f>
        <v>3.6679941312093912E-7</v>
      </c>
      <c r="N1563" s="123">
        <f>$F1563*'2. Emissions Units &amp; Activities'!$L$127*(1-$E1563)</f>
        <v>3.3031674208144797E-6</v>
      </c>
      <c r="O1563" s="101">
        <f>$F1563*'2. Emissions Units &amp; Activities'!$M$127*(1-$E1563)</f>
        <v>3.3031674208144797E-6</v>
      </c>
    </row>
    <row r="1564" spans="1:15" x14ac:dyDescent="0.25">
      <c r="A1564" s="97" t="s">
        <v>1614</v>
      </c>
      <c r="B1564" s="118" t="s">
        <v>96</v>
      </c>
      <c r="C1564" s="99" t="str">
        <f>IFERROR(IF(B1564="No CAS","",INDEX('DEQ Pollutant List'!$C$7:$C$611,MATCH('3. Pollutant Emissions - EF'!B1564,'DEQ Pollutant List'!$B$7:$B$611,0))),"")</f>
        <v>Barium and compounds</v>
      </c>
      <c r="D1564" s="133">
        <f>IFERROR(IF(OR($B1564="",$B1564="No CAS"),INDEX('DEQ Pollutant List'!$A$7:$A$611,MATCH($C1564,'DEQ Pollutant List'!$C$7:$C$611,0)),INDEX('DEQ Pollutant List'!$A$7:$A$611,MATCH($B1564,'DEQ Pollutant List'!$B$7:$B$611,0))),"")</f>
        <v>45</v>
      </c>
      <c r="E1564" s="119"/>
      <c r="F1564" s="241">
        <v>4.4000000000000003E-3</v>
      </c>
      <c r="G1564" s="121"/>
      <c r="H1564" s="101" t="s">
        <v>1674</v>
      </c>
      <c r="I1564" s="122" t="s">
        <v>1680</v>
      </c>
      <c r="J1564" s="120">
        <f>$F1564*'2. Emissions Units &amp; Activities'!$H$127*(1-$E1564)</f>
        <v>2.0980926430517717E-3</v>
      </c>
      <c r="K1564" s="123">
        <f>$F1564*'2. Emissions Units &amp; Activities'!$I$127*(1-$E1564)</f>
        <v>1.8894117647058825E-2</v>
      </c>
      <c r="L1564" s="101">
        <f>$F1564*'2. Emissions Units &amp; Activities'!$J$127*(1-$E1564)</f>
        <v>1.8894117647058825E-2</v>
      </c>
      <c r="M1564" s="120">
        <f>$F1564*'2. Emissions Units &amp; Activities'!$K$127*(1-$E1564)</f>
        <v>8.0695870886606607E-6</v>
      </c>
      <c r="N1564" s="123">
        <f>$F1564*'2. Emissions Units &amp; Activities'!$L$127*(1-$E1564)</f>
        <v>7.2669683257918564E-5</v>
      </c>
      <c r="O1564" s="101">
        <f>$F1564*'2. Emissions Units &amp; Activities'!$M$127*(1-$E1564)</f>
        <v>7.2669683257918564E-5</v>
      </c>
    </row>
    <row r="1565" spans="1:15" x14ac:dyDescent="0.25">
      <c r="A1565" s="97" t="s">
        <v>1614</v>
      </c>
      <c r="B1565" s="118" t="s">
        <v>113</v>
      </c>
      <c r="C1565" s="99" t="str">
        <f>IFERROR(IF(B1565="No CAS","",INDEX('DEQ Pollutant List'!$C$7:$C$611,MATCH('3. Pollutant Emissions - EF'!B1565,'DEQ Pollutant List'!$B$7:$B$611,0))),"")</f>
        <v>Beryllium and compounds</v>
      </c>
      <c r="D1565" s="133">
        <f>IFERROR(IF(OR($B1565="",$B1565="No CAS"),INDEX('DEQ Pollutant List'!$A$7:$A$611,MATCH($C1565,'DEQ Pollutant List'!$C$7:$C$611,0)),INDEX('DEQ Pollutant List'!$A$7:$A$611,MATCH($B1565,'DEQ Pollutant List'!$B$7:$B$611,0))),"")</f>
        <v>58</v>
      </c>
      <c r="E1565" s="119"/>
      <c r="F1565" s="241">
        <v>1.2E-5</v>
      </c>
      <c r="G1565" s="121"/>
      <c r="H1565" s="101" t="s">
        <v>1674</v>
      </c>
      <c r="I1565" s="122" t="s">
        <v>1680</v>
      </c>
      <c r="J1565" s="120">
        <f>$F1565*'2. Emissions Units &amp; Activities'!$H$127*(1-$E1565)</f>
        <v>5.7220708446866502E-6</v>
      </c>
      <c r="K1565" s="123">
        <f>$F1565*'2. Emissions Units &amp; Activities'!$I$127*(1-$E1565)</f>
        <v>5.1529411764705883E-5</v>
      </c>
      <c r="L1565" s="101">
        <f>$F1565*'2. Emissions Units &amp; Activities'!$J$127*(1-$E1565)</f>
        <v>5.1529411764705883E-5</v>
      </c>
      <c r="M1565" s="120">
        <f>$F1565*'2. Emissions Units &amp; Activities'!$K$127*(1-$E1565)</f>
        <v>2.2007964787256346E-8</v>
      </c>
      <c r="N1565" s="123">
        <f>$F1565*'2. Emissions Units &amp; Activities'!$L$127*(1-$E1565)</f>
        <v>1.981900452488688E-7</v>
      </c>
      <c r="O1565" s="101">
        <f>$F1565*'2. Emissions Units &amp; Activities'!$M$127*(1-$E1565)</f>
        <v>1.981900452488688E-7</v>
      </c>
    </row>
    <row r="1566" spans="1:15" x14ac:dyDescent="0.25">
      <c r="A1566" s="97" t="s">
        <v>1614</v>
      </c>
      <c r="B1566" s="118" t="s">
        <v>154</v>
      </c>
      <c r="C1566" s="99" t="str">
        <f>IFERROR(IF(B1566="No CAS","",INDEX('DEQ Pollutant List'!$C$7:$C$611,MATCH('3. Pollutant Emissions - EF'!B1566,'DEQ Pollutant List'!$B$7:$B$611,0))),"")</f>
        <v>Cadmium and compounds</v>
      </c>
      <c r="D1566" s="133">
        <f>IFERROR(IF(OR($B1566="",$B1566="No CAS"),INDEX('DEQ Pollutant List'!$A$7:$A$611,MATCH($C1566,'DEQ Pollutant List'!$C$7:$C$611,0)),INDEX('DEQ Pollutant List'!$A$7:$A$611,MATCH($B1566,'DEQ Pollutant List'!$B$7:$B$611,0))),"")</f>
        <v>83</v>
      </c>
      <c r="E1566" s="119"/>
      <c r="F1566" s="241">
        <v>1.1000000000000001E-3</v>
      </c>
      <c r="G1566" s="121"/>
      <c r="H1566" s="101" t="s">
        <v>1674</v>
      </c>
      <c r="I1566" s="122" t="s">
        <v>1680</v>
      </c>
      <c r="J1566" s="120">
        <f>$F1566*'2. Emissions Units &amp; Activities'!$H$127*(1-$E1566)</f>
        <v>5.2452316076294293E-4</v>
      </c>
      <c r="K1566" s="123">
        <f>$F1566*'2. Emissions Units &amp; Activities'!$I$127*(1-$E1566)</f>
        <v>4.7235294117647063E-3</v>
      </c>
      <c r="L1566" s="101">
        <f>$F1566*'2. Emissions Units &amp; Activities'!$J$127*(1-$E1566)</f>
        <v>4.7235294117647063E-3</v>
      </c>
      <c r="M1566" s="120">
        <f>$F1566*'2. Emissions Units &amp; Activities'!$K$127*(1-$E1566)</f>
        <v>2.0173967721651652E-6</v>
      </c>
      <c r="N1566" s="123">
        <f>$F1566*'2. Emissions Units &amp; Activities'!$L$127*(1-$E1566)</f>
        <v>1.8167420814479641E-5</v>
      </c>
      <c r="O1566" s="101">
        <f>$F1566*'2. Emissions Units &amp; Activities'!$M$127*(1-$E1566)</f>
        <v>1.8167420814479641E-5</v>
      </c>
    </row>
    <row r="1567" spans="1:15" x14ac:dyDescent="0.25">
      <c r="A1567" s="97" t="s">
        <v>1614</v>
      </c>
      <c r="B1567" s="118" t="s">
        <v>230</v>
      </c>
      <c r="C1567" s="99" t="str">
        <f>IFERROR(IF(B1567="No CAS","",INDEX('DEQ Pollutant List'!$C$7:$C$611,MATCH('3. Pollutant Emissions - EF'!B1567,'DEQ Pollutant List'!$B$7:$B$611,0))),"")</f>
        <v>Chromium VI, chromate and dichromate particulate</v>
      </c>
      <c r="D1567" s="133">
        <f>IFERROR(IF(OR($B1567="",$B1567="No CAS"),INDEX('DEQ Pollutant List'!$A$7:$A$611,MATCH($C1567,'DEQ Pollutant List'!$C$7:$C$611,0)),INDEX('DEQ Pollutant List'!$A$7:$A$611,MATCH($B1567,'DEQ Pollutant List'!$B$7:$B$611,0))),"")</f>
        <v>136</v>
      </c>
      <c r="E1567" s="119"/>
      <c r="F1567" s="241">
        <v>1.4E-3</v>
      </c>
      <c r="G1567" s="121"/>
      <c r="H1567" s="101" t="s">
        <v>1674</v>
      </c>
      <c r="I1567" s="122" t="s">
        <v>1680</v>
      </c>
      <c r="J1567" s="120">
        <f>$F1567*'2. Emissions Units &amp; Activities'!$H$127*(1-$E1567)</f>
        <v>6.6757493188010909E-4</v>
      </c>
      <c r="K1567" s="123">
        <f>$F1567*'2. Emissions Units &amp; Activities'!$I$127*(1-$E1567)</f>
        <v>6.0117647058823527E-3</v>
      </c>
      <c r="L1567" s="101">
        <f>$F1567*'2. Emissions Units &amp; Activities'!$J$127*(1-$E1567)</f>
        <v>6.0117647058823527E-3</v>
      </c>
      <c r="M1567" s="120">
        <f>$F1567*'2. Emissions Units &amp; Activities'!$K$127*(1-$E1567)</f>
        <v>2.5675958918465737E-6</v>
      </c>
      <c r="N1567" s="123">
        <f>$F1567*'2. Emissions Units &amp; Activities'!$L$127*(1-$E1567)</f>
        <v>2.3122171945701356E-5</v>
      </c>
      <c r="O1567" s="101">
        <f>$F1567*'2. Emissions Units &amp; Activities'!$M$127*(1-$E1567)</f>
        <v>2.3122171945701356E-5</v>
      </c>
    </row>
    <row r="1568" spans="1:15" x14ac:dyDescent="0.25">
      <c r="A1568" s="97" t="s">
        <v>1614</v>
      </c>
      <c r="B1568" s="118" t="s">
        <v>234</v>
      </c>
      <c r="C1568" s="99" t="str">
        <f>IFERROR(IF(B1568="No CAS","",INDEX('DEQ Pollutant List'!$C$7:$C$611,MATCH('3. Pollutant Emissions - EF'!B1568,'DEQ Pollutant List'!$B$7:$B$611,0))),"")</f>
        <v>Cobalt and compounds</v>
      </c>
      <c r="D1568" s="133">
        <f>IFERROR(IF(OR($B1568="",$B1568="No CAS"),INDEX('DEQ Pollutant List'!$A$7:$A$611,MATCH($C1568,'DEQ Pollutant List'!$C$7:$C$611,0)),INDEX('DEQ Pollutant List'!$A$7:$A$611,MATCH($B1568,'DEQ Pollutant List'!$B$7:$B$611,0))),"")</f>
        <v>146</v>
      </c>
      <c r="E1568" s="119"/>
      <c r="F1568" s="241">
        <v>8.3999999999999995E-5</v>
      </c>
      <c r="G1568" s="121"/>
      <c r="H1568" s="101" t="s">
        <v>1674</v>
      </c>
      <c r="I1568" s="122" t="s">
        <v>1680</v>
      </c>
      <c r="J1568" s="120">
        <f>$F1568*'2. Emissions Units &amp; Activities'!$H$127*(1-$E1568)</f>
        <v>4.0054495912806547E-5</v>
      </c>
      <c r="K1568" s="123">
        <f>$F1568*'2. Emissions Units &amp; Activities'!$I$127*(1-$E1568)</f>
        <v>3.6070588235294116E-4</v>
      </c>
      <c r="L1568" s="101">
        <f>$F1568*'2. Emissions Units &amp; Activities'!$J$127*(1-$E1568)</f>
        <v>3.6070588235294116E-4</v>
      </c>
      <c r="M1568" s="120">
        <f>$F1568*'2. Emissions Units &amp; Activities'!$K$127*(1-$E1568)</f>
        <v>1.5405575351079442E-7</v>
      </c>
      <c r="N1568" s="123">
        <f>$F1568*'2. Emissions Units &amp; Activities'!$L$127*(1-$E1568)</f>
        <v>1.3873303167420814E-6</v>
      </c>
      <c r="O1568" s="101">
        <f>$F1568*'2. Emissions Units &amp; Activities'!$M$127*(1-$E1568)</f>
        <v>1.3873303167420814E-6</v>
      </c>
    </row>
    <row r="1569" spans="1:15" x14ac:dyDescent="0.25">
      <c r="A1569" s="97" t="s">
        <v>1614</v>
      </c>
      <c r="B1569" s="118" t="s">
        <v>236</v>
      </c>
      <c r="C1569" s="99" t="str">
        <f>IFERROR(IF(B1569="No CAS","",INDEX('DEQ Pollutant List'!$C$7:$C$611,MATCH('3. Pollutant Emissions - EF'!B1569,'DEQ Pollutant List'!$B$7:$B$611,0))),"")</f>
        <v>Copper and compounds</v>
      </c>
      <c r="D1569" s="133">
        <f>IFERROR(IF(OR($B1569="",$B1569="No CAS"),INDEX('DEQ Pollutant List'!$A$7:$A$611,MATCH($C1569,'DEQ Pollutant List'!$C$7:$C$611,0)),INDEX('DEQ Pollutant List'!$A$7:$A$611,MATCH($B1569,'DEQ Pollutant List'!$B$7:$B$611,0))),"")</f>
        <v>149</v>
      </c>
      <c r="E1569" s="119"/>
      <c r="F1569" s="241">
        <v>8.4999999999999995E-4</v>
      </c>
      <c r="G1569" s="121"/>
      <c r="H1569" s="101" t="s">
        <v>1674</v>
      </c>
      <c r="I1569" s="122" t="s">
        <v>1680</v>
      </c>
      <c r="J1569" s="120">
        <f>$F1569*'2. Emissions Units &amp; Activities'!$H$127*(1-$E1569)</f>
        <v>4.0531335149863768E-4</v>
      </c>
      <c r="K1569" s="123">
        <f>$F1569*'2. Emissions Units &amp; Activities'!$I$127*(1-$E1569)</f>
        <v>3.6499999999999996E-3</v>
      </c>
      <c r="L1569" s="101">
        <f>$F1569*'2. Emissions Units &amp; Activities'!$J$127*(1-$E1569)</f>
        <v>3.6499999999999996E-3</v>
      </c>
      <c r="M1569" s="120">
        <f>$F1569*'2. Emissions Units &amp; Activities'!$K$127*(1-$E1569)</f>
        <v>1.5588975057639911E-6</v>
      </c>
      <c r="N1569" s="123">
        <f>$F1569*'2. Emissions Units &amp; Activities'!$L$127*(1-$E1569)</f>
        <v>1.4038461538461538E-5</v>
      </c>
      <c r="O1569" s="101">
        <f>$F1569*'2. Emissions Units &amp; Activities'!$M$127*(1-$E1569)</f>
        <v>1.4038461538461538E-5</v>
      </c>
    </row>
    <row r="1570" spans="1:15" x14ac:dyDescent="0.25">
      <c r="A1570" s="97" t="s">
        <v>1614</v>
      </c>
      <c r="B1570" s="118" t="s">
        <v>410</v>
      </c>
      <c r="C1570" s="99" t="str">
        <f>IFERROR(IF(B1570="No CAS","",INDEX('DEQ Pollutant List'!$C$7:$C$611,MATCH('3. Pollutant Emissions - EF'!B1570,'DEQ Pollutant List'!$B$7:$B$611,0))),"")</f>
        <v>Ethyl benzene</v>
      </c>
      <c r="D1570" s="133">
        <f>IFERROR(IF(OR($B1570="",$B1570="No CAS"),INDEX('DEQ Pollutant List'!$A$7:$A$611,MATCH($C1570,'DEQ Pollutant List'!$C$7:$C$611,0)),INDEX('DEQ Pollutant List'!$A$7:$A$611,MATCH($B1570,'DEQ Pollutant List'!$B$7:$B$611,0))),"")</f>
        <v>229</v>
      </c>
      <c r="E1570" s="119"/>
      <c r="F1570" s="241">
        <v>9.4999999999999998E-3</v>
      </c>
      <c r="G1570" s="121"/>
      <c r="H1570" s="101" t="s">
        <v>1674</v>
      </c>
      <c r="I1570" s="122" t="s">
        <v>1680</v>
      </c>
      <c r="J1570" s="120">
        <f>$F1570*'2. Emissions Units &amp; Activities'!$H$127*(1-$E1570)</f>
        <v>4.5299727520435977E-3</v>
      </c>
      <c r="K1570" s="123">
        <f>$F1570*'2. Emissions Units &amp; Activities'!$I$127*(1-$E1570)</f>
        <v>4.0794117647058821E-2</v>
      </c>
      <c r="L1570" s="101">
        <f>$F1570*'2. Emissions Units &amp; Activities'!$J$127*(1-$E1570)</f>
        <v>4.0794117647058821E-2</v>
      </c>
      <c r="M1570" s="120">
        <f>$F1570*'2. Emissions Units &amp; Activities'!$K$127*(1-$E1570)</f>
        <v>1.7422972123244608E-5</v>
      </c>
      <c r="N1570" s="123">
        <f>$F1570*'2. Emissions Units &amp; Activities'!$L$127*(1-$E1570)</f>
        <v>1.5690045248868779E-4</v>
      </c>
      <c r="O1570" s="101">
        <f>$F1570*'2. Emissions Units &amp; Activities'!$M$127*(1-$E1570)</f>
        <v>1.5690045248868779E-4</v>
      </c>
    </row>
    <row r="1571" spans="1:15" x14ac:dyDescent="0.25">
      <c r="A1571" s="97" t="s">
        <v>1614</v>
      </c>
      <c r="B1571" s="118" t="s">
        <v>483</v>
      </c>
      <c r="C1571" s="99" t="str">
        <f>IFERROR(IF(B1571="No CAS","",INDEX('DEQ Pollutant List'!$C$7:$C$611,MATCH('3. Pollutant Emissions - EF'!B1571,'DEQ Pollutant List'!$B$7:$B$611,0))),"")</f>
        <v>Hexane</v>
      </c>
      <c r="D1571" s="133">
        <f>IFERROR(IF(OR($B1571="",$B1571="No CAS"),INDEX('DEQ Pollutant List'!$A$7:$A$611,MATCH($C1571,'DEQ Pollutant List'!$C$7:$C$611,0)),INDEX('DEQ Pollutant List'!$A$7:$A$611,MATCH($B1571,'DEQ Pollutant List'!$B$7:$B$611,0))),"")</f>
        <v>289</v>
      </c>
      <c r="E1571" s="119"/>
      <c r="F1571" s="241">
        <v>6.3E-3</v>
      </c>
      <c r="G1571" s="121"/>
      <c r="H1571" s="101" t="s">
        <v>1674</v>
      </c>
      <c r="I1571" s="122" t="s">
        <v>1680</v>
      </c>
      <c r="J1571" s="120">
        <f>$F1571*'2. Emissions Units &amp; Activities'!$H$127*(1-$E1571)</f>
        <v>3.004087193460491E-3</v>
      </c>
      <c r="K1571" s="123">
        <f>$F1571*'2. Emissions Units &amp; Activities'!$I$127*(1-$E1571)</f>
        <v>2.7052941176470589E-2</v>
      </c>
      <c r="L1571" s="101">
        <f>$F1571*'2. Emissions Units &amp; Activities'!$J$127*(1-$E1571)</f>
        <v>2.7052941176470589E-2</v>
      </c>
      <c r="M1571" s="120">
        <f>$F1571*'2. Emissions Units &amp; Activities'!$K$127*(1-$E1571)</f>
        <v>1.1554181513309581E-5</v>
      </c>
      <c r="N1571" s="123">
        <f>$F1571*'2. Emissions Units &amp; Activities'!$L$127*(1-$E1571)</f>
        <v>1.0404977375565611E-4</v>
      </c>
      <c r="O1571" s="101">
        <f>$F1571*'2. Emissions Units &amp; Activities'!$M$127*(1-$E1571)</f>
        <v>1.0404977375565611E-4</v>
      </c>
    </row>
    <row r="1572" spans="1:15" x14ac:dyDescent="0.25">
      <c r="A1572" s="97" t="s">
        <v>1614</v>
      </c>
      <c r="B1572" s="118" t="s">
        <v>512</v>
      </c>
      <c r="C1572" s="99" t="str">
        <f>IFERROR(IF(B1572="No CAS","",INDEX('DEQ Pollutant List'!$C$7:$C$611,MATCH('3. Pollutant Emissions - EF'!B1572,'DEQ Pollutant List'!$B$7:$B$611,0))),"")</f>
        <v>Lead and compounds</v>
      </c>
      <c r="D1572" s="133">
        <f>IFERROR(IF(OR($B1572="",$B1572="No CAS"),INDEX('DEQ Pollutant List'!$A$7:$A$611,MATCH($C1572,'DEQ Pollutant List'!$C$7:$C$611,0)),INDEX('DEQ Pollutant List'!$A$7:$A$611,MATCH($B1572,'DEQ Pollutant List'!$B$7:$B$611,0))),"")</f>
        <v>305</v>
      </c>
      <c r="E1572" s="119"/>
      <c r="F1572" s="241">
        <v>5.0000000000000001E-4</v>
      </c>
      <c r="G1572" s="121"/>
      <c r="H1572" s="101" t="s">
        <v>1674</v>
      </c>
      <c r="I1572" s="122" t="s">
        <v>1680</v>
      </c>
      <c r="J1572" s="120">
        <f>$F1572*'2. Emissions Units &amp; Activities'!$H$127*(1-$E1572)</f>
        <v>2.3841961852861041E-4</v>
      </c>
      <c r="K1572" s="123">
        <f>$F1572*'2. Emissions Units &amp; Activities'!$I$127*(1-$E1572)</f>
        <v>2.1470588235294116E-3</v>
      </c>
      <c r="L1572" s="101">
        <f>$F1572*'2. Emissions Units &amp; Activities'!$J$127*(1-$E1572)</f>
        <v>2.1470588235294116E-3</v>
      </c>
      <c r="M1572" s="120">
        <f>$F1572*'2. Emissions Units &amp; Activities'!$K$127*(1-$E1572)</f>
        <v>9.1699853280234776E-7</v>
      </c>
      <c r="N1572" s="123">
        <f>$F1572*'2. Emissions Units &amp; Activities'!$L$127*(1-$E1572)</f>
        <v>8.2579185520362002E-6</v>
      </c>
      <c r="O1572" s="101">
        <f>$F1572*'2. Emissions Units &amp; Activities'!$M$127*(1-$E1572)</f>
        <v>8.2579185520362002E-6</v>
      </c>
    </row>
    <row r="1573" spans="1:15" x14ac:dyDescent="0.25">
      <c r="A1573" s="97" t="s">
        <v>1614</v>
      </c>
      <c r="B1573" s="118" t="s">
        <v>518</v>
      </c>
      <c r="C1573" s="99" t="str">
        <f>IFERROR(IF(B1573="No CAS","",INDEX('DEQ Pollutant List'!$C$7:$C$611,MATCH('3. Pollutant Emissions - EF'!B1573,'DEQ Pollutant List'!$B$7:$B$611,0))),"")</f>
        <v>Manganese and compounds</v>
      </c>
      <c r="D1573" s="133">
        <f>IFERROR(IF(OR($B1573="",$B1573="No CAS"),INDEX('DEQ Pollutant List'!$A$7:$A$611,MATCH($C1573,'DEQ Pollutant List'!$C$7:$C$611,0)),INDEX('DEQ Pollutant List'!$A$7:$A$611,MATCH($B1573,'DEQ Pollutant List'!$B$7:$B$611,0))),"")</f>
        <v>312</v>
      </c>
      <c r="E1573" s="119"/>
      <c r="F1573" s="241">
        <v>3.8000000000000002E-4</v>
      </c>
      <c r="G1573" s="121"/>
      <c r="H1573" s="101" t="s">
        <v>1674</v>
      </c>
      <c r="I1573" s="122" t="s">
        <v>1680</v>
      </c>
      <c r="J1573" s="120">
        <f>$F1573*'2. Emissions Units &amp; Activities'!$H$127*(1-$E1573)</f>
        <v>1.8119891008174392E-4</v>
      </c>
      <c r="K1573" s="123">
        <f>$F1573*'2. Emissions Units &amp; Activities'!$I$127*(1-$E1573)</f>
        <v>1.631764705882353E-3</v>
      </c>
      <c r="L1573" s="101">
        <f>$F1573*'2. Emissions Units &amp; Activities'!$J$127*(1-$E1573)</f>
        <v>1.631764705882353E-3</v>
      </c>
      <c r="M1573" s="120">
        <f>$F1573*'2. Emissions Units &amp; Activities'!$K$127*(1-$E1573)</f>
        <v>6.9691888492978431E-7</v>
      </c>
      <c r="N1573" s="123">
        <f>$F1573*'2. Emissions Units &amp; Activities'!$L$127*(1-$E1573)</f>
        <v>6.2760180995475122E-6</v>
      </c>
      <c r="O1573" s="101">
        <f>$F1573*'2. Emissions Units &amp; Activities'!$M$127*(1-$E1573)</f>
        <v>6.2760180995475122E-6</v>
      </c>
    </row>
    <row r="1574" spans="1:15" x14ac:dyDescent="0.25">
      <c r="A1574" s="97" t="s">
        <v>1614</v>
      </c>
      <c r="B1574" s="118" t="s">
        <v>524</v>
      </c>
      <c r="C1574" s="99" t="str">
        <f>IFERROR(IF(B1574="No CAS","",INDEX('DEQ Pollutant List'!$C$7:$C$611,MATCH('3. Pollutant Emissions - EF'!B1574,'DEQ Pollutant List'!$B$7:$B$611,0))),"")</f>
        <v>Mercury and compounds</v>
      </c>
      <c r="D1574" s="133">
        <f>IFERROR(IF(OR($B1574="",$B1574="No CAS"),INDEX('DEQ Pollutant List'!$A$7:$A$611,MATCH($C1574,'DEQ Pollutant List'!$C$7:$C$611,0)),INDEX('DEQ Pollutant List'!$A$7:$A$611,MATCH($B1574,'DEQ Pollutant List'!$B$7:$B$611,0))),"")</f>
        <v>316</v>
      </c>
      <c r="E1574" s="119"/>
      <c r="F1574" s="241">
        <v>2.5999999999999998E-4</v>
      </c>
      <c r="G1574" s="121"/>
      <c r="H1574" s="101" t="s">
        <v>1674</v>
      </c>
      <c r="I1574" s="122" t="s">
        <v>1680</v>
      </c>
      <c r="J1574" s="120">
        <f>$F1574*'2. Emissions Units &amp; Activities'!$H$127*(1-$E1574)</f>
        <v>1.239782016348774E-4</v>
      </c>
      <c r="K1574" s="123">
        <f>$F1574*'2. Emissions Units &amp; Activities'!$I$127*(1-$E1574)</f>
        <v>1.1164705882352941E-3</v>
      </c>
      <c r="L1574" s="101">
        <f>$F1574*'2. Emissions Units &amp; Activities'!$J$127*(1-$E1574)</f>
        <v>1.1164705882352941E-3</v>
      </c>
      <c r="M1574" s="120">
        <f>$F1574*'2. Emissions Units &amp; Activities'!$K$127*(1-$E1574)</f>
        <v>4.7683923705722074E-7</v>
      </c>
      <c r="N1574" s="123">
        <f>$F1574*'2. Emissions Units &amp; Activities'!$L$127*(1-$E1574)</f>
        <v>4.2941176470588233E-6</v>
      </c>
      <c r="O1574" s="101">
        <f>$F1574*'2. Emissions Units &amp; Activities'!$M$127*(1-$E1574)</f>
        <v>4.2941176470588233E-6</v>
      </c>
    </row>
    <row r="1575" spans="1:15" x14ac:dyDescent="0.25">
      <c r="A1575" s="97" t="s">
        <v>1614</v>
      </c>
      <c r="B1575" s="118" t="s">
        <v>575</v>
      </c>
      <c r="C1575" s="99" t="str">
        <f>IFERROR(IF(B1575="No CAS","",INDEX('DEQ Pollutant List'!$C$7:$C$611,MATCH('3. Pollutant Emissions - EF'!B1575,'DEQ Pollutant List'!$B$7:$B$611,0))),"")</f>
        <v>Molybdenum trioxide</v>
      </c>
      <c r="D1575" s="133">
        <f>IFERROR(IF(OR($B1575="",$B1575="No CAS"),INDEX('DEQ Pollutant List'!$A$7:$A$611,MATCH($C1575,'DEQ Pollutant List'!$C$7:$C$611,0)),INDEX('DEQ Pollutant List'!$A$7:$A$611,MATCH($B1575,'DEQ Pollutant List'!$B$7:$B$611,0))),"")</f>
        <v>361</v>
      </c>
      <c r="E1575" s="119"/>
      <c r="F1575" s="241">
        <v>1.65E-3</v>
      </c>
      <c r="G1575" s="121"/>
      <c r="H1575" s="101" t="s">
        <v>1674</v>
      </c>
      <c r="I1575" s="122" t="s">
        <v>1680</v>
      </c>
      <c r="J1575" s="120">
        <f>$F1575*'2. Emissions Units &amp; Activities'!$H$127*(1-$E1575)</f>
        <v>7.8678474114441429E-4</v>
      </c>
      <c r="K1575" s="123">
        <f>$F1575*'2. Emissions Units &amp; Activities'!$I$127*(1-$E1575)</f>
        <v>7.0852941176470586E-3</v>
      </c>
      <c r="L1575" s="101">
        <f>$F1575*'2. Emissions Units &amp; Activities'!$J$127*(1-$E1575)</f>
        <v>7.0852941176470586E-3</v>
      </c>
      <c r="M1575" s="120">
        <f>$F1575*'2. Emissions Units &amp; Activities'!$K$127*(1-$E1575)</f>
        <v>3.0260951582477475E-6</v>
      </c>
      <c r="N1575" s="123">
        <f>$F1575*'2. Emissions Units &amp; Activities'!$L$127*(1-$E1575)</f>
        <v>2.7251131221719458E-5</v>
      </c>
      <c r="O1575" s="101">
        <f>$F1575*'2. Emissions Units &amp; Activities'!$M$127*(1-$E1575)</f>
        <v>2.7251131221719458E-5</v>
      </c>
    </row>
    <row r="1576" spans="1:15" x14ac:dyDescent="0.25">
      <c r="A1576" s="97" t="s">
        <v>1614</v>
      </c>
      <c r="B1576" s="118">
        <v>365</v>
      </c>
      <c r="C1576" s="99" t="str">
        <f>IFERROR(IF(B1576="No CAS","",INDEX('DEQ Pollutant List'!$C$7:$C$611,MATCH('3. Pollutant Emissions - EF'!B1576,'DEQ Pollutant List'!$B$7:$B$611,0))),"")</f>
        <v>Nickel compounds, insoluble</v>
      </c>
      <c r="D1576" s="133">
        <f>IFERROR(IF(OR($B1576="",$B1576="No CAS"),INDEX('DEQ Pollutant List'!$A$7:$A$611,MATCH($C1576,'DEQ Pollutant List'!$C$7:$C$611,0)),INDEX('DEQ Pollutant List'!$A$7:$A$611,MATCH($B1576,'DEQ Pollutant List'!$B$7:$B$611,0))),"")</f>
        <v>365</v>
      </c>
      <c r="E1576" s="119"/>
      <c r="F1576" s="241">
        <v>2.0999999999999999E-3</v>
      </c>
      <c r="G1576" s="121"/>
      <c r="H1576" s="101" t="s">
        <v>1674</v>
      </c>
      <c r="I1576" s="122" t="s">
        <v>1680</v>
      </c>
      <c r="J1576" s="120">
        <f>$F1576*'2. Emissions Units &amp; Activities'!$H$127*(1-$E1576)</f>
        <v>1.0013623978201637E-3</v>
      </c>
      <c r="K1576" s="123">
        <f>$F1576*'2. Emissions Units &amp; Activities'!$I$127*(1-$E1576)</f>
        <v>9.0176470588235278E-3</v>
      </c>
      <c r="L1576" s="101">
        <f>$F1576*'2. Emissions Units &amp; Activities'!$J$127*(1-$E1576)</f>
        <v>9.0176470588235278E-3</v>
      </c>
      <c r="M1576" s="120">
        <f>$F1576*'2. Emissions Units &amp; Activities'!$K$127*(1-$E1576)</f>
        <v>3.8513938377698603E-6</v>
      </c>
      <c r="N1576" s="123">
        <f>$F1576*'2. Emissions Units &amp; Activities'!$L$127*(1-$E1576)</f>
        <v>3.4683257918552035E-5</v>
      </c>
      <c r="O1576" s="101">
        <f>$F1576*'2. Emissions Units &amp; Activities'!$M$127*(1-$E1576)</f>
        <v>3.4683257918552035E-5</v>
      </c>
    </row>
    <row r="1577" spans="1:15" x14ac:dyDescent="0.25">
      <c r="A1577" s="97" t="s">
        <v>1614</v>
      </c>
      <c r="B1577" s="118" t="s">
        <v>945</v>
      </c>
      <c r="C1577" s="99" t="str">
        <f>IFERROR(IF(B1577="No CAS","",INDEX('DEQ Pollutant List'!$C$7:$C$611,MATCH('3. Pollutant Emissions - EF'!B1577,'DEQ Pollutant List'!$B$7:$B$611,0))),"")</f>
        <v>Selenium and compounds</v>
      </c>
      <c r="D1577" s="133">
        <f>IFERROR(IF(OR($B1577="",$B1577="No CAS"),INDEX('DEQ Pollutant List'!$A$7:$A$611,MATCH($C1577,'DEQ Pollutant List'!$C$7:$C$611,0)),INDEX('DEQ Pollutant List'!$A$7:$A$611,MATCH($B1577,'DEQ Pollutant List'!$B$7:$B$611,0))),"")</f>
        <v>575</v>
      </c>
      <c r="E1577" s="119"/>
      <c r="F1577" s="241">
        <v>2.4000000000000001E-5</v>
      </c>
      <c r="G1577" s="121"/>
      <c r="H1577" s="101" t="s">
        <v>1674</v>
      </c>
      <c r="I1577" s="122" t="s">
        <v>1680</v>
      </c>
      <c r="J1577" s="120">
        <f>$F1577*'2. Emissions Units &amp; Activities'!$H$127*(1-$E1577)</f>
        <v>1.14441416893733E-5</v>
      </c>
      <c r="K1577" s="123">
        <f>$F1577*'2. Emissions Units &amp; Activities'!$I$127*(1-$E1577)</f>
        <v>1.0305882352941177E-4</v>
      </c>
      <c r="L1577" s="101">
        <f>$F1577*'2. Emissions Units &amp; Activities'!$J$127*(1-$E1577)</f>
        <v>1.0305882352941177E-4</v>
      </c>
      <c r="M1577" s="120">
        <f>$F1577*'2. Emissions Units &amp; Activities'!$K$127*(1-$E1577)</f>
        <v>4.4015929574512692E-8</v>
      </c>
      <c r="N1577" s="123">
        <f>$F1577*'2. Emissions Units &amp; Activities'!$L$127*(1-$E1577)</f>
        <v>3.9638009049773759E-7</v>
      </c>
      <c r="O1577" s="101">
        <f>$F1577*'2. Emissions Units &amp; Activities'!$M$127*(1-$E1577)</f>
        <v>3.9638009049773759E-7</v>
      </c>
    </row>
    <row r="1578" spans="1:15" x14ac:dyDescent="0.25">
      <c r="A1578" s="97" t="s">
        <v>1614</v>
      </c>
      <c r="B1578" s="118" t="s">
        <v>994</v>
      </c>
      <c r="C1578" s="99" t="str">
        <f>IFERROR(IF(B1578="No CAS","",INDEX('DEQ Pollutant List'!$C$7:$C$611,MATCH('3. Pollutant Emissions - EF'!B1578,'DEQ Pollutant List'!$B$7:$B$611,0))),"")</f>
        <v>Toluene</v>
      </c>
      <c r="D1578" s="133">
        <f>IFERROR(IF(OR($B1578="",$B1578="No CAS"),INDEX('DEQ Pollutant List'!$A$7:$A$611,MATCH($C1578,'DEQ Pollutant List'!$C$7:$C$611,0)),INDEX('DEQ Pollutant List'!$A$7:$A$611,MATCH($B1578,'DEQ Pollutant List'!$B$7:$B$611,0))),"")</f>
        <v>600</v>
      </c>
      <c r="E1578" s="119"/>
      <c r="F1578" s="241">
        <v>3.6600000000000001E-2</v>
      </c>
      <c r="G1578" s="121"/>
      <c r="H1578" s="101" t="s">
        <v>1674</v>
      </c>
      <c r="I1578" s="122" t="s">
        <v>1680</v>
      </c>
      <c r="J1578" s="120">
        <f>$F1578*'2. Emissions Units &amp; Activities'!$H$127*(1-$E1578)</f>
        <v>1.7452316076294282E-2</v>
      </c>
      <c r="K1578" s="123">
        <f>$F1578*'2. Emissions Units &amp; Activities'!$I$127*(1-$E1578)</f>
        <v>0.15716470588235293</v>
      </c>
      <c r="L1578" s="101">
        <f>$F1578*'2. Emissions Units &amp; Activities'!$J$127*(1-$E1578)</f>
        <v>0.15716470588235293</v>
      </c>
      <c r="M1578" s="120">
        <f>$F1578*'2. Emissions Units &amp; Activities'!$K$127*(1-$E1578)</f>
        <v>6.7124292601131858E-5</v>
      </c>
      <c r="N1578" s="123">
        <f>$F1578*'2. Emissions Units &amp; Activities'!$L$127*(1-$E1578)</f>
        <v>6.0447963800904978E-4</v>
      </c>
      <c r="O1578" s="101">
        <f>$F1578*'2. Emissions Units &amp; Activities'!$M$127*(1-$E1578)</f>
        <v>6.0447963800904978E-4</v>
      </c>
    </row>
    <row r="1579" spans="1:15" x14ac:dyDescent="0.25">
      <c r="A1579" s="97" t="s">
        <v>1614</v>
      </c>
      <c r="B1579" s="118" t="s">
        <v>1055</v>
      </c>
      <c r="C1579" s="99" t="str">
        <f>IFERROR(IF(B1579="No CAS","",INDEX('DEQ Pollutant List'!$C$7:$C$611,MATCH('3. Pollutant Emissions - EF'!B1579,'DEQ Pollutant List'!$B$7:$B$611,0))),"")</f>
        <v>Vanadium (fume or dust)</v>
      </c>
      <c r="D1579" s="133">
        <f>IFERROR(IF(OR($B1579="",$B1579="No CAS"),INDEX('DEQ Pollutant List'!$A$7:$A$611,MATCH($C1579,'DEQ Pollutant List'!$C$7:$C$611,0)),INDEX('DEQ Pollutant List'!$A$7:$A$611,MATCH($B1579,'DEQ Pollutant List'!$B$7:$B$611,0))),"")</f>
        <v>620</v>
      </c>
      <c r="E1579" s="119"/>
      <c r="F1579" s="241">
        <v>2.3E-3</v>
      </c>
      <c r="G1579" s="121"/>
      <c r="H1579" s="101" t="s">
        <v>1674</v>
      </c>
      <c r="I1579" s="122" t="s">
        <v>1680</v>
      </c>
      <c r="J1579" s="120">
        <f>$F1579*'2. Emissions Units &amp; Activities'!$H$127*(1-$E1579)</f>
        <v>1.0967302452316078E-3</v>
      </c>
      <c r="K1579" s="123">
        <f>$F1579*'2. Emissions Units &amp; Activities'!$I$127*(1-$E1579)</f>
        <v>9.8764705882352938E-3</v>
      </c>
      <c r="L1579" s="101">
        <f>$F1579*'2. Emissions Units &amp; Activities'!$J$127*(1-$E1579)</f>
        <v>9.8764705882352938E-3</v>
      </c>
      <c r="M1579" s="120">
        <f>$F1579*'2. Emissions Units &amp; Activities'!$K$127*(1-$E1579)</f>
        <v>4.2181932508907995E-6</v>
      </c>
      <c r="N1579" s="123">
        <f>$F1579*'2. Emissions Units &amp; Activities'!$L$127*(1-$E1579)</f>
        <v>3.7986425339366516E-5</v>
      </c>
      <c r="O1579" s="101">
        <f>$F1579*'2. Emissions Units &amp; Activities'!$M$127*(1-$E1579)</f>
        <v>3.7986425339366516E-5</v>
      </c>
    </row>
    <row r="1580" spans="1:15" x14ac:dyDescent="0.25">
      <c r="A1580" s="97" t="s">
        <v>1614</v>
      </c>
      <c r="B1580" s="118" t="s">
        <v>1071</v>
      </c>
      <c r="C1580" s="99" t="str">
        <f>IFERROR(IF(B1580="No CAS","",INDEX('DEQ Pollutant List'!$C$7:$C$611,MATCH('3. Pollutant Emissions - EF'!B1580,'DEQ Pollutant List'!$B$7:$B$611,0))),"")</f>
        <v>Xylene (mixture), including m-xylene, o-xylene, p-xylene</v>
      </c>
      <c r="D1580" s="133">
        <f>IFERROR(IF(OR($B1580="",$B1580="No CAS"),INDEX('DEQ Pollutant List'!$A$7:$A$611,MATCH($C1580,'DEQ Pollutant List'!$C$7:$C$611,0)),INDEX('DEQ Pollutant List'!$A$7:$A$611,MATCH($B1580,'DEQ Pollutant List'!$B$7:$B$611,0))),"")</f>
        <v>628</v>
      </c>
      <c r="E1580" s="119"/>
      <c r="F1580" s="241">
        <v>2.7199999999999998E-2</v>
      </c>
      <c r="G1580" s="121"/>
      <c r="H1580" s="101" t="s">
        <v>1674</v>
      </c>
      <c r="I1580" s="122" t="s">
        <v>1680</v>
      </c>
      <c r="J1580" s="120">
        <f>$F1580*'2. Emissions Units &amp; Activities'!$H$127*(1-$E1580)</f>
        <v>1.2970027247956406E-2</v>
      </c>
      <c r="K1580" s="123">
        <f>$F1580*'2. Emissions Units &amp; Activities'!$I$127*(1-$E1580)</f>
        <v>0.11679999999999999</v>
      </c>
      <c r="L1580" s="101">
        <f>$F1580*'2. Emissions Units &amp; Activities'!$J$127*(1-$E1580)</f>
        <v>0.11679999999999999</v>
      </c>
      <c r="M1580" s="120">
        <f>$F1580*'2. Emissions Units &amp; Activities'!$K$127*(1-$E1580)</f>
        <v>4.9884720184447714E-5</v>
      </c>
      <c r="N1580" s="123">
        <f>$F1580*'2. Emissions Units &amp; Activities'!$L$127*(1-$E1580)</f>
        <v>4.492307692307692E-4</v>
      </c>
      <c r="O1580" s="101">
        <f>$F1580*'2. Emissions Units &amp; Activities'!$M$127*(1-$E1580)</f>
        <v>4.492307692307692E-4</v>
      </c>
    </row>
    <row r="1581" spans="1:15" x14ac:dyDescent="0.25">
      <c r="A1581" s="97" t="s">
        <v>1614</v>
      </c>
      <c r="B1581" s="118" t="s">
        <v>1076</v>
      </c>
      <c r="C1581" s="99" t="str">
        <f>IFERROR(IF(B1581="No CAS","",INDEX('DEQ Pollutant List'!$C$7:$C$611,MATCH('3. Pollutant Emissions - EF'!B1581,'DEQ Pollutant List'!$B$7:$B$611,0))),"")</f>
        <v>Zinc and compounds</v>
      </c>
      <c r="D1581" s="133">
        <f>IFERROR(IF(OR($B1581="",$B1581="No CAS"),INDEX('DEQ Pollutant List'!$A$7:$A$611,MATCH($C1581,'DEQ Pollutant List'!$C$7:$C$611,0)),INDEX('DEQ Pollutant List'!$A$7:$A$611,MATCH($B1581,'DEQ Pollutant List'!$B$7:$B$611,0))),"")</f>
        <v>632</v>
      </c>
      <c r="E1581" s="119"/>
      <c r="F1581" s="241">
        <v>2.9000000000000001E-2</v>
      </c>
      <c r="G1581" s="121"/>
      <c r="H1581" s="101" t="s">
        <v>1674</v>
      </c>
      <c r="I1581" s="122" t="s">
        <v>1680</v>
      </c>
      <c r="J1581" s="120">
        <f>$F1581*'2. Emissions Units &amp; Activities'!$H$127*(1-$E1581)</f>
        <v>1.3828337874659404E-2</v>
      </c>
      <c r="K1581" s="123">
        <f>$F1581*'2. Emissions Units &amp; Activities'!$I$127*(1-$E1581)</f>
        <v>0.12452941176470589</v>
      </c>
      <c r="L1581" s="101">
        <f>$F1581*'2. Emissions Units &amp; Activities'!$J$127*(1-$E1581)</f>
        <v>0.12452941176470589</v>
      </c>
      <c r="M1581" s="120">
        <f>$F1581*'2. Emissions Units &amp; Activities'!$K$127*(1-$E1581)</f>
        <v>5.318591490253617E-5</v>
      </c>
      <c r="N1581" s="123">
        <f>$F1581*'2. Emissions Units &amp; Activities'!$L$127*(1-$E1581)</f>
        <v>4.7895927601809959E-4</v>
      </c>
      <c r="O1581" s="101">
        <f>$F1581*'2. Emissions Units &amp; Activities'!$M$127*(1-$E1581)</f>
        <v>4.7895927601809959E-4</v>
      </c>
    </row>
    <row r="1582" spans="1:15" x14ac:dyDescent="0.25">
      <c r="A1582" s="97" t="s">
        <v>1617</v>
      </c>
      <c r="B1582" s="118" t="s">
        <v>98</v>
      </c>
      <c r="C1582" s="99" t="str">
        <f>IFERROR(IF(B1582="No CAS","",INDEX('DEQ Pollutant List'!$C$7:$C$611,MATCH('3. Pollutant Emissions - EF'!B1582,'DEQ Pollutant List'!$B$7:$B$611,0))),"")</f>
        <v>Benzene</v>
      </c>
      <c r="D1582" s="133">
        <f>IFERROR(IF(OR($B1582="",$B1582="No CAS"),INDEX('DEQ Pollutant List'!$A$7:$A$611,MATCH($C1582,'DEQ Pollutant List'!$C$7:$C$611,0)),INDEX('DEQ Pollutant List'!$A$7:$A$611,MATCH($B1582,'DEQ Pollutant List'!$B$7:$B$611,0))),"")</f>
        <v>46</v>
      </c>
      <c r="E1582" s="119"/>
      <c r="F1582" s="241">
        <v>8.0000000000000002E-3</v>
      </c>
      <c r="G1582" s="121"/>
      <c r="H1582" s="101" t="s">
        <v>1674</v>
      </c>
      <c r="I1582" s="122" t="s">
        <v>1680</v>
      </c>
      <c r="J1582" s="120">
        <f>$F1582*'2. Emissions Units &amp; Activities'!$H$128*(1-$E1582)</f>
        <v>3.8147138964577665E-3</v>
      </c>
      <c r="K1582" s="123">
        <f>$F1582*'2. Emissions Units &amp; Activities'!$I$128*(1-$E1582)</f>
        <v>3.4352941176470586E-2</v>
      </c>
      <c r="L1582" s="101">
        <f>$F1582*'2. Emissions Units &amp; Activities'!$J$128*(1-$E1582)</f>
        <v>3.4352941176470586E-2</v>
      </c>
      <c r="M1582" s="120">
        <f>$F1582*'2. Emissions Units &amp; Activities'!$K$128*(1-$E1582)</f>
        <v>1.4671976524837564E-5</v>
      </c>
      <c r="N1582" s="123">
        <f>$F1582*'2. Emissions Units &amp; Activities'!$L$128*(1-$E1582)</f>
        <v>1.321266968325792E-4</v>
      </c>
      <c r="O1582" s="101">
        <f>$F1582*'2. Emissions Units &amp; Activities'!$M$128*(1-$E1582)</f>
        <v>1.321266968325792E-4</v>
      </c>
    </row>
    <row r="1583" spans="1:15" x14ac:dyDescent="0.25">
      <c r="A1583" s="97" t="s">
        <v>1617</v>
      </c>
      <c r="B1583" s="118" t="s">
        <v>443</v>
      </c>
      <c r="C1583" s="99" t="str">
        <f>IFERROR(IF(B1583="No CAS","",INDEX('DEQ Pollutant List'!$C$7:$C$611,MATCH('3. Pollutant Emissions - EF'!B1583,'DEQ Pollutant List'!$B$7:$B$611,0))),"")</f>
        <v>Formaldehyde</v>
      </c>
      <c r="D1583" s="133">
        <f>IFERROR(IF(OR($B1583="",$B1583="No CAS"),INDEX('DEQ Pollutant List'!$A$7:$A$611,MATCH($C1583,'DEQ Pollutant List'!$C$7:$C$611,0)),INDEX('DEQ Pollutant List'!$A$7:$A$611,MATCH($B1583,'DEQ Pollutant List'!$B$7:$B$611,0))),"")</f>
        <v>250</v>
      </c>
      <c r="E1583" s="119"/>
      <c r="F1583" s="241">
        <v>1.7000000000000001E-2</v>
      </c>
      <c r="G1583" s="121"/>
      <c r="H1583" s="101" t="s">
        <v>1674</v>
      </c>
      <c r="I1583" s="122" t="s">
        <v>1680</v>
      </c>
      <c r="J1583" s="120">
        <f>$F1583*'2. Emissions Units &amp; Activities'!$H$128*(1-$E1583)</f>
        <v>8.1062670299727538E-3</v>
      </c>
      <c r="K1583" s="123">
        <f>$F1583*'2. Emissions Units &amp; Activities'!$I$128*(1-$E1583)</f>
        <v>7.3000000000000009E-2</v>
      </c>
      <c r="L1583" s="101">
        <f>$F1583*'2. Emissions Units &amp; Activities'!$J$128*(1-$E1583)</f>
        <v>7.3000000000000009E-2</v>
      </c>
      <c r="M1583" s="120">
        <f>$F1583*'2. Emissions Units &amp; Activities'!$K$128*(1-$E1583)</f>
        <v>3.1177950115279824E-5</v>
      </c>
      <c r="N1583" s="123">
        <f>$F1583*'2. Emissions Units &amp; Activities'!$L$128*(1-$E1583)</f>
        <v>2.8076923076923081E-4</v>
      </c>
      <c r="O1583" s="101">
        <f>$F1583*'2. Emissions Units &amp; Activities'!$M$128*(1-$E1583)</f>
        <v>2.8076923076923081E-4</v>
      </c>
    </row>
    <row r="1584" spans="1:15" x14ac:dyDescent="0.25">
      <c r="A1584" s="97" t="s">
        <v>1617</v>
      </c>
      <c r="B1584" s="118">
        <v>401</v>
      </c>
      <c r="C1584" s="99" t="str">
        <f>IFERROR(IF(B1584="No CAS","",INDEX('DEQ Pollutant List'!$C$7:$C$611,MATCH('3. Pollutant Emissions - EF'!B1584,'DEQ Pollutant List'!$B$7:$B$611,0))),"")</f>
        <v>Polycyclic aromatic hydrocarbons (PAHs)</v>
      </c>
      <c r="D1584" s="133">
        <f>IFERROR(IF(OR($B1584="",$B1584="No CAS"),INDEX('DEQ Pollutant List'!$A$7:$A$611,MATCH($C1584,'DEQ Pollutant List'!$C$7:$C$611,0)),INDEX('DEQ Pollutant List'!$A$7:$A$611,MATCH($B1584,'DEQ Pollutant List'!$B$7:$B$611,0))),"")</f>
        <v>401</v>
      </c>
      <c r="E1584" s="119"/>
      <c r="F1584" s="241">
        <v>1E-4</v>
      </c>
      <c r="G1584" s="121"/>
      <c r="H1584" s="101" t="s">
        <v>1674</v>
      </c>
      <c r="I1584" s="122" t="s">
        <v>1680</v>
      </c>
      <c r="J1584" s="120">
        <f>$F1584*'2. Emissions Units &amp; Activities'!$H$128*(1-$E1584)</f>
        <v>4.7683923705722084E-5</v>
      </c>
      <c r="K1584" s="123">
        <f>$F1584*'2. Emissions Units &amp; Activities'!$I$128*(1-$E1584)</f>
        <v>4.2941176470588237E-4</v>
      </c>
      <c r="L1584" s="101">
        <f>$F1584*'2. Emissions Units &amp; Activities'!$J$128*(1-$E1584)</f>
        <v>4.2941176470588237E-4</v>
      </c>
      <c r="M1584" s="120">
        <f>$F1584*'2. Emissions Units &amp; Activities'!$K$128*(1-$E1584)</f>
        <v>1.8339970656046956E-7</v>
      </c>
      <c r="N1584" s="123">
        <f>$F1584*'2. Emissions Units &amp; Activities'!$L$128*(1-$E1584)</f>
        <v>1.6515837104072399E-6</v>
      </c>
      <c r="O1584" s="101">
        <f>$F1584*'2. Emissions Units &amp; Activities'!$M$128*(1-$E1584)</f>
        <v>1.6515837104072399E-6</v>
      </c>
    </row>
    <row r="1585" spans="1:15" x14ac:dyDescent="0.25">
      <c r="A1585" s="97" t="s">
        <v>1617</v>
      </c>
      <c r="B1585" s="118" t="s">
        <v>823</v>
      </c>
      <c r="C1585" s="99" t="str">
        <f>IFERROR(IF(B1585="No CAS","",INDEX('DEQ Pollutant List'!$C$7:$C$611,MATCH('3. Pollutant Emissions - EF'!B1585,'DEQ Pollutant List'!$B$7:$B$611,0))),"")</f>
        <v>Benzo[a]pyrene</v>
      </c>
      <c r="D1585" s="133">
        <f>IFERROR(IF(OR($B1585="",$B1585="No CAS"),INDEX('DEQ Pollutant List'!$A$7:$A$611,MATCH($C1585,'DEQ Pollutant List'!$C$7:$C$611,0)),INDEX('DEQ Pollutant List'!$A$7:$A$611,MATCH($B1585,'DEQ Pollutant List'!$B$7:$B$611,0))),"")</f>
        <v>406</v>
      </c>
      <c r="E1585" s="119"/>
      <c r="F1585" s="241">
        <v>1.1999999999999999E-6</v>
      </c>
      <c r="G1585" s="121"/>
      <c r="H1585" s="101" t="s">
        <v>1674</v>
      </c>
      <c r="I1585" s="122" t="s">
        <v>1680</v>
      </c>
      <c r="J1585" s="120">
        <f>$F1585*'2. Emissions Units &amp; Activities'!$H$128*(1-$E1585)</f>
        <v>5.7220708446866499E-7</v>
      </c>
      <c r="K1585" s="123">
        <f>$F1585*'2. Emissions Units &amp; Activities'!$I$128*(1-$E1585)</f>
        <v>5.1529411764705875E-6</v>
      </c>
      <c r="L1585" s="101">
        <f>$F1585*'2. Emissions Units &amp; Activities'!$J$128*(1-$E1585)</f>
        <v>5.1529411764705875E-6</v>
      </c>
      <c r="M1585" s="120">
        <f>$F1585*'2. Emissions Units &amp; Activities'!$K$128*(1-$E1585)</f>
        <v>2.2007964787256345E-9</v>
      </c>
      <c r="N1585" s="123">
        <f>$F1585*'2. Emissions Units &amp; Activities'!$L$128*(1-$E1585)</f>
        <v>1.9819004524886877E-8</v>
      </c>
      <c r="O1585" s="101">
        <f>$F1585*'2. Emissions Units &amp; Activities'!$M$128*(1-$E1585)</f>
        <v>1.9819004524886877E-8</v>
      </c>
    </row>
    <row r="1586" spans="1:15" x14ac:dyDescent="0.25">
      <c r="A1586" s="97" t="s">
        <v>1617</v>
      </c>
      <c r="B1586" s="118" t="s">
        <v>581</v>
      </c>
      <c r="C1586" s="99" t="str">
        <f>IFERROR(IF(B1586="No CAS","",INDEX('DEQ Pollutant List'!$C$7:$C$611,MATCH('3. Pollutant Emissions - EF'!B1586,'DEQ Pollutant List'!$B$7:$B$611,0))),"")</f>
        <v>Naphthalene</v>
      </c>
      <c r="D1586" s="133">
        <f>IFERROR(IF(OR($B1586="",$B1586="No CAS"),INDEX('DEQ Pollutant List'!$A$7:$A$611,MATCH($C1586,'DEQ Pollutant List'!$C$7:$C$611,0)),INDEX('DEQ Pollutant List'!$A$7:$A$611,MATCH($B1586,'DEQ Pollutant List'!$B$7:$B$611,0))),"")</f>
        <v>428</v>
      </c>
      <c r="E1586" s="119"/>
      <c r="F1586" s="241">
        <v>2.9999999999999997E-4</v>
      </c>
      <c r="G1586" s="121"/>
      <c r="H1586" s="101" t="s">
        <v>1674</v>
      </c>
      <c r="I1586" s="122" t="s">
        <v>1680</v>
      </c>
      <c r="J1586" s="120">
        <f>$F1586*'2. Emissions Units &amp; Activities'!$H$128*(1-$E1586)</f>
        <v>1.4305177111716624E-4</v>
      </c>
      <c r="K1586" s="123">
        <f>$F1586*'2. Emissions Units &amp; Activities'!$I$128*(1-$E1586)</f>
        <v>1.2882352941176469E-3</v>
      </c>
      <c r="L1586" s="101">
        <f>$F1586*'2. Emissions Units &amp; Activities'!$J$128*(1-$E1586)</f>
        <v>1.2882352941176469E-3</v>
      </c>
      <c r="M1586" s="120">
        <f>$F1586*'2. Emissions Units &amp; Activities'!$K$128*(1-$E1586)</f>
        <v>5.501991196814086E-7</v>
      </c>
      <c r="N1586" s="123">
        <f>$F1586*'2. Emissions Units &amp; Activities'!$L$128*(1-$E1586)</f>
        <v>4.9547511312217188E-6</v>
      </c>
      <c r="O1586" s="101">
        <f>$F1586*'2. Emissions Units &amp; Activities'!$M$128*(1-$E1586)</f>
        <v>4.9547511312217188E-6</v>
      </c>
    </row>
    <row r="1587" spans="1:15" x14ac:dyDescent="0.25">
      <c r="A1587" s="97" t="s">
        <v>1617</v>
      </c>
      <c r="B1587" s="118" t="s">
        <v>14</v>
      </c>
      <c r="C1587" s="99" t="str">
        <f>IFERROR(IF(B1587="No CAS","",INDEX('DEQ Pollutant List'!$C$7:$C$611,MATCH('3. Pollutant Emissions - EF'!B1587,'DEQ Pollutant List'!$B$7:$B$611,0))),"")</f>
        <v>Acetaldehyde</v>
      </c>
      <c r="D1587" s="133">
        <f>IFERROR(IF(OR($B1587="",$B1587="No CAS"),INDEX('DEQ Pollutant List'!$A$7:$A$611,MATCH($C1587,'DEQ Pollutant List'!$C$7:$C$611,0)),INDEX('DEQ Pollutant List'!$A$7:$A$611,MATCH($B1587,'DEQ Pollutant List'!$B$7:$B$611,0))),"")</f>
        <v>1</v>
      </c>
      <c r="E1587" s="119"/>
      <c r="F1587" s="241">
        <v>4.3E-3</v>
      </c>
      <c r="G1587" s="121"/>
      <c r="H1587" s="101" t="s">
        <v>1674</v>
      </c>
      <c r="I1587" s="122" t="s">
        <v>1680</v>
      </c>
      <c r="J1587" s="120">
        <f>$F1587*'2. Emissions Units &amp; Activities'!$H$128*(1-$E1587)</f>
        <v>2.0504087193460494E-3</v>
      </c>
      <c r="K1587" s="123">
        <f>$F1587*'2. Emissions Units &amp; Activities'!$I$128*(1-$E1587)</f>
        <v>1.8464705882352942E-2</v>
      </c>
      <c r="L1587" s="101">
        <f>$F1587*'2. Emissions Units &amp; Activities'!$J$128*(1-$E1587)</f>
        <v>1.8464705882352942E-2</v>
      </c>
      <c r="M1587" s="120">
        <f>$F1587*'2. Emissions Units &amp; Activities'!$K$128*(1-$E1587)</f>
        <v>7.8861873821001898E-6</v>
      </c>
      <c r="N1587" s="123">
        <f>$F1587*'2. Emissions Units &amp; Activities'!$L$128*(1-$E1587)</f>
        <v>7.101809954751131E-5</v>
      </c>
      <c r="O1587" s="101">
        <f>$F1587*'2. Emissions Units &amp; Activities'!$M$128*(1-$E1587)</f>
        <v>7.101809954751131E-5</v>
      </c>
    </row>
    <row r="1588" spans="1:15" x14ac:dyDescent="0.25">
      <c r="A1588" s="97" t="s">
        <v>1617</v>
      </c>
      <c r="B1588" s="118" t="s">
        <v>24</v>
      </c>
      <c r="C1588" s="99" t="str">
        <f>IFERROR(IF(B1588="No CAS","",INDEX('DEQ Pollutant List'!$C$7:$C$611,MATCH('3. Pollutant Emissions - EF'!B1588,'DEQ Pollutant List'!$B$7:$B$611,0))),"")</f>
        <v>Acrolein</v>
      </c>
      <c r="D1588" s="133">
        <f>IFERROR(IF(OR($B1588="",$B1588="No CAS"),INDEX('DEQ Pollutant List'!$A$7:$A$611,MATCH($C1588,'DEQ Pollutant List'!$C$7:$C$611,0)),INDEX('DEQ Pollutant List'!$A$7:$A$611,MATCH($B1588,'DEQ Pollutant List'!$B$7:$B$611,0))),"")</f>
        <v>5</v>
      </c>
      <c r="E1588" s="119"/>
      <c r="F1588" s="241">
        <v>2.7000000000000001E-3</v>
      </c>
      <c r="G1588" s="121"/>
      <c r="H1588" s="101" t="s">
        <v>1674</v>
      </c>
      <c r="I1588" s="122" t="s">
        <v>1680</v>
      </c>
      <c r="J1588" s="120">
        <f>$F1588*'2. Emissions Units &amp; Activities'!$H$128*(1-$E1588)</f>
        <v>1.2874659400544963E-3</v>
      </c>
      <c r="K1588" s="123">
        <f>$F1588*'2. Emissions Units &amp; Activities'!$I$128*(1-$E1588)</f>
        <v>1.1594117647058824E-2</v>
      </c>
      <c r="L1588" s="101">
        <f>$F1588*'2. Emissions Units &amp; Activities'!$J$128*(1-$E1588)</f>
        <v>1.1594117647058824E-2</v>
      </c>
      <c r="M1588" s="120">
        <f>$F1588*'2. Emissions Units &amp; Activities'!$K$128*(1-$E1588)</f>
        <v>4.9517920771326781E-6</v>
      </c>
      <c r="N1588" s="123">
        <f>$F1588*'2. Emissions Units &amp; Activities'!$L$128*(1-$E1588)</f>
        <v>4.4592760180995479E-5</v>
      </c>
      <c r="O1588" s="101">
        <f>$F1588*'2. Emissions Units &amp; Activities'!$M$128*(1-$E1588)</f>
        <v>4.4592760180995479E-5</v>
      </c>
    </row>
    <row r="1589" spans="1:15" x14ac:dyDescent="0.25">
      <c r="A1589" s="97" t="s">
        <v>1617</v>
      </c>
      <c r="B1589" s="118" t="s">
        <v>61</v>
      </c>
      <c r="C1589" s="99" t="str">
        <f>IFERROR(IF(B1589="No CAS","",INDEX('DEQ Pollutant List'!$C$7:$C$611,MATCH('3. Pollutant Emissions - EF'!B1589,'DEQ Pollutant List'!$B$7:$B$611,0))),"")</f>
        <v>Ammonia</v>
      </c>
      <c r="D1589" s="133">
        <f>IFERROR(IF(OR($B1589="",$B1589="No CAS"),INDEX('DEQ Pollutant List'!$A$7:$A$611,MATCH($C1589,'DEQ Pollutant List'!$C$7:$C$611,0)),INDEX('DEQ Pollutant List'!$A$7:$A$611,MATCH($B1589,'DEQ Pollutant List'!$B$7:$B$611,0))),"")</f>
        <v>26</v>
      </c>
      <c r="E1589" s="119"/>
      <c r="F1589" s="241">
        <v>18</v>
      </c>
      <c r="G1589" s="121"/>
      <c r="H1589" s="101" t="s">
        <v>1674</v>
      </c>
      <c r="I1589" s="122" t="s">
        <v>1680</v>
      </c>
      <c r="J1589" s="120">
        <f>$F1589*'2. Emissions Units &amp; Activities'!$H$128*(1-$E1589)</f>
        <v>8.583106267029974</v>
      </c>
      <c r="K1589" s="123">
        <f>$F1589*'2. Emissions Units &amp; Activities'!$I$128*(1-$E1589)</f>
        <v>77.294117647058826</v>
      </c>
      <c r="L1589" s="101">
        <f>$F1589*'2. Emissions Units &amp; Activities'!$J$128*(1-$E1589)</f>
        <v>77.294117647058826</v>
      </c>
      <c r="M1589" s="120">
        <f>$F1589*'2. Emissions Units &amp; Activities'!$K$128*(1-$E1589)</f>
        <v>3.3011947180884516E-2</v>
      </c>
      <c r="N1589" s="123">
        <f>$F1589*'2. Emissions Units &amp; Activities'!$L$128*(1-$E1589)</f>
        <v>0.29728506787330317</v>
      </c>
      <c r="O1589" s="101">
        <f>$F1589*'2. Emissions Units &amp; Activities'!$M$128*(1-$E1589)</f>
        <v>0.29728506787330317</v>
      </c>
    </row>
    <row r="1590" spans="1:15" x14ac:dyDescent="0.25">
      <c r="A1590" s="97" t="s">
        <v>1617</v>
      </c>
      <c r="B1590" s="118" t="s">
        <v>81</v>
      </c>
      <c r="C1590" s="99" t="str">
        <f>IFERROR(IF(B1590="No CAS","",INDEX('DEQ Pollutant List'!$C$7:$C$611,MATCH('3. Pollutant Emissions - EF'!B1590,'DEQ Pollutant List'!$B$7:$B$611,0))),"")</f>
        <v>Arsenic and compounds</v>
      </c>
      <c r="D1590" s="133">
        <f>IFERROR(IF(OR($B1590="",$B1590="No CAS"),INDEX('DEQ Pollutant List'!$A$7:$A$611,MATCH($C1590,'DEQ Pollutant List'!$C$7:$C$611,0)),INDEX('DEQ Pollutant List'!$A$7:$A$611,MATCH($B1590,'DEQ Pollutant List'!$B$7:$B$611,0))),"")</f>
        <v>37</v>
      </c>
      <c r="E1590" s="119"/>
      <c r="F1590" s="241">
        <v>2.0000000000000001E-4</v>
      </c>
      <c r="G1590" s="121"/>
      <c r="H1590" s="101" t="s">
        <v>1674</v>
      </c>
      <c r="I1590" s="122" t="s">
        <v>1680</v>
      </c>
      <c r="J1590" s="120">
        <f>$F1590*'2. Emissions Units &amp; Activities'!$H$128*(1-$E1590)</f>
        <v>9.5367847411444168E-5</v>
      </c>
      <c r="K1590" s="123">
        <f>$F1590*'2. Emissions Units &amp; Activities'!$I$128*(1-$E1590)</f>
        <v>8.5882352941176474E-4</v>
      </c>
      <c r="L1590" s="101">
        <f>$F1590*'2. Emissions Units &amp; Activities'!$J$128*(1-$E1590)</f>
        <v>8.5882352941176474E-4</v>
      </c>
      <c r="M1590" s="120">
        <f>$F1590*'2. Emissions Units &amp; Activities'!$K$128*(1-$E1590)</f>
        <v>3.6679941312093912E-7</v>
      </c>
      <c r="N1590" s="123">
        <f>$F1590*'2. Emissions Units &amp; Activities'!$L$128*(1-$E1590)</f>
        <v>3.3031674208144797E-6</v>
      </c>
      <c r="O1590" s="101">
        <f>$F1590*'2. Emissions Units &amp; Activities'!$M$128*(1-$E1590)</f>
        <v>3.3031674208144797E-6</v>
      </c>
    </row>
    <row r="1591" spans="1:15" x14ac:dyDescent="0.25">
      <c r="A1591" s="97" t="s">
        <v>1617</v>
      </c>
      <c r="B1591" s="118" t="s">
        <v>96</v>
      </c>
      <c r="C1591" s="99" t="str">
        <f>IFERROR(IF(B1591="No CAS","",INDEX('DEQ Pollutant List'!$C$7:$C$611,MATCH('3. Pollutant Emissions - EF'!B1591,'DEQ Pollutant List'!$B$7:$B$611,0))),"")</f>
        <v>Barium and compounds</v>
      </c>
      <c r="D1591" s="133">
        <f>IFERROR(IF(OR($B1591="",$B1591="No CAS"),INDEX('DEQ Pollutant List'!$A$7:$A$611,MATCH($C1591,'DEQ Pollutant List'!$C$7:$C$611,0)),INDEX('DEQ Pollutant List'!$A$7:$A$611,MATCH($B1591,'DEQ Pollutant List'!$B$7:$B$611,0))),"")</f>
        <v>45</v>
      </c>
      <c r="E1591" s="119"/>
      <c r="F1591" s="241">
        <v>4.4000000000000003E-3</v>
      </c>
      <c r="G1591" s="121"/>
      <c r="H1591" s="101" t="s">
        <v>1674</v>
      </c>
      <c r="I1591" s="122" t="s">
        <v>1680</v>
      </c>
      <c r="J1591" s="120">
        <f>$F1591*'2. Emissions Units &amp; Activities'!$H$128*(1-$E1591)</f>
        <v>2.0980926430517717E-3</v>
      </c>
      <c r="K1591" s="123">
        <f>$F1591*'2. Emissions Units &amp; Activities'!$I$128*(1-$E1591)</f>
        <v>1.8894117647058825E-2</v>
      </c>
      <c r="L1591" s="101">
        <f>$F1591*'2. Emissions Units &amp; Activities'!$J$128*(1-$E1591)</f>
        <v>1.8894117647058825E-2</v>
      </c>
      <c r="M1591" s="120">
        <f>$F1591*'2. Emissions Units &amp; Activities'!$K$128*(1-$E1591)</f>
        <v>8.0695870886606607E-6</v>
      </c>
      <c r="N1591" s="123">
        <f>$F1591*'2. Emissions Units &amp; Activities'!$L$128*(1-$E1591)</f>
        <v>7.2669683257918564E-5</v>
      </c>
      <c r="O1591" s="101">
        <f>$F1591*'2. Emissions Units &amp; Activities'!$M$128*(1-$E1591)</f>
        <v>7.2669683257918564E-5</v>
      </c>
    </row>
    <row r="1592" spans="1:15" x14ac:dyDescent="0.25">
      <c r="A1592" s="97" t="s">
        <v>1617</v>
      </c>
      <c r="B1592" s="118" t="s">
        <v>113</v>
      </c>
      <c r="C1592" s="99" t="str">
        <f>IFERROR(IF(B1592="No CAS","",INDEX('DEQ Pollutant List'!$C$7:$C$611,MATCH('3. Pollutant Emissions - EF'!B1592,'DEQ Pollutant List'!$B$7:$B$611,0))),"")</f>
        <v>Beryllium and compounds</v>
      </c>
      <c r="D1592" s="133">
        <f>IFERROR(IF(OR($B1592="",$B1592="No CAS"),INDEX('DEQ Pollutant List'!$A$7:$A$611,MATCH($C1592,'DEQ Pollutant List'!$C$7:$C$611,0)),INDEX('DEQ Pollutant List'!$A$7:$A$611,MATCH($B1592,'DEQ Pollutant List'!$B$7:$B$611,0))),"")</f>
        <v>58</v>
      </c>
      <c r="E1592" s="119"/>
      <c r="F1592" s="241">
        <v>1.2E-5</v>
      </c>
      <c r="G1592" s="121"/>
      <c r="H1592" s="101" t="s">
        <v>1674</v>
      </c>
      <c r="I1592" s="122" t="s">
        <v>1680</v>
      </c>
      <c r="J1592" s="120">
        <f>$F1592*'2. Emissions Units &amp; Activities'!$H$128*(1-$E1592)</f>
        <v>5.7220708446866502E-6</v>
      </c>
      <c r="K1592" s="123">
        <f>$F1592*'2. Emissions Units &amp; Activities'!$I$128*(1-$E1592)</f>
        <v>5.1529411764705883E-5</v>
      </c>
      <c r="L1592" s="101">
        <f>$F1592*'2. Emissions Units &amp; Activities'!$J$128*(1-$E1592)</f>
        <v>5.1529411764705883E-5</v>
      </c>
      <c r="M1592" s="120">
        <f>$F1592*'2. Emissions Units &amp; Activities'!$K$128*(1-$E1592)</f>
        <v>2.2007964787256346E-8</v>
      </c>
      <c r="N1592" s="123">
        <f>$F1592*'2. Emissions Units &amp; Activities'!$L$128*(1-$E1592)</f>
        <v>1.981900452488688E-7</v>
      </c>
      <c r="O1592" s="101">
        <f>$F1592*'2. Emissions Units &amp; Activities'!$M$128*(1-$E1592)</f>
        <v>1.981900452488688E-7</v>
      </c>
    </row>
    <row r="1593" spans="1:15" x14ac:dyDescent="0.25">
      <c r="A1593" s="97" t="s">
        <v>1617</v>
      </c>
      <c r="B1593" s="118" t="s">
        <v>154</v>
      </c>
      <c r="C1593" s="99" t="str">
        <f>IFERROR(IF(B1593="No CAS","",INDEX('DEQ Pollutant List'!$C$7:$C$611,MATCH('3. Pollutant Emissions - EF'!B1593,'DEQ Pollutant List'!$B$7:$B$611,0))),"")</f>
        <v>Cadmium and compounds</v>
      </c>
      <c r="D1593" s="133">
        <f>IFERROR(IF(OR($B1593="",$B1593="No CAS"),INDEX('DEQ Pollutant List'!$A$7:$A$611,MATCH($C1593,'DEQ Pollutant List'!$C$7:$C$611,0)),INDEX('DEQ Pollutant List'!$A$7:$A$611,MATCH($B1593,'DEQ Pollutant List'!$B$7:$B$611,0))),"")</f>
        <v>83</v>
      </c>
      <c r="E1593" s="119"/>
      <c r="F1593" s="241">
        <v>1.1000000000000001E-3</v>
      </c>
      <c r="G1593" s="121"/>
      <c r="H1593" s="101" t="s">
        <v>1674</v>
      </c>
      <c r="I1593" s="122" t="s">
        <v>1680</v>
      </c>
      <c r="J1593" s="120">
        <f>$F1593*'2. Emissions Units &amp; Activities'!$H$128*(1-$E1593)</f>
        <v>5.2452316076294293E-4</v>
      </c>
      <c r="K1593" s="123">
        <f>$F1593*'2. Emissions Units &amp; Activities'!$I$128*(1-$E1593)</f>
        <v>4.7235294117647063E-3</v>
      </c>
      <c r="L1593" s="101">
        <f>$F1593*'2. Emissions Units &amp; Activities'!$J$128*(1-$E1593)</f>
        <v>4.7235294117647063E-3</v>
      </c>
      <c r="M1593" s="120">
        <f>$F1593*'2. Emissions Units &amp; Activities'!$K$128*(1-$E1593)</f>
        <v>2.0173967721651652E-6</v>
      </c>
      <c r="N1593" s="123">
        <f>$F1593*'2. Emissions Units &amp; Activities'!$L$128*(1-$E1593)</f>
        <v>1.8167420814479641E-5</v>
      </c>
      <c r="O1593" s="101">
        <f>$F1593*'2. Emissions Units &amp; Activities'!$M$128*(1-$E1593)</f>
        <v>1.8167420814479641E-5</v>
      </c>
    </row>
    <row r="1594" spans="1:15" x14ac:dyDescent="0.25">
      <c r="A1594" s="97" t="s">
        <v>1617</v>
      </c>
      <c r="B1594" s="118" t="s">
        <v>230</v>
      </c>
      <c r="C1594" s="99" t="str">
        <f>IFERROR(IF(B1594="No CAS","",INDEX('DEQ Pollutant List'!$C$7:$C$611,MATCH('3. Pollutant Emissions - EF'!B1594,'DEQ Pollutant List'!$B$7:$B$611,0))),"")</f>
        <v>Chromium VI, chromate and dichromate particulate</v>
      </c>
      <c r="D1594" s="133">
        <f>IFERROR(IF(OR($B1594="",$B1594="No CAS"),INDEX('DEQ Pollutant List'!$A$7:$A$611,MATCH($C1594,'DEQ Pollutant List'!$C$7:$C$611,0)),INDEX('DEQ Pollutant List'!$A$7:$A$611,MATCH($B1594,'DEQ Pollutant List'!$B$7:$B$611,0))),"")</f>
        <v>136</v>
      </c>
      <c r="E1594" s="119"/>
      <c r="F1594" s="241">
        <v>1.4E-3</v>
      </c>
      <c r="G1594" s="121"/>
      <c r="H1594" s="101" t="s">
        <v>1674</v>
      </c>
      <c r="I1594" s="122" t="s">
        <v>1680</v>
      </c>
      <c r="J1594" s="120">
        <f>$F1594*'2. Emissions Units &amp; Activities'!$H$128*(1-$E1594)</f>
        <v>6.6757493188010909E-4</v>
      </c>
      <c r="K1594" s="123">
        <f>$F1594*'2. Emissions Units &amp; Activities'!$I$128*(1-$E1594)</f>
        <v>6.0117647058823527E-3</v>
      </c>
      <c r="L1594" s="101">
        <f>$F1594*'2. Emissions Units &amp; Activities'!$J$128*(1-$E1594)</f>
        <v>6.0117647058823527E-3</v>
      </c>
      <c r="M1594" s="120">
        <f>$F1594*'2. Emissions Units &amp; Activities'!$K$128*(1-$E1594)</f>
        <v>2.5675958918465737E-6</v>
      </c>
      <c r="N1594" s="123">
        <f>$F1594*'2. Emissions Units &amp; Activities'!$L$128*(1-$E1594)</f>
        <v>2.3122171945701356E-5</v>
      </c>
      <c r="O1594" s="101">
        <f>$F1594*'2. Emissions Units &amp; Activities'!$M$128*(1-$E1594)</f>
        <v>2.3122171945701356E-5</v>
      </c>
    </row>
    <row r="1595" spans="1:15" x14ac:dyDescent="0.25">
      <c r="A1595" s="97" t="s">
        <v>1617</v>
      </c>
      <c r="B1595" s="118" t="s">
        <v>234</v>
      </c>
      <c r="C1595" s="99" t="str">
        <f>IFERROR(IF(B1595="No CAS","",INDEX('DEQ Pollutant List'!$C$7:$C$611,MATCH('3. Pollutant Emissions - EF'!B1595,'DEQ Pollutant List'!$B$7:$B$611,0))),"")</f>
        <v>Cobalt and compounds</v>
      </c>
      <c r="D1595" s="133">
        <f>IFERROR(IF(OR($B1595="",$B1595="No CAS"),INDEX('DEQ Pollutant List'!$A$7:$A$611,MATCH($C1595,'DEQ Pollutant List'!$C$7:$C$611,0)),INDEX('DEQ Pollutant List'!$A$7:$A$611,MATCH($B1595,'DEQ Pollutant List'!$B$7:$B$611,0))),"")</f>
        <v>146</v>
      </c>
      <c r="E1595" s="119"/>
      <c r="F1595" s="241">
        <v>8.3999999999999995E-5</v>
      </c>
      <c r="G1595" s="121"/>
      <c r="H1595" s="101" t="s">
        <v>1674</v>
      </c>
      <c r="I1595" s="122" t="s">
        <v>1680</v>
      </c>
      <c r="J1595" s="120">
        <f>$F1595*'2. Emissions Units &amp; Activities'!$H$128*(1-$E1595)</f>
        <v>4.0054495912806547E-5</v>
      </c>
      <c r="K1595" s="123">
        <f>$F1595*'2. Emissions Units &amp; Activities'!$I$128*(1-$E1595)</f>
        <v>3.6070588235294116E-4</v>
      </c>
      <c r="L1595" s="101">
        <f>$F1595*'2. Emissions Units &amp; Activities'!$J$128*(1-$E1595)</f>
        <v>3.6070588235294116E-4</v>
      </c>
      <c r="M1595" s="120">
        <f>$F1595*'2. Emissions Units &amp; Activities'!$K$128*(1-$E1595)</f>
        <v>1.5405575351079442E-7</v>
      </c>
      <c r="N1595" s="123">
        <f>$F1595*'2. Emissions Units &amp; Activities'!$L$128*(1-$E1595)</f>
        <v>1.3873303167420814E-6</v>
      </c>
      <c r="O1595" s="101">
        <f>$F1595*'2. Emissions Units &amp; Activities'!$M$128*(1-$E1595)</f>
        <v>1.3873303167420814E-6</v>
      </c>
    </row>
    <row r="1596" spans="1:15" x14ac:dyDescent="0.25">
      <c r="A1596" s="97" t="s">
        <v>1617</v>
      </c>
      <c r="B1596" s="118" t="s">
        <v>236</v>
      </c>
      <c r="C1596" s="99" t="str">
        <f>IFERROR(IF(B1596="No CAS","",INDEX('DEQ Pollutant List'!$C$7:$C$611,MATCH('3. Pollutant Emissions - EF'!B1596,'DEQ Pollutant List'!$B$7:$B$611,0))),"")</f>
        <v>Copper and compounds</v>
      </c>
      <c r="D1596" s="133">
        <f>IFERROR(IF(OR($B1596="",$B1596="No CAS"),INDEX('DEQ Pollutant List'!$A$7:$A$611,MATCH($C1596,'DEQ Pollutant List'!$C$7:$C$611,0)),INDEX('DEQ Pollutant List'!$A$7:$A$611,MATCH($B1596,'DEQ Pollutant List'!$B$7:$B$611,0))),"")</f>
        <v>149</v>
      </c>
      <c r="E1596" s="119"/>
      <c r="F1596" s="241">
        <v>8.4999999999999995E-4</v>
      </c>
      <c r="G1596" s="121"/>
      <c r="H1596" s="101" t="s">
        <v>1674</v>
      </c>
      <c r="I1596" s="122" t="s">
        <v>1680</v>
      </c>
      <c r="J1596" s="120">
        <f>$F1596*'2. Emissions Units &amp; Activities'!$H$128*(1-$E1596)</f>
        <v>4.0531335149863768E-4</v>
      </c>
      <c r="K1596" s="123">
        <f>$F1596*'2. Emissions Units &amp; Activities'!$I$128*(1-$E1596)</f>
        <v>3.6499999999999996E-3</v>
      </c>
      <c r="L1596" s="101">
        <f>$F1596*'2. Emissions Units &amp; Activities'!$J$128*(1-$E1596)</f>
        <v>3.6499999999999996E-3</v>
      </c>
      <c r="M1596" s="120">
        <f>$F1596*'2. Emissions Units &amp; Activities'!$K$128*(1-$E1596)</f>
        <v>1.5588975057639911E-6</v>
      </c>
      <c r="N1596" s="123">
        <f>$F1596*'2. Emissions Units &amp; Activities'!$L$128*(1-$E1596)</f>
        <v>1.4038461538461538E-5</v>
      </c>
      <c r="O1596" s="101">
        <f>$F1596*'2. Emissions Units &amp; Activities'!$M$128*(1-$E1596)</f>
        <v>1.4038461538461538E-5</v>
      </c>
    </row>
    <row r="1597" spans="1:15" x14ac:dyDescent="0.25">
      <c r="A1597" s="97" t="s">
        <v>1617</v>
      </c>
      <c r="B1597" s="118" t="s">
        <v>410</v>
      </c>
      <c r="C1597" s="99" t="str">
        <f>IFERROR(IF(B1597="No CAS","",INDEX('DEQ Pollutant List'!$C$7:$C$611,MATCH('3. Pollutant Emissions - EF'!B1597,'DEQ Pollutant List'!$B$7:$B$611,0))),"")</f>
        <v>Ethyl benzene</v>
      </c>
      <c r="D1597" s="133">
        <f>IFERROR(IF(OR($B1597="",$B1597="No CAS"),INDEX('DEQ Pollutant List'!$A$7:$A$611,MATCH($C1597,'DEQ Pollutant List'!$C$7:$C$611,0)),INDEX('DEQ Pollutant List'!$A$7:$A$611,MATCH($B1597,'DEQ Pollutant List'!$B$7:$B$611,0))),"")</f>
        <v>229</v>
      </c>
      <c r="E1597" s="119"/>
      <c r="F1597" s="241">
        <v>9.4999999999999998E-3</v>
      </c>
      <c r="G1597" s="121"/>
      <c r="H1597" s="101" t="s">
        <v>1674</v>
      </c>
      <c r="I1597" s="122" t="s">
        <v>1680</v>
      </c>
      <c r="J1597" s="120">
        <f>$F1597*'2. Emissions Units &amp; Activities'!$H$128*(1-$E1597)</f>
        <v>4.5299727520435977E-3</v>
      </c>
      <c r="K1597" s="123">
        <f>$F1597*'2. Emissions Units &amp; Activities'!$I$128*(1-$E1597)</f>
        <v>4.0794117647058821E-2</v>
      </c>
      <c r="L1597" s="101">
        <f>$F1597*'2. Emissions Units &amp; Activities'!$J$128*(1-$E1597)</f>
        <v>4.0794117647058821E-2</v>
      </c>
      <c r="M1597" s="120">
        <f>$F1597*'2. Emissions Units &amp; Activities'!$K$128*(1-$E1597)</f>
        <v>1.7422972123244608E-5</v>
      </c>
      <c r="N1597" s="123">
        <f>$F1597*'2. Emissions Units &amp; Activities'!$L$128*(1-$E1597)</f>
        <v>1.5690045248868779E-4</v>
      </c>
      <c r="O1597" s="101">
        <f>$F1597*'2. Emissions Units &amp; Activities'!$M$128*(1-$E1597)</f>
        <v>1.5690045248868779E-4</v>
      </c>
    </row>
    <row r="1598" spans="1:15" x14ac:dyDescent="0.25">
      <c r="A1598" s="97" t="s">
        <v>1617</v>
      </c>
      <c r="B1598" s="118" t="s">
        <v>483</v>
      </c>
      <c r="C1598" s="99" t="str">
        <f>IFERROR(IF(B1598="No CAS","",INDEX('DEQ Pollutant List'!$C$7:$C$611,MATCH('3. Pollutant Emissions - EF'!B1598,'DEQ Pollutant List'!$B$7:$B$611,0))),"")</f>
        <v>Hexane</v>
      </c>
      <c r="D1598" s="133">
        <f>IFERROR(IF(OR($B1598="",$B1598="No CAS"),INDEX('DEQ Pollutant List'!$A$7:$A$611,MATCH($C1598,'DEQ Pollutant List'!$C$7:$C$611,0)),INDEX('DEQ Pollutant List'!$A$7:$A$611,MATCH($B1598,'DEQ Pollutant List'!$B$7:$B$611,0))),"")</f>
        <v>289</v>
      </c>
      <c r="E1598" s="119"/>
      <c r="F1598" s="241">
        <v>6.3E-3</v>
      </c>
      <c r="G1598" s="121"/>
      <c r="H1598" s="101" t="s">
        <v>1674</v>
      </c>
      <c r="I1598" s="122" t="s">
        <v>1680</v>
      </c>
      <c r="J1598" s="120">
        <f>$F1598*'2. Emissions Units &amp; Activities'!$H$128*(1-$E1598)</f>
        <v>3.004087193460491E-3</v>
      </c>
      <c r="K1598" s="123">
        <f>$F1598*'2. Emissions Units &amp; Activities'!$I$128*(1-$E1598)</f>
        <v>2.7052941176470589E-2</v>
      </c>
      <c r="L1598" s="101">
        <f>$F1598*'2. Emissions Units &amp; Activities'!$J$128*(1-$E1598)</f>
        <v>2.7052941176470589E-2</v>
      </c>
      <c r="M1598" s="120">
        <f>$F1598*'2. Emissions Units &amp; Activities'!$K$128*(1-$E1598)</f>
        <v>1.1554181513309581E-5</v>
      </c>
      <c r="N1598" s="123">
        <f>$F1598*'2. Emissions Units &amp; Activities'!$L$128*(1-$E1598)</f>
        <v>1.0404977375565611E-4</v>
      </c>
      <c r="O1598" s="101">
        <f>$F1598*'2. Emissions Units &amp; Activities'!$M$128*(1-$E1598)</f>
        <v>1.0404977375565611E-4</v>
      </c>
    </row>
    <row r="1599" spans="1:15" x14ac:dyDescent="0.25">
      <c r="A1599" s="97" t="s">
        <v>1617</v>
      </c>
      <c r="B1599" s="118" t="s">
        <v>512</v>
      </c>
      <c r="C1599" s="99" t="str">
        <f>IFERROR(IF(B1599="No CAS","",INDEX('DEQ Pollutant List'!$C$7:$C$611,MATCH('3. Pollutant Emissions - EF'!B1599,'DEQ Pollutant List'!$B$7:$B$611,0))),"")</f>
        <v>Lead and compounds</v>
      </c>
      <c r="D1599" s="133">
        <f>IFERROR(IF(OR($B1599="",$B1599="No CAS"),INDEX('DEQ Pollutant List'!$A$7:$A$611,MATCH($C1599,'DEQ Pollutant List'!$C$7:$C$611,0)),INDEX('DEQ Pollutant List'!$A$7:$A$611,MATCH($B1599,'DEQ Pollutant List'!$B$7:$B$611,0))),"")</f>
        <v>305</v>
      </c>
      <c r="E1599" s="119"/>
      <c r="F1599" s="241">
        <v>5.0000000000000001E-4</v>
      </c>
      <c r="G1599" s="121"/>
      <c r="H1599" s="101" t="s">
        <v>1674</v>
      </c>
      <c r="I1599" s="122" t="s">
        <v>1680</v>
      </c>
      <c r="J1599" s="120">
        <f>$F1599*'2. Emissions Units &amp; Activities'!$H$128*(1-$E1599)</f>
        <v>2.3841961852861041E-4</v>
      </c>
      <c r="K1599" s="123">
        <f>$F1599*'2. Emissions Units &amp; Activities'!$I$128*(1-$E1599)</f>
        <v>2.1470588235294116E-3</v>
      </c>
      <c r="L1599" s="101">
        <f>$F1599*'2. Emissions Units &amp; Activities'!$J$128*(1-$E1599)</f>
        <v>2.1470588235294116E-3</v>
      </c>
      <c r="M1599" s="120">
        <f>$F1599*'2. Emissions Units &amp; Activities'!$K$128*(1-$E1599)</f>
        <v>9.1699853280234776E-7</v>
      </c>
      <c r="N1599" s="123">
        <f>$F1599*'2. Emissions Units &amp; Activities'!$L$128*(1-$E1599)</f>
        <v>8.2579185520362002E-6</v>
      </c>
      <c r="O1599" s="101">
        <f>$F1599*'2. Emissions Units &amp; Activities'!$M$128*(1-$E1599)</f>
        <v>8.2579185520362002E-6</v>
      </c>
    </row>
    <row r="1600" spans="1:15" x14ac:dyDescent="0.25">
      <c r="A1600" s="97" t="s">
        <v>1617</v>
      </c>
      <c r="B1600" s="118" t="s">
        <v>518</v>
      </c>
      <c r="C1600" s="99" t="str">
        <f>IFERROR(IF(B1600="No CAS","",INDEX('DEQ Pollutant List'!$C$7:$C$611,MATCH('3. Pollutant Emissions - EF'!B1600,'DEQ Pollutant List'!$B$7:$B$611,0))),"")</f>
        <v>Manganese and compounds</v>
      </c>
      <c r="D1600" s="133">
        <f>IFERROR(IF(OR($B1600="",$B1600="No CAS"),INDEX('DEQ Pollutant List'!$A$7:$A$611,MATCH($C1600,'DEQ Pollutant List'!$C$7:$C$611,0)),INDEX('DEQ Pollutant List'!$A$7:$A$611,MATCH($B1600,'DEQ Pollutant List'!$B$7:$B$611,0))),"")</f>
        <v>312</v>
      </c>
      <c r="E1600" s="119"/>
      <c r="F1600" s="241">
        <v>3.8000000000000002E-4</v>
      </c>
      <c r="G1600" s="121"/>
      <c r="H1600" s="101" t="s">
        <v>1674</v>
      </c>
      <c r="I1600" s="122" t="s">
        <v>1680</v>
      </c>
      <c r="J1600" s="120">
        <f>$F1600*'2. Emissions Units &amp; Activities'!$H$128*(1-$E1600)</f>
        <v>1.8119891008174392E-4</v>
      </c>
      <c r="K1600" s="123">
        <f>$F1600*'2. Emissions Units &amp; Activities'!$I$128*(1-$E1600)</f>
        <v>1.631764705882353E-3</v>
      </c>
      <c r="L1600" s="101">
        <f>$F1600*'2. Emissions Units &amp; Activities'!$J$128*(1-$E1600)</f>
        <v>1.631764705882353E-3</v>
      </c>
      <c r="M1600" s="120">
        <f>$F1600*'2. Emissions Units &amp; Activities'!$K$128*(1-$E1600)</f>
        <v>6.9691888492978431E-7</v>
      </c>
      <c r="N1600" s="123">
        <f>$F1600*'2. Emissions Units &amp; Activities'!$L$128*(1-$E1600)</f>
        <v>6.2760180995475122E-6</v>
      </c>
      <c r="O1600" s="101">
        <f>$F1600*'2. Emissions Units &amp; Activities'!$M$128*(1-$E1600)</f>
        <v>6.2760180995475122E-6</v>
      </c>
    </row>
    <row r="1601" spans="1:15" x14ac:dyDescent="0.25">
      <c r="A1601" s="97" t="s">
        <v>1617</v>
      </c>
      <c r="B1601" s="118" t="s">
        <v>524</v>
      </c>
      <c r="C1601" s="99" t="str">
        <f>IFERROR(IF(B1601="No CAS","",INDEX('DEQ Pollutant List'!$C$7:$C$611,MATCH('3. Pollutant Emissions - EF'!B1601,'DEQ Pollutant List'!$B$7:$B$611,0))),"")</f>
        <v>Mercury and compounds</v>
      </c>
      <c r="D1601" s="133">
        <f>IFERROR(IF(OR($B1601="",$B1601="No CAS"),INDEX('DEQ Pollutant List'!$A$7:$A$611,MATCH($C1601,'DEQ Pollutant List'!$C$7:$C$611,0)),INDEX('DEQ Pollutant List'!$A$7:$A$611,MATCH($B1601,'DEQ Pollutant List'!$B$7:$B$611,0))),"")</f>
        <v>316</v>
      </c>
      <c r="E1601" s="119"/>
      <c r="F1601" s="241">
        <v>2.5999999999999998E-4</v>
      </c>
      <c r="G1601" s="121"/>
      <c r="H1601" s="101" t="s">
        <v>1674</v>
      </c>
      <c r="I1601" s="122" t="s">
        <v>1680</v>
      </c>
      <c r="J1601" s="120">
        <f>$F1601*'2. Emissions Units &amp; Activities'!$H$128*(1-$E1601)</f>
        <v>1.239782016348774E-4</v>
      </c>
      <c r="K1601" s="123">
        <f>$F1601*'2. Emissions Units &amp; Activities'!$I$128*(1-$E1601)</f>
        <v>1.1164705882352941E-3</v>
      </c>
      <c r="L1601" s="101">
        <f>$F1601*'2. Emissions Units &amp; Activities'!$J$128*(1-$E1601)</f>
        <v>1.1164705882352941E-3</v>
      </c>
      <c r="M1601" s="120">
        <f>$F1601*'2. Emissions Units &amp; Activities'!$K$128*(1-$E1601)</f>
        <v>4.7683923705722074E-7</v>
      </c>
      <c r="N1601" s="123">
        <f>$F1601*'2. Emissions Units &amp; Activities'!$L$128*(1-$E1601)</f>
        <v>4.2941176470588233E-6</v>
      </c>
      <c r="O1601" s="101">
        <f>$F1601*'2. Emissions Units &amp; Activities'!$M$128*(1-$E1601)</f>
        <v>4.2941176470588233E-6</v>
      </c>
    </row>
    <row r="1602" spans="1:15" x14ac:dyDescent="0.25">
      <c r="A1602" s="97" t="s">
        <v>1617</v>
      </c>
      <c r="B1602" s="118" t="s">
        <v>575</v>
      </c>
      <c r="C1602" s="99" t="str">
        <f>IFERROR(IF(B1602="No CAS","",INDEX('DEQ Pollutant List'!$C$7:$C$611,MATCH('3. Pollutant Emissions - EF'!B1602,'DEQ Pollutant List'!$B$7:$B$611,0))),"")</f>
        <v>Molybdenum trioxide</v>
      </c>
      <c r="D1602" s="133">
        <f>IFERROR(IF(OR($B1602="",$B1602="No CAS"),INDEX('DEQ Pollutant List'!$A$7:$A$611,MATCH($C1602,'DEQ Pollutant List'!$C$7:$C$611,0)),INDEX('DEQ Pollutant List'!$A$7:$A$611,MATCH($B1602,'DEQ Pollutant List'!$B$7:$B$611,0))),"")</f>
        <v>361</v>
      </c>
      <c r="E1602" s="119"/>
      <c r="F1602" s="241">
        <v>1.65E-3</v>
      </c>
      <c r="G1602" s="121"/>
      <c r="H1602" s="101" t="s">
        <v>1674</v>
      </c>
      <c r="I1602" s="122" t="s">
        <v>1680</v>
      </c>
      <c r="J1602" s="120">
        <f>$F1602*'2. Emissions Units &amp; Activities'!$H$128*(1-$E1602)</f>
        <v>7.8678474114441429E-4</v>
      </c>
      <c r="K1602" s="123">
        <f>$F1602*'2. Emissions Units &amp; Activities'!$I$128*(1-$E1602)</f>
        <v>7.0852941176470586E-3</v>
      </c>
      <c r="L1602" s="101">
        <f>$F1602*'2. Emissions Units &amp; Activities'!$J$128*(1-$E1602)</f>
        <v>7.0852941176470586E-3</v>
      </c>
      <c r="M1602" s="120">
        <f>$F1602*'2. Emissions Units &amp; Activities'!$K$128*(1-$E1602)</f>
        <v>3.0260951582477475E-6</v>
      </c>
      <c r="N1602" s="123">
        <f>$F1602*'2. Emissions Units &amp; Activities'!$L$128*(1-$E1602)</f>
        <v>2.7251131221719458E-5</v>
      </c>
      <c r="O1602" s="101">
        <f>$F1602*'2. Emissions Units &amp; Activities'!$M$128*(1-$E1602)</f>
        <v>2.7251131221719458E-5</v>
      </c>
    </row>
    <row r="1603" spans="1:15" x14ac:dyDescent="0.25">
      <c r="A1603" s="97" t="s">
        <v>1617</v>
      </c>
      <c r="B1603" s="118">
        <v>365</v>
      </c>
      <c r="C1603" s="99" t="str">
        <f>IFERROR(IF(B1603="No CAS","",INDEX('DEQ Pollutant List'!$C$7:$C$611,MATCH('3. Pollutant Emissions - EF'!B1603,'DEQ Pollutant List'!$B$7:$B$611,0))),"")</f>
        <v>Nickel compounds, insoluble</v>
      </c>
      <c r="D1603" s="133">
        <f>IFERROR(IF(OR($B1603="",$B1603="No CAS"),INDEX('DEQ Pollutant List'!$A$7:$A$611,MATCH($C1603,'DEQ Pollutant List'!$C$7:$C$611,0)),INDEX('DEQ Pollutant List'!$A$7:$A$611,MATCH($B1603,'DEQ Pollutant List'!$B$7:$B$611,0))),"")</f>
        <v>365</v>
      </c>
      <c r="E1603" s="119"/>
      <c r="F1603" s="241">
        <v>2.0999999999999999E-3</v>
      </c>
      <c r="G1603" s="121"/>
      <c r="H1603" s="101" t="s">
        <v>1674</v>
      </c>
      <c r="I1603" s="122" t="s">
        <v>1680</v>
      </c>
      <c r="J1603" s="120">
        <f>$F1603*'2. Emissions Units &amp; Activities'!$H$128*(1-$E1603)</f>
        <v>1.0013623978201637E-3</v>
      </c>
      <c r="K1603" s="123">
        <f>$F1603*'2. Emissions Units &amp; Activities'!$I$128*(1-$E1603)</f>
        <v>9.0176470588235278E-3</v>
      </c>
      <c r="L1603" s="101">
        <f>$F1603*'2. Emissions Units &amp; Activities'!$J$128*(1-$E1603)</f>
        <v>9.0176470588235278E-3</v>
      </c>
      <c r="M1603" s="120">
        <f>$F1603*'2. Emissions Units &amp; Activities'!$K$128*(1-$E1603)</f>
        <v>3.8513938377698603E-6</v>
      </c>
      <c r="N1603" s="123">
        <f>$F1603*'2. Emissions Units &amp; Activities'!$L$128*(1-$E1603)</f>
        <v>3.4683257918552035E-5</v>
      </c>
      <c r="O1603" s="101">
        <f>$F1603*'2. Emissions Units &amp; Activities'!$M$128*(1-$E1603)</f>
        <v>3.4683257918552035E-5</v>
      </c>
    </row>
    <row r="1604" spans="1:15" x14ac:dyDescent="0.25">
      <c r="A1604" s="97" t="s">
        <v>1617</v>
      </c>
      <c r="B1604" s="118" t="s">
        <v>945</v>
      </c>
      <c r="C1604" s="99" t="str">
        <f>IFERROR(IF(B1604="No CAS","",INDEX('DEQ Pollutant List'!$C$7:$C$611,MATCH('3. Pollutant Emissions - EF'!B1604,'DEQ Pollutant List'!$B$7:$B$611,0))),"")</f>
        <v>Selenium and compounds</v>
      </c>
      <c r="D1604" s="133">
        <f>IFERROR(IF(OR($B1604="",$B1604="No CAS"),INDEX('DEQ Pollutant List'!$A$7:$A$611,MATCH($C1604,'DEQ Pollutant List'!$C$7:$C$611,0)),INDEX('DEQ Pollutant List'!$A$7:$A$611,MATCH($B1604,'DEQ Pollutant List'!$B$7:$B$611,0))),"")</f>
        <v>575</v>
      </c>
      <c r="E1604" s="119"/>
      <c r="F1604" s="241">
        <v>2.4000000000000001E-5</v>
      </c>
      <c r="G1604" s="121"/>
      <c r="H1604" s="101" t="s">
        <v>1674</v>
      </c>
      <c r="I1604" s="122" t="s">
        <v>1680</v>
      </c>
      <c r="J1604" s="120">
        <f>$F1604*'2. Emissions Units &amp; Activities'!$H$128*(1-$E1604)</f>
        <v>1.14441416893733E-5</v>
      </c>
      <c r="K1604" s="123">
        <f>$F1604*'2. Emissions Units &amp; Activities'!$I$128*(1-$E1604)</f>
        <v>1.0305882352941177E-4</v>
      </c>
      <c r="L1604" s="101">
        <f>$F1604*'2. Emissions Units &amp; Activities'!$J$128*(1-$E1604)</f>
        <v>1.0305882352941177E-4</v>
      </c>
      <c r="M1604" s="120">
        <f>$F1604*'2. Emissions Units &amp; Activities'!$K$128*(1-$E1604)</f>
        <v>4.4015929574512692E-8</v>
      </c>
      <c r="N1604" s="123">
        <f>$F1604*'2. Emissions Units &amp; Activities'!$L$128*(1-$E1604)</f>
        <v>3.9638009049773759E-7</v>
      </c>
      <c r="O1604" s="101">
        <f>$F1604*'2. Emissions Units &amp; Activities'!$M$128*(1-$E1604)</f>
        <v>3.9638009049773759E-7</v>
      </c>
    </row>
    <row r="1605" spans="1:15" x14ac:dyDescent="0.25">
      <c r="A1605" s="97" t="s">
        <v>1617</v>
      </c>
      <c r="B1605" s="118" t="s">
        <v>994</v>
      </c>
      <c r="C1605" s="99" t="str">
        <f>IFERROR(IF(B1605="No CAS","",INDEX('DEQ Pollutant List'!$C$7:$C$611,MATCH('3. Pollutant Emissions - EF'!B1605,'DEQ Pollutant List'!$B$7:$B$611,0))),"")</f>
        <v>Toluene</v>
      </c>
      <c r="D1605" s="133">
        <f>IFERROR(IF(OR($B1605="",$B1605="No CAS"),INDEX('DEQ Pollutant List'!$A$7:$A$611,MATCH($C1605,'DEQ Pollutant List'!$C$7:$C$611,0)),INDEX('DEQ Pollutant List'!$A$7:$A$611,MATCH($B1605,'DEQ Pollutant List'!$B$7:$B$611,0))),"")</f>
        <v>600</v>
      </c>
      <c r="E1605" s="119"/>
      <c r="F1605" s="241">
        <v>3.6600000000000001E-2</v>
      </c>
      <c r="G1605" s="121"/>
      <c r="H1605" s="101" t="s">
        <v>1674</v>
      </c>
      <c r="I1605" s="122" t="s">
        <v>1680</v>
      </c>
      <c r="J1605" s="120">
        <f>$F1605*'2. Emissions Units &amp; Activities'!$H$128*(1-$E1605)</f>
        <v>1.7452316076294282E-2</v>
      </c>
      <c r="K1605" s="123">
        <f>$F1605*'2. Emissions Units &amp; Activities'!$I$128*(1-$E1605)</f>
        <v>0.15716470588235293</v>
      </c>
      <c r="L1605" s="101">
        <f>$F1605*'2. Emissions Units &amp; Activities'!$J$128*(1-$E1605)</f>
        <v>0.15716470588235293</v>
      </c>
      <c r="M1605" s="120">
        <f>$F1605*'2. Emissions Units &amp; Activities'!$K$128*(1-$E1605)</f>
        <v>6.7124292601131858E-5</v>
      </c>
      <c r="N1605" s="123">
        <f>$F1605*'2. Emissions Units &amp; Activities'!$L$128*(1-$E1605)</f>
        <v>6.0447963800904978E-4</v>
      </c>
      <c r="O1605" s="101">
        <f>$F1605*'2. Emissions Units &amp; Activities'!$M$128*(1-$E1605)</f>
        <v>6.0447963800904978E-4</v>
      </c>
    </row>
    <row r="1606" spans="1:15" x14ac:dyDescent="0.25">
      <c r="A1606" s="97" t="s">
        <v>1617</v>
      </c>
      <c r="B1606" s="118" t="s">
        <v>1055</v>
      </c>
      <c r="C1606" s="99" t="str">
        <f>IFERROR(IF(B1606="No CAS","",INDEX('DEQ Pollutant List'!$C$7:$C$611,MATCH('3. Pollutant Emissions - EF'!B1606,'DEQ Pollutant List'!$B$7:$B$611,0))),"")</f>
        <v>Vanadium (fume or dust)</v>
      </c>
      <c r="D1606" s="133">
        <f>IFERROR(IF(OR($B1606="",$B1606="No CAS"),INDEX('DEQ Pollutant List'!$A$7:$A$611,MATCH($C1606,'DEQ Pollutant List'!$C$7:$C$611,0)),INDEX('DEQ Pollutant List'!$A$7:$A$611,MATCH($B1606,'DEQ Pollutant List'!$B$7:$B$611,0))),"")</f>
        <v>620</v>
      </c>
      <c r="E1606" s="119"/>
      <c r="F1606" s="241">
        <v>2.3E-3</v>
      </c>
      <c r="G1606" s="121"/>
      <c r="H1606" s="101" t="s">
        <v>1674</v>
      </c>
      <c r="I1606" s="122" t="s">
        <v>1680</v>
      </c>
      <c r="J1606" s="120">
        <f>$F1606*'2. Emissions Units &amp; Activities'!$H$128*(1-$E1606)</f>
        <v>1.0967302452316078E-3</v>
      </c>
      <c r="K1606" s="123">
        <f>$F1606*'2. Emissions Units &amp; Activities'!$I$128*(1-$E1606)</f>
        <v>9.8764705882352938E-3</v>
      </c>
      <c r="L1606" s="101">
        <f>$F1606*'2. Emissions Units &amp; Activities'!$J$128*(1-$E1606)</f>
        <v>9.8764705882352938E-3</v>
      </c>
      <c r="M1606" s="120">
        <f>$F1606*'2. Emissions Units &amp; Activities'!$K$128*(1-$E1606)</f>
        <v>4.2181932508907995E-6</v>
      </c>
      <c r="N1606" s="123">
        <f>$F1606*'2. Emissions Units &amp; Activities'!$L$128*(1-$E1606)</f>
        <v>3.7986425339366516E-5</v>
      </c>
      <c r="O1606" s="101">
        <f>$F1606*'2. Emissions Units &amp; Activities'!$M$128*(1-$E1606)</f>
        <v>3.7986425339366516E-5</v>
      </c>
    </row>
    <row r="1607" spans="1:15" x14ac:dyDescent="0.25">
      <c r="A1607" s="97" t="s">
        <v>1617</v>
      </c>
      <c r="B1607" s="118" t="s">
        <v>1071</v>
      </c>
      <c r="C1607" s="99" t="str">
        <f>IFERROR(IF(B1607="No CAS","",INDEX('DEQ Pollutant List'!$C$7:$C$611,MATCH('3. Pollutant Emissions - EF'!B1607,'DEQ Pollutant List'!$B$7:$B$611,0))),"")</f>
        <v>Xylene (mixture), including m-xylene, o-xylene, p-xylene</v>
      </c>
      <c r="D1607" s="133">
        <f>IFERROR(IF(OR($B1607="",$B1607="No CAS"),INDEX('DEQ Pollutant List'!$A$7:$A$611,MATCH($C1607,'DEQ Pollutant List'!$C$7:$C$611,0)),INDEX('DEQ Pollutant List'!$A$7:$A$611,MATCH($B1607,'DEQ Pollutant List'!$B$7:$B$611,0))),"")</f>
        <v>628</v>
      </c>
      <c r="E1607" s="119"/>
      <c r="F1607" s="241">
        <v>2.7199999999999998E-2</v>
      </c>
      <c r="G1607" s="121"/>
      <c r="H1607" s="101" t="s">
        <v>1674</v>
      </c>
      <c r="I1607" s="122" t="s">
        <v>1680</v>
      </c>
      <c r="J1607" s="120">
        <f>$F1607*'2. Emissions Units &amp; Activities'!$H$128*(1-$E1607)</f>
        <v>1.2970027247956406E-2</v>
      </c>
      <c r="K1607" s="123">
        <f>$F1607*'2. Emissions Units &amp; Activities'!$I$128*(1-$E1607)</f>
        <v>0.11679999999999999</v>
      </c>
      <c r="L1607" s="101">
        <f>$F1607*'2. Emissions Units &amp; Activities'!$J$128*(1-$E1607)</f>
        <v>0.11679999999999999</v>
      </c>
      <c r="M1607" s="120">
        <f>$F1607*'2. Emissions Units &amp; Activities'!$K$128*(1-$E1607)</f>
        <v>4.9884720184447714E-5</v>
      </c>
      <c r="N1607" s="123">
        <f>$F1607*'2. Emissions Units &amp; Activities'!$L$128*(1-$E1607)</f>
        <v>4.492307692307692E-4</v>
      </c>
      <c r="O1607" s="101">
        <f>$F1607*'2. Emissions Units &amp; Activities'!$M$128*(1-$E1607)</f>
        <v>4.492307692307692E-4</v>
      </c>
    </row>
    <row r="1608" spans="1:15" x14ac:dyDescent="0.25">
      <c r="A1608" s="97" t="s">
        <v>1617</v>
      </c>
      <c r="B1608" s="118" t="s">
        <v>1076</v>
      </c>
      <c r="C1608" s="99" t="str">
        <f>IFERROR(IF(B1608="No CAS","",INDEX('DEQ Pollutant List'!$C$7:$C$611,MATCH('3. Pollutant Emissions - EF'!B1608,'DEQ Pollutant List'!$B$7:$B$611,0))),"")</f>
        <v>Zinc and compounds</v>
      </c>
      <c r="D1608" s="133">
        <f>IFERROR(IF(OR($B1608="",$B1608="No CAS"),INDEX('DEQ Pollutant List'!$A$7:$A$611,MATCH($C1608,'DEQ Pollutant List'!$C$7:$C$611,0)),INDEX('DEQ Pollutant List'!$A$7:$A$611,MATCH($B1608,'DEQ Pollutant List'!$B$7:$B$611,0))),"")</f>
        <v>632</v>
      </c>
      <c r="E1608" s="119"/>
      <c r="F1608" s="241">
        <v>2.9000000000000001E-2</v>
      </c>
      <c r="G1608" s="121"/>
      <c r="H1608" s="101" t="s">
        <v>1674</v>
      </c>
      <c r="I1608" s="122" t="s">
        <v>1680</v>
      </c>
      <c r="J1608" s="120">
        <f>$F1608*'2. Emissions Units &amp; Activities'!$H$128*(1-$E1608)</f>
        <v>1.3828337874659404E-2</v>
      </c>
      <c r="K1608" s="123">
        <f>$F1608*'2. Emissions Units &amp; Activities'!$I$128*(1-$E1608)</f>
        <v>0.12452941176470589</v>
      </c>
      <c r="L1608" s="101">
        <f>$F1608*'2. Emissions Units &amp; Activities'!$J$128*(1-$E1608)</f>
        <v>0.12452941176470589</v>
      </c>
      <c r="M1608" s="120">
        <f>$F1608*'2. Emissions Units &amp; Activities'!$K$128*(1-$E1608)</f>
        <v>5.318591490253617E-5</v>
      </c>
      <c r="N1608" s="123">
        <f>$F1608*'2. Emissions Units &amp; Activities'!$L$128*(1-$E1608)</f>
        <v>4.7895927601809959E-4</v>
      </c>
      <c r="O1608" s="101">
        <f>$F1608*'2. Emissions Units &amp; Activities'!$M$128*(1-$E1608)</f>
        <v>4.7895927601809959E-4</v>
      </c>
    </row>
    <row r="1609" spans="1:15" x14ac:dyDescent="0.25">
      <c r="A1609" s="97" t="s">
        <v>1620</v>
      </c>
      <c r="B1609" s="118" t="s">
        <v>98</v>
      </c>
      <c r="C1609" s="99" t="str">
        <f>IFERROR(IF(B1609="No CAS","",INDEX('DEQ Pollutant List'!$C$7:$C$611,MATCH('3. Pollutant Emissions - EF'!B1609,'DEQ Pollutant List'!$B$7:$B$611,0))),"")</f>
        <v>Benzene</v>
      </c>
      <c r="D1609" s="133">
        <f>IFERROR(IF(OR($B1609="",$B1609="No CAS"),INDEX('DEQ Pollutant List'!$A$7:$A$611,MATCH($C1609,'DEQ Pollutant List'!$C$7:$C$611,0)),INDEX('DEQ Pollutant List'!$A$7:$A$611,MATCH($B1609,'DEQ Pollutant List'!$B$7:$B$611,0))),"")</f>
        <v>46</v>
      </c>
      <c r="E1609" s="119"/>
      <c r="F1609" s="241">
        <v>8.0000000000000002E-3</v>
      </c>
      <c r="G1609" s="121"/>
      <c r="H1609" s="101" t="s">
        <v>1674</v>
      </c>
      <c r="I1609" s="122" t="s">
        <v>1680</v>
      </c>
      <c r="J1609" s="120">
        <f>$F1609*'2. Emissions Units &amp; Activities'!$H$129*(1-$E1609)</f>
        <v>5.7220708446866497E-3</v>
      </c>
      <c r="K1609" s="123">
        <f>$F1609*'2. Emissions Units &amp; Activities'!$I$129*(1-$E1609)</f>
        <v>5.1529411764705886E-2</v>
      </c>
      <c r="L1609" s="101">
        <f>$F1609*'2. Emissions Units &amp; Activities'!$J$129*(1-$E1609)</f>
        <v>5.1529411764705886E-2</v>
      </c>
      <c r="M1609" s="120">
        <f>$F1609*'2. Emissions Units &amp; Activities'!$K$129*(1-$E1609)</f>
        <v>2.2007964787256346E-5</v>
      </c>
      <c r="N1609" s="123">
        <f>$F1609*'2. Emissions Units &amp; Activities'!$L$129*(1-$E1609)</f>
        <v>1.981900452488688E-4</v>
      </c>
      <c r="O1609" s="101">
        <f>$F1609*'2. Emissions Units &amp; Activities'!$M$129*(1-$E1609)</f>
        <v>1.981900452488688E-4</v>
      </c>
    </row>
    <row r="1610" spans="1:15" x14ac:dyDescent="0.25">
      <c r="A1610" s="97" t="s">
        <v>1620</v>
      </c>
      <c r="B1610" s="118" t="s">
        <v>443</v>
      </c>
      <c r="C1610" s="99" t="str">
        <f>IFERROR(IF(B1610="No CAS","",INDEX('DEQ Pollutant List'!$C$7:$C$611,MATCH('3. Pollutant Emissions - EF'!B1610,'DEQ Pollutant List'!$B$7:$B$611,0))),"")</f>
        <v>Formaldehyde</v>
      </c>
      <c r="D1610" s="133">
        <f>IFERROR(IF(OR($B1610="",$B1610="No CAS"),INDEX('DEQ Pollutant List'!$A$7:$A$611,MATCH($C1610,'DEQ Pollutant List'!$C$7:$C$611,0)),INDEX('DEQ Pollutant List'!$A$7:$A$611,MATCH($B1610,'DEQ Pollutant List'!$B$7:$B$611,0))),"")</f>
        <v>250</v>
      </c>
      <c r="E1610" s="119"/>
      <c r="F1610" s="241">
        <v>1.7000000000000001E-2</v>
      </c>
      <c r="G1610" s="121"/>
      <c r="H1610" s="101" t="s">
        <v>1674</v>
      </c>
      <c r="I1610" s="122" t="s">
        <v>1680</v>
      </c>
      <c r="J1610" s="120">
        <f>$F1610*'2. Emissions Units &amp; Activities'!$H$129*(1-$E1610)</f>
        <v>1.2159400544959132E-2</v>
      </c>
      <c r="K1610" s="123">
        <f>$F1610*'2. Emissions Units &amp; Activities'!$I$129*(1-$E1610)</f>
        <v>0.10950000000000001</v>
      </c>
      <c r="L1610" s="101">
        <f>$F1610*'2. Emissions Units &amp; Activities'!$J$129*(1-$E1610)</f>
        <v>0.10950000000000001</v>
      </c>
      <c r="M1610" s="120">
        <f>$F1610*'2. Emissions Units &amp; Activities'!$K$129*(1-$E1610)</f>
        <v>4.6766925172919739E-5</v>
      </c>
      <c r="N1610" s="123">
        <f>$F1610*'2. Emissions Units &amp; Activities'!$L$129*(1-$E1610)</f>
        <v>4.2115384615384622E-4</v>
      </c>
      <c r="O1610" s="101">
        <f>$F1610*'2. Emissions Units &amp; Activities'!$M$129*(1-$E1610)</f>
        <v>4.2115384615384622E-4</v>
      </c>
    </row>
    <row r="1611" spans="1:15" x14ac:dyDescent="0.25">
      <c r="A1611" s="97" t="s">
        <v>1620</v>
      </c>
      <c r="B1611" s="118">
        <v>401</v>
      </c>
      <c r="C1611" s="99" t="str">
        <f>IFERROR(IF(B1611="No CAS","",INDEX('DEQ Pollutant List'!$C$7:$C$611,MATCH('3. Pollutant Emissions - EF'!B1611,'DEQ Pollutant List'!$B$7:$B$611,0))),"")</f>
        <v>Polycyclic aromatic hydrocarbons (PAHs)</v>
      </c>
      <c r="D1611" s="133">
        <f>IFERROR(IF(OR($B1611="",$B1611="No CAS"),INDEX('DEQ Pollutant List'!$A$7:$A$611,MATCH($C1611,'DEQ Pollutant List'!$C$7:$C$611,0)),INDEX('DEQ Pollutant List'!$A$7:$A$611,MATCH($B1611,'DEQ Pollutant List'!$B$7:$B$611,0))),"")</f>
        <v>401</v>
      </c>
      <c r="E1611" s="119"/>
      <c r="F1611" s="241">
        <v>1E-4</v>
      </c>
      <c r="G1611" s="121"/>
      <c r="H1611" s="101" t="s">
        <v>1674</v>
      </c>
      <c r="I1611" s="122" t="s">
        <v>1680</v>
      </c>
      <c r="J1611" s="120">
        <f>$F1611*'2. Emissions Units &amp; Activities'!$H$129*(1-$E1611)</f>
        <v>7.1525885558583132E-5</v>
      </c>
      <c r="K1611" s="123">
        <f>$F1611*'2. Emissions Units &amp; Activities'!$I$129*(1-$E1611)</f>
        <v>6.4411764705882355E-4</v>
      </c>
      <c r="L1611" s="101">
        <f>$F1611*'2. Emissions Units &amp; Activities'!$J$129*(1-$E1611)</f>
        <v>6.4411764705882355E-4</v>
      </c>
      <c r="M1611" s="120">
        <f>$F1611*'2. Emissions Units &amp; Activities'!$K$129*(1-$E1611)</f>
        <v>2.750995598407043E-7</v>
      </c>
      <c r="N1611" s="123">
        <f>$F1611*'2. Emissions Units &amp; Activities'!$L$129*(1-$E1611)</f>
        <v>2.4773755656108602E-6</v>
      </c>
      <c r="O1611" s="101">
        <f>$F1611*'2. Emissions Units &amp; Activities'!$M$129*(1-$E1611)</f>
        <v>2.4773755656108602E-6</v>
      </c>
    </row>
    <row r="1612" spans="1:15" x14ac:dyDescent="0.25">
      <c r="A1612" s="97" t="s">
        <v>1620</v>
      </c>
      <c r="B1612" s="118" t="s">
        <v>823</v>
      </c>
      <c r="C1612" s="99" t="str">
        <f>IFERROR(IF(B1612="No CAS","",INDEX('DEQ Pollutant List'!$C$7:$C$611,MATCH('3. Pollutant Emissions - EF'!B1612,'DEQ Pollutant List'!$B$7:$B$611,0))),"")</f>
        <v>Benzo[a]pyrene</v>
      </c>
      <c r="D1612" s="133">
        <f>IFERROR(IF(OR($B1612="",$B1612="No CAS"),INDEX('DEQ Pollutant List'!$A$7:$A$611,MATCH($C1612,'DEQ Pollutant List'!$C$7:$C$611,0)),INDEX('DEQ Pollutant List'!$A$7:$A$611,MATCH($B1612,'DEQ Pollutant List'!$B$7:$B$611,0))),"")</f>
        <v>406</v>
      </c>
      <c r="E1612" s="119"/>
      <c r="F1612" s="241">
        <v>1.1999999999999999E-6</v>
      </c>
      <c r="G1612" s="121"/>
      <c r="H1612" s="101" t="s">
        <v>1674</v>
      </c>
      <c r="I1612" s="122" t="s">
        <v>1680</v>
      </c>
      <c r="J1612" s="120">
        <f>$F1612*'2. Emissions Units &amp; Activities'!$H$129*(1-$E1612)</f>
        <v>8.5831062670299744E-7</v>
      </c>
      <c r="K1612" s="123">
        <f>$F1612*'2. Emissions Units &amp; Activities'!$I$129*(1-$E1612)</f>
        <v>7.7294117647058825E-6</v>
      </c>
      <c r="L1612" s="101">
        <f>$F1612*'2. Emissions Units &amp; Activities'!$J$129*(1-$E1612)</f>
        <v>7.7294117647058825E-6</v>
      </c>
      <c r="M1612" s="120">
        <f>$F1612*'2. Emissions Units &amp; Activities'!$K$129*(1-$E1612)</f>
        <v>3.3011947180884516E-9</v>
      </c>
      <c r="N1612" s="123">
        <f>$F1612*'2. Emissions Units &amp; Activities'!$L$129*(1-$E1612)</f>
        <v>2.9728506787330319E-8</v>
      </c>
      <c r="O1612" s="101">
        <f>$F1612*'2. Emissions Units &amp; Activities'!$M$129*(1-$E1612)</f>
        <v>2.9728506787330319E-8</v>
      </c>
    </row>
    <row r="1613" spans="1:15" x14ac:dyDescent="0.25">
      <c r="A1613" s="97" t="s">
        <v>1620</v>
      </c>
      <c r="B1613" s="118" t="s">
        <v>581</v>
      </c>
      <c r="C1613" s="99" t="str">
        <f>IFERROR(IF(B1613="No CAS","",INDEX('DEQ Pollutant List'!$C$7:$C$611,MATCH('3. Pollutant Emissions - EF'!B1613,'DEQ Pollutant List'!$B$7:$B$611,0))),"")</f>
        <v>Naphthalene</v>
      </c>
      <c r="D1613" s="133">
        <f>IFERROR(IF(OR($B1613="",$B1613="No CAS"),INDEX('DEQ Pollutant List'!$A$7:$A$611,MATCH($C1613,'DEQ Pollutant List'!$C$7:$C$611,0)),INDEX('DEQ Pollutant List'!$A$7:$A$611,MATCH($B1613,'DEQ Pollutant List'!$B$7:$B$611,0))),"")</f>
        <v>428</v>
      </c>
      <c r="E1613" s="119"/>
      <c r="F1613" s="241">
        <v>2.9999999999999997E-4</v>
      </c>
      <c r="G1613" s="121"/>
      <c r="H1613" s="101" t="s">
        <v>1674</v>
      </c>
      <c r="I1613" s="122" t="s">
        <v>1680</v>
      </c>
      <c r="J1613" s="120">
        <f>$F1613*'2. Emissions Units &amp; Activities'!$H$129*(1-$E1613)</f>
        <v>2.1457765667574934E-4</v>
      </c>
      <c r="K1613" s="123">
        <f>$F1613*'2. Emissions Units &amp; Activities'!$I$129*(1-$E1613)</f>
        <v>1.9323529411764706E-3</v>
      </c>
      <c r="L1613" s="101">
        <f>$F1613*'2. Emissions Units &amp; Activities'!$J$129*(1-$E1613)</f>
        <v>1.9323529411764706E-3</v>
      </c>
      <c r="M1613" s="120">
        <f>$F1613*'2. Emissions Units &amp; Activities'!$K$129*(1-$E1613)</f>
        <v>8.2529867952211284E-7</v>
      </c>
      <c r="N1613" s="123">
        <f>$F1613*'2. Emissions Units &amp; Activities'!$L$129*(1-$E1613)</f>
        <v>7.432126696832579E-6</v>
      </c>
      <c r="O1613" s="101">
        <f>$F1613*'2. Emissions Units &amp; Activities'!$M$129*(1-$E1613)</f>
        <v>7.432126696832579E-6</v>
      </c>
    </row>
    <row r="1614" spans="1:15" x14ac:dyDescent="0.25">
      <c r="A1614" s="97" t="s">
        <v>1620</v>
      </c>
      <c r="B1614" s="118" t="s">
        <v>14</v>
      </c>
      <c r="C1614" s="99" t="str">
        <f>IFERROR(IF(B1614="No CAS","",INDEX('DEQ Pollutant List'!$C$7:$C$611,MATCH('3. Pollutant Emissions - EF'!B1614,'DEQ Pollutant List'!$B$7:$B$611,0))),"")</f>
        <v>Acetaldehyde</v>
      </c>
      <c r="D1614" s="133">
        <f>IFERROR(IF(OR($B1614="",$B1614="No CAS"),INDEX('DEQ Pollutant List'!$A$7:$A$611,MATCH($C1614,'DEQ Pollutant List'!$C$7:$C$611,0)),INDEX('DEQ Pollutant List'!$A$7:$A$611,MATCH($B1614,'DEQ Pollutant List'!$B$7:$B$611,0))),"")</f>
        <v>1</v>
      </c>
      <c r="E1614" s="119"/>
      <c r="F1614" s="241">
        <v>4.3E-3</v>
      </c>
      <c r="G1614" s="121"/>
      <c r="H1614" s="101" t="s">
        <v>1674</v>
      </c>
      <c r="I1614" s="122" t="s">
        <v>1680</v>
      </c>
      <c r="J1614" s="120">
        <f>$F1614*'2. Emissions Units &amp; Activities'!$H$129*(1-$E1614)</f>
        <v>3.0756130790190743E-3</v>
      </c>
      <c r="K1614" s="123">
        <f>$F1614*'2. Emissions Units &amp; Activities'!$I$129*(1-$E1614)</f>
        <v>2.7697058823529411E-2</v>
      </c>
      <c r="L1614" s="101">
        <f>$F1614*'2. Emissions Units &amp; Activities'!$J$129*(1-$E1614)</f>
        <v>2.7697058823529411E-2</v>
      </c>
      <c r="M1614" s="120">
        <f>$F1614*'2. Emissions Units &amp; Activities'!$K$129*(1-$E1614)</f>
        <v>1.1829281073150285E-5</v>
      </c>
      <c r="N1614" s="123">
        <f>$F1614*'2. Emissions Units &amp; Activities'!$L$129*(1-$E1614)</f>
        <v>1.0652714932126697E-4</v>
      </c>
      <c r="O1614" s="101">
        <f>$F1614*'2. Emissions Units &amp; Activities'!$M$129*(1-$E1614)</f>
        <v>1.0652714932126697E-4</v>
      </c>
    </row>
    <row r="1615" spans="1:15" x14ac:dyDescent="0.25">
      <c r="A1615" s="97" t="s">
        <v>1620</v>
      </c>
      <c r="B1615" s="118" t="s">
        <v>24</v>
      </c>
      <c r="C1615" s="99" t="str">
        <f>IFERROR(IF(B1615="No CAS","",INDEX('DEQ Pollutant List'!$C$7:$C$611,MATCH('3. Pollutant Emissions - EF'!B1615,'DEQ Pollutant List'!$B$7:$B$611,0))),"")</f>
        <v>Acrolein</v>
      </c>
      <c r="D1615" s="133">
        <f>IFERROR(IF(OR($B1615="",$B1615="No CAS"),INDEX('DEQ Pollutant List'!$A$7:$A$611,MATCH($C1615,'DEQ Pollutant List'!$C$7:$C$611,0)),INDEX('DEQ Pollutant List'!$A$7:$A$611,MATCH($B1615,'DEQ Pollutant List'!$B$7:$B$611,0))),"")</f>
        <v>5</v>
      </c>
      <c r="E1615" s="119"/>
      <c r="F1615" s="241">
        <v>2.7000000000000001E-3</v>
      </c>
      <c r="G1615" s="121"/>
      <c r="H1615" s="101" t="s">
        <v>1674</v>
      </c>
      <c r="I1615" s="122" t="s">
        <v>1680</v>
      </c>
      <c r="J1615" s="120">
        <f>$F1615*'2. Emissions Units &amp; Activities'!$H$129*(1-$E1615)</f>
        <v>1.9311989100817444E-3</v>
      </c>
      <c r="K1615" s="123">
        <f>$F1615*'2. Emissions Units &amp; Activities'!$I$129*(1-$E1615)</f>
        <v>1.7391176470588236E-2</v>
      </c>
      <c r="L1615" s="101">
        <f>$F1615*'2. Emissions Units &amp; Activities'!$J$129*(1-$E1615)</f>
        <v>1.7391176470588236E-2</v>
      </c>
      <c r="M1615" s="120">
        <f>$F1615*'2. Emissions Units &amp; Activities'!$K$129*(1-$E1615)</f>
        <v>7.4276881156990167E-6</v>
      </c>
      <c r="N1615" s="123">
        <f>$F1615*'2. Emissions Units &amp; Activities'!$L$129*(1-$E1615)</f>
        <v>6.6889140271493222E-5</v>
      </c>
      <c r="O1615" s="101">
        <f>$F1615*'2. Emissions Units &amp; Activities'!$M$129*(1-$E1615)</f>
        <v>6.6889140271493222E-5</v>
      </c>
    </row>
    <row r="1616" spans="1:15" x14ac:dyDescent="0.25">
      <c r="A1616" s="97" t="s">
        <v>1620</v>
      </c>
      <c r="B1616" s="118" t="s">
        <v>61</v>
      </c>
      <c r="C1616" s="99" t="str">
        <f>IFERROR(IF(B1616="No CAS","",INDEX('DEQ Pollutant List'!$C$7:$C$611,MATCH('3. Pollutant Emissions - EF'!B1616,'DEQ Pollutant List'!$B$7:$B$611,0))),"")</f>
        <v>Ammonia</v>
      </c>
      <c r="D1616" s="133">
        <f>IFERROR(IF(OR($B1616="",$B1616="No CAS"),INDEX('DEQ Pollutant List'!$A$7:$A$611,MATCH($C1616,'DEQ Pollutant List'!$C$7:$C$611,0)),INDEX('DEQ Pollutant List'!$A$7:$A$611,MATCH($B1616,'DEQ Pollutant List'!$B$7:$B$611,0))),"")</f>
        <v>26</v>
      </c>
      <c r="E1616" s="119"/>
      <c r="F1616" s="241">
        <v>18</v>
      </c>
      <c r="G1616" s="121"/>
      <c r="H1616" s="101" t="s">
        <v>1674</v>
      </c>
      <c r="I1616" s="122" t="s">
        <v>1680</v>
      </c>
      <c r="J1616" s="120">
        <f>$F1616*'2. Emissions Units &amp; Activities'!$H$129*(1-$E1616)</f>
        <v>12.874659400544962</v>
      </c>
      <c r="K1616" s="123">
        <f>$F1616*'2. Emissions Units &amp; Activities'!$I$129*(1-$E1616)</f>
        <v>115.94117647058823</v>
      </c>
      <c r="L1616" s="101">
        <f>$F1616*'2. Emissions Units &amp; Activities'!$J$129*(1-$E1616)</f>
        <v>115.94117647058823</v>
      </c>
      <c r="M1616" s="120">
        <f>$F1616*'2. Emissions Units &amp; Activities'!$K$129*(1-$E1616)</f>
        <v>4.9517920771326773E-2</v>
      </c>
      <c r="N1616" s="123">
        <f>$F1616*'2. Emissions Units &amp; Activities'!$L$129*(1-$E1616)</f>
        <v>0.44592760180995478</v>
      </c>
      <c r="O1616" s="101">
        <f>$F1616*'2. Emissions Units &amp; Activities'!$M$129*(1-$E1616)</f>
        <v>0.44592760180995478</v>
      </c>
    </row>
    <row r="1617" spans="1:15" x14ac:dyDescent="0.25">
      <c r="A1617" s="97" t="s">
        <v>1620</v>
      </c>
      <c r="B1617" s="118" t="s">
        <v>81</v>
      </c>
      <c r="C1617" s="99" t="str">
        <f>IFERROR(IF(B1617="No CAS","",INDEX('DEQ Pollutant List'!$C$7:$C$611,MATCH('3. Pollutant Emissions - EF'!B1617,'DEQ Pollutant List'!$B$7:$B$611,0))),"")</f>
        <v>Arsenic and compounds</v>
      </c>
      <c r="D1617" s="133">
        <f>IFERROR(IF(OR($B1617="",$B1617="No CAS"),INDEX('DEQ Pollutant List'!$A$7:$A$611,MATCH($C1617,'DEQ Pollutant List'!$C$7:$C$611,0)),INDEX('DEQ Pollutant List'!$A$7:$A$611,MATCH($B1617,'DEQ Pollutant List'!$B$7:$B$611,0))),"")</f>
        <v>37</v>
      </c>
      <c r="E1617" s="119"/>
      <c r="F1617" s="241">
        <v>2.0000000000000001E-4</v>
      </c>
      <c r="G1617" s="121"/>
      <c r="H1617" s="101" t="s">
        <v>1674</v>
      </c>
      <c r="I1617" s="122" t="s">
        <v>1680</v>
      </c>
      <c r="J1617" s="120">
        <f>$F1617*'2. Emissions Units &amp; Activities'!$H$129*(1-$E1617)</f>
        <v>1.4305177111716626E-4</v>
      </c>
      <c r="K1617" s="123">
        <f>$F1617*'2. Emissions Units &amp; Activities'!$I$129*(1-$E1617)</f>
        <v>1.2882352941176471E-3</v>
      </c>
      <c r="L1617" s="101">
        <f>$F1617*'2. Emissions Units &amp; Activities'!$J$129*(1-$E1617)</f>
        <v>1.2882352941176471E-3</v>
      </c>
      <c r="M1617" s="120">
        <f>$F1617*'2. Emissions Units &amp; Activities'!$K$129*(1-$E1617)</f>
        <v>5.501991196814086E-7</v>
      </c>
      <c r="N1617" s="123">
        <f>$F1617*'2. Emissions Units &amp; Activities'!$L$129*(1-$E1617)</f>
        <v>4.9547511312217205E-6</v>
      </c>
      <c r="O1617" s="101">
        <f>$F1617*'2. Emissions Units &amp; Activities'!$M$129*(1-$E1617)</f>
        <v>4.9547511312217205E-6</v>
      </c>
    </row>
    <row r="1618" spans="1:15" x14ac:dyDescent="0.25">
      <c r="A1618" s="97" t="s">
        <v>1620</v>
      </c>
      <c r="B1618" s="118" t="s">
        <v>96</v>
      </c>
      <c r="C1618" s="99" t="str">
        <f>IFERROR(IF(B1618="No CAS","",INDEX('DEQ Pollutant List'!$C$7:$C$611,MATCH('3. Pollutant Emissions - EF'!B1618,'DEQ Pollutant List'!$B$7:$B$611,0))),"")</f>
        <v>Barium and compounds</v>
      </c>
      <c r="D1618" s="133">
        <f>IFERROR(IF(OR($B1618="",$B1618="No CAS"),INDEX('DEQ Pollutant List'!$A$7:$A$611,MATCH($C1618,'DEQ Pollutant List'!$C$7:$C$611,0)),INDEX('DEQ Pollutant List'!$A$7:$A$611,MATCH($B1618,'DEQ Pollutant List'!$B$7:$B$611,0))),"")</f>
        <v>45</v>
      </c>
      <c r="E1618" s="119"/>
      <c r="F1618" s="241">
        <v>4.4000000000000003E-3</v>
      </c>
      <c r="G1618" s="121"/>
      <c r="H1618" s="101" t="s">
        <v>1674</v>
      </c>
      <c r="I1618" s="122" t="s">
        <v>1680</v>
      </c>
      <c r="J1618" s="120">
        <f>$F1618*'2. Emissions Units &amp; Activities'!$H$129*(1-$E1618)</f>
        <v>3.1471389645776576E-3</v>
      </c>
      <c r="K1618" s="123">
        <f>$F1618*'2. Emissions Units &amp; Activities'!$I$129*(1-$E1618)</f>
        <v>2.8341176470588238E-2</v>
      </c>
      <c r="L1618" s="101">
        <f>$F1618*'2. Emissions Units &amp; Activities'!$J$129*(1-$E1618)</f>
        <v>2.8341176470588238E-2</v>
      </c>
      <c r="M1618" s="120">
        <f>$F1618*'2. Emissions Units &amp; Activities'!$K$129*(1-$E1618)</f>
        <v>1.210438063299099E-5</v>
      </c>
      <c r="N1618" s="123">
        <f>$F1618*'2. Emissions Units &amp; Activities'!$L$129*(1-$E1618)</f>
        <v>1.0900452488687785E-4</v>
      </c>
      <c r="O1618" s="101">
        <f>$F1618*'2. Emissions Units &amp; Activities'!$M$129*(1-$E1618)</f>
        <v>1.0900452488687785E-4</v>
      </c>
    </row>
    <row r="1619" spans="1:15" x14ac:dyDescent="0.25">
      <c r="A1619" s="97" t="s">
        <v>1620</v>
      </c>
      <c r="B1619" s="118" t="s">
        <v>113</v>
      </c>
      <c r="C1619" s="99" t="str">
        <f>IFERROR(IF(B1619="No CAS","",INDEX('DEQ Pollutant List'!$C$7:$C$611,MATCH('3. Pollutant Emissions - EF'!B1619,'DEQ Pollutant List'!$B$7:$B$611,0))),"")</f>
        <v>Beryllium and compounds</v>
      </c>
      <c r="D1619" s="133">
        <f>IFERROR(IF(OR($B1619="",$B1619="No CAS"),INDEX('DEQ Pollutant List'!$A$7:$A$611,MATCH($C1619,'DEQ Pollutant List'!$C$7:$C$611,0)),INDEX('DEQ Pollutant List'!$A$7:$A$611,MATCH($B1619,'DEQ Pollutant List'!$B$7:$B$611,0))),"")</f>
        <v>58</v>
      </c>
      <c r="E1619" s="119"/>
      <c r="F1619" s="241">
        <v>1.2E-5</v>
      </c>
      <c r="G1619" s="121"/>
      <c r="H1619" s="101" t="s">
        <v>1674</v>
      </c>
      <c r="I1619" s="122" t="s">
        <v>1680</v>
      </c>
      <c r="J1619" s="120">
        <f>$F1619*'2. Emissions Units &amp; Activities'!$H$129*(1-$E1619)</f>
        <v>8.5831062670299748E-6</v>
      </c>
      <c r="K1619" s="123">
        <f>$F1619*'2. Emissions Units &amp; Activities'!$I$129*(1-$E1619)</f>
        <v>7.7294117647058825E-5</v>
      </c>
      <c r="L1619" s="101">
        <f>$F1619*'2. Emissions Units &amp; Activities'!$J$129*(1-$E1619)</f>
        <v>7.7294117647058825E-5</v>
      </c>
      <c r="M1619" s="120">
        <f>$F1619*'2. Emissions Units &amp; Activities'!$K$129*(1-$E1619)</f>
        <v>3.3011947180884519E-8</v>
      </c>
      <c r="N1619" s="123">
        <f>$F1619*'2. Emissions Units &amp; Activities'!$L$129*(1-$E1619)</f>
        <v>2.9728506787330318E-7</v>
      </c>
      <c r="O1619" s="101">
        <f>$F1619*'2. Emissions Units &amp; Activities'!$M$129*(1-$E1619)</f>
        <v>2.9728506787330318E-7</v>
      </c>
    </row>
    <row r="1620" spans="1:15" x14ac:dyDescent="0.25">
      <c r="A1620" s="97" t="s">
        <v>1620</v>
      </c>
      <c r="B1620" s="118" t="s">
        <v>154</v>
      </c>
      <c r="C1620" s="99" t="str">
        <f>IFERROR(IF(B1620="No CAS","",INDEX('DEQ Pollutant List'!$C$7:$C$611,MATCH('3. Pollutant Emissions - EF'!B1620,'DEQ Pollutant List'!$B$7:$B$611,0))),"")</f>
        <v>Cadmium and compounds</v>
      </c>
      <c r="D1620" s="133">
        <f>IFERROR(IF(OR($B1620="",$B1620="No CAS"),INDEX('DEQ Pollutant List'!$A$7:$A$611,MATCH($C1620,'DEQ Pollutant List'!$C$7:$C$611,0)),INDEX('DEQ Pollutant List'!$A$7:$A$611,MATCH($B1620,'DEQ Pollutant List'!$B$7:$B$611,0))),"")</f>
        <v>83</v>
      </c>
      <c r="E1620" s="119"/>
      <c r="F1620" s="241">
        <v>1.1000000000000001E-3</v>
      </c>
      <c r="G1620" s="121"/>
      <c r="H1620" s="101" t="s">
        <v>1674</v>
      </c>
      <c r="I1620" s="122" t="s">
        <v>1680</v>
      </c>
      <c r="J1620" s="120">
        <f>$F1620*'2. Emissions Units &amp; Activities'!$H$129*(1-$E1620)</f>
        <v>7.867847411444144E-4</v>
      </c>
      <c r="K1620" s="123">
        <f>$F1620*'2. Emissions Units &amp; Activities'!$I$129*(1-$E1620)</f>
        <v>7.0852941176470594E-3</v>
      </c>
      <c r="L1620" s="101">
        <f>$F1620*'2. Emissions Units &amp; Activities'!$J$129*(1-$E1620)</f>
        <v>7.0852941176470594E-3</v>
      </c>
      <c r="M1620" s="120">
        <f>$F1620*'2. Emissions Units &amp; Activities'!$K$129*(1-$E1620)</f>
        <v>3.0260951582477475E-6</v>
      </c>
      <c r="N1620" s="123">
        <f>$F1620*'2. Emissions Units &amp; Activities'!$L$129*(1-$E1620)</f>
        <v>2.7251131221719462E-5</v>
      </c>
      <c r="O1620" s="101">
        <f>$F1620*'2. Emissions Units &amp; Activities'!$M$129*(1-$E1620)</f>
        <v>2.7251131221719462E-5</v>
      </c>
    </row>
    <row r="1621" spans="1:15" x14ac:dyDescent="0.25">
      <c r="A1621" s="97" t="s">
        <v>1620</v>
      </c>
      <c r="B1621" s="118" t="s">
        <v>230</v>
      </c>
      <c r="C1621" s="99" t="str">
        <f>IFERROR(IF(B1621="No CAS","",INDEX('DEQ Pollutant List'!$C$7:$C$611,MATCH('3. Pollutant Emissions - EF'!B1621,'DEQ Pollutant List'!$B$7:$B$611,0))),"")</f>
        <v>Chromium VI, chromate and dichromate particulate</v>
      </c>
      <c r="D1621" s="133">
        <f>IFERROR(IF(OR($B1621="",$B1621="No CAS"),INDEX('DEQ Pollutant List'!$A$7:$A$611,MATCH($C1621,'DEQ Pollutant List'!$C$7:$C$611,0)),INDEX('DEQ Pollutant List'!$A$7:$A$611,MATCH($B1621,'DEQ Pollutant List'!$B$7:$B$611,0))),"")</f>
        <v>136</v>
      </c>
      <c r="E1621" s="119"/>
      <c r="F1621" s="241">
        <v>1.4E-3</v>
      </c>
      <c r="G1621" s="121"/>
      <c r="H1621" s="101" t="s">
        <v>1674</v>
      </c>
      <c r="I1621" s="122" t="s">
        <v>1680</v>
      </c>
      <c r="J1621" s="120">
        <f>$F1621*'2. Emissions Units &amp; Activities'!$H$129*(1-$E1621)</f>
        <v>1.0013623978201637E-3</v>
      </c>
      <c r="K1621" s="123">
        <f>$F1621*'2. Emissions Units &amp; Activities'!$I$129*(1-$E1621)</f>
        <v>9.0176470588235295E-3</v>
      </c>
      <c r="L1621" s="101">
        <f>$F1621*'2. Emissions Units &amp; Activities'!$J$129*(1-$E1621)</f>
        <v>9.0176470588235295E-3</v>
      </c>
      <c r="M1621" s="120">
        <f>$F1621*'2. Emissions Units &amp; Activities'!$K$129*(1-$E1621)</f>
        <v>3.8513938377698603E-6</v>
      </c>
      <c r="N1621" s="123">
        <f>$F1621*'2. Emissions Units &amp; Activities'!$L$129*(1-$E1621)</f>
        <v>3.4683257918552042E-5</v>
      </c>
      <c r="O1621" s="101">
        <f>$F1621*'2. Emissions Units &amp; Activities'!$M$129*(1-$E1621)</f>
        <v>3.4683257918552042E-5</v>
      </c>
    </row>
    <row r="1622" spans="1:15" x14ac:dyDescent="0.25">
      <c r="A1622" s="97" t="s">
        <v>1620</v>
      </c>
      <c r="B1622" s="118" t="s">
        <v>234</v>
      </c>
      <c r="C1622" s="99" t="str">
        <f>IFERROR(IF(B1622="No CAS","",INDEX('DEQ Pollutant List'!$C$7:$C$611,MATCH('3. Pollutant Emissions - EF'!B1622,'DEQ Pollutant List'!$B$7:$B$611,0))),"")</f>
        <v>Cobalt and compounds</v>
      </c>
      <c r="D1622" s="133">
        <f>IFERROR(IF(OR($B1622="",$B1622="No CAS"),INDEX('DEQ Pollutant List'!$A$7:$A$611,MATCH($C1622,'DEQ Pollutant List'!$C$7:$C$611,0)),INDEX('DEQ Pollutant List'!$A$7:$A$611,MATCH($B1622,'DEQ Pollutant List'!$B$7:$B$611,0))),"")</f>
        <v>146</v>
      </c>
      <c r="E1622" s="119"/>
      <c r="F1622" s="241">
        <v>8.3999999999999995E-5</v>
      </c>
      <c r="G1622" s="121"/>
      <c r="H1622" s="101" t="s">
        <v>1674</v>
      </c>
      <c r="I1622" s="122" t="s">
        <v>1680</v>
      </c>
      <c r="J1622" s="120">
        <f>$F1622*'2. Emissions Units &amp; Activities'!$H$129*(1-$E1622)</f>
        <v>6.0081743869209824E-5</v>
      </c>
      <c r="K1622" s="123">
        <f>$F1622*'2. Emissions Units &amp; Activities'!$I$129*(1-$E1622)</f>
        <v>5.4105882352941173E-4</v>
      </c>
      <c r="L1622" s="101">
        <f>$F1622*'2. Emissions Units &amp; Activities'!$J$129*(1-$E1622)</f>
        <v>5.4105882352941173E-4</v>
      </c>
      <c r="M1622" s="120">
        <f>$F1622*'2. Emissions Units &amp; Activities'!$K$129*(1-$E1622)</f>
        <v>2.3108363026619161E-7</v>
      </c>
      <c r="N1622" s="123">
        <f>$F1622*'2. Emissions Units &amp; Activities'!$L$129*(1-$E1622)</f>
        <v>2.0809954751131224E-6</v>
      </c>
      <c r="O1622" s="101">
        <f>$F1622*'2. Emissions Units &amp; Activities'!$M$129*(1-$E1622)</f>
        <v>2.0809954751131224E-6</v>
      </c>
    </row>
    <row r="1623" spans="1:15" x14ac:dyDescent="0.25">
      <c r="A1623" s="97" t="s">
        <v>1620</v>
      </c>
      <c r="B1623" s="118" t="s">
        <v>236</v>
      </c>
      <c r="C1623" s="99" t="str">
        <f>IFERROR(IF(B1623="No CAS","",INDEX('DEQ Pollutant List'!$C$7:$C$611,MATCH('3. Pollutant Emissions - EF'!B1623,'DEQ Pollutant List'!$B$7:$B$611,0))),"")</f>
        <v>Copper and compounds</v>
      </c>
      <c r="D1623" s="133">
        <f>IFERROR(IF(OR($B1623="",$B1623="No CAS"),INDEX('DEQ Pollutant List'!$A$7:$A$611,MATCH($C1623,'DEQ Pollutant List'!$C$7:$C$611,0)),INDEX('DEQ Pollutant List'!$A$7:$A$611,MATCH($B1623,'DEQ Pollutant List'!$B$7:$B$611,0))),"")</f>
        <v>149</v>
      </c>
      <c r="E1623" s="119"/>
      <c r="F1623" s="241">
        <v>8.4999999999999995E-4</v>
      </c>
      <c r="G1623" s="121"/>
      <c r="H1623" s="101" t="s">
        <v>1674</v>
      </c>
      <c r="I1623" s="122" t="s">
        <v>1680</v>
      </c>
      <c r="J1623" s="120">
        <f>$F1623*'2. Emissions Units &amp; Activities'!$H$129*(1-$E1623)</f>
        <v>6.0797002724795649E-4</v>
      </c>
      <c r="K1623" s="123">
        <f>$F1623*'2. Emissions Units &amp; Activities'!$I$129*(1-$E1623)</f>
        <v>5.4749999999999998E-3</v>
      </c>
      <c r="L1623" s="101">
        <f>$F1623*'2. Emissions Units &amp; Activities'!$J$129*(1-$E1623)</f>
        <v>5.4749999999999998E-3</v>
      </c>
      <c r="M1623" s="120">
        <f>$F1623*'2. Emissions Units &amp; Activities'!$K$129*(1-$E1623)</f>
        <v>2.3383462586459867E-6</v>
      </c>
      <c r="N1623" s="123">
        <f>$F1623*'2. Emissions Units &amp; Activities'!$L$129*(1-$E1623)</f>
        <v>2.1057692307692309E-5</v>
      </c>
      <c r="O1623" s="101">
        <f>$F1623*'2. Emissions Units &amp; Activities'!$M$129*(1-$E1623)</f>
        <v>2.1057692307692309E-5</v>
      </c>
    </row>
    <row r="1624" spans="1:15" x14ac:dyDescent="0.25">
      <c r="A1624" s="97" t="s">
        <v>1620</v>
      </c>
      <c r="B1624" s="118" t="s">
        <v>410</v>
      </c>
      <c r="C1624" s="99" t="str">
        <f>IFERROR(IF(B1624="No CAS","",INDEX('DEQ Pollutant List'!$C$7:$C$611,MATCH('3. Pollutant Emissions - EF'!B1624,'DEQ Pollutant List'!$B$7:$B$611,0))),"")</f>
        <v>Ethyl benzene</v>
      </c>
      <c r="D1624" s="133">
        <f>IFERROR(IF(OR($B1624="",$B1624="No CAS"),INDEX('DEQ Pollutant List'!$A$7:$A$611,MATCH($C1624,'DEQ Pollutant List'!$C$7:$C$611,0)),INDEX('DEQ Pollutant List'!$A$7:$A$611,MATCH($B1624,'DEQ Pollutant List'!$B$7:$B$611,0))),"")</f>
        <v>229</v>
      </c>
      <c r="E1624" s="119"/>
      <c r="F1624" s="241">
        <v>9.4999999999999998E-3</v>
      </c>
      <c r="G1624" s="121"/>
      <c r="H1624" s="101" t="s">
        <v>1674</v>
      </c>
      <c r="I1624" s="122" t="s">
        <v>1680</v>
      </c>
      <c r="J1624" s="120">
        <f>$F1624*'2. Emissions Units &amp; Activities'!$H$129*(1-$E1624)</f>
        <v>6.7949591280653966E-3</v>
      </c>
      <c r="K1624" s="123">
        <f>$F1624*'2. Emissions Units &amp; Activities'!$I$129*(1-$E1624)</f>
        <v>6.1191176470588235E-2</v>
      </c>
      <c r="L1624" s="101">
        <f>$F1624*'2. Emissions Units &amp; Activities'!$J$129*(1-$E1624)</f>
        <v>6.1191176470588235E-2</v>
      </c>
      <c r="M1624" s="120">
        <f>$F1624*'2. Emissions Units &amp; Activities'!$K$129*(1-$E1624)</f>
        <v>2.613445818486691E-5</v>
      </c>
      <c r="N1624" s="123">
        <f>$F1624*'2. Emissions Units &amp; Activities'!$L$129*(1-$E1624)</f>
        <v>2.3535067873303169E-4</v>
      </c>
      <c r="O1624" s="101">
        <f>$F1624*'2. Emissions Units &amp; Activities'!$M$129*(1-$E1624)</f>
        <v>2.3535067873303169E-4</v>
      </c>
    </row>
    <row r="1625" spans="1:15" x14ac:dyDescent="0.25">
      <c r="A1625" s="97" t="s">
        <v>1620</v>
      </c>
      <c r="B1625" s="118" t="s">
        <v>483</v>
      </c>
      <c r="C1625" s="99" t="str">
        <f>IFERROR(IF(B1625="No CAS","",INDEX('DEQ Pollutant List'!$C$7:$C$611,MATCH('3. Pollutant Emissions - EF'!B1625,'DEQ Pollutant List'!$B$7:$B$611,0))),"")</f>
        <v>Hexane</v>
      </c>
      <c r="D1625" s="133">
        <f>IFERROR(IF(OR($B1625="",$B1625="No CAS"),INDEX('DEQ Pollutant List'!$A$7:$A$611,MATCH($C1625,'DEQ Pollutant List'!$C$7:$C$611,0)),INDEX('DEQ Pollutant List'!$A$7:$A$611,MATCH($B1625,'DEQ Pollutant List'!$B$7:$B$611,0))),"")</f>
        <v>289</v>
      </c>
      <c r="E1625" s="119"/>
      <c r="F1625" s="241">
        <v>6.3E-3</v>
      </c>
      <c r="G1625" s="121"/>
      <c r="H1625" s="101" t="s">
        <v>1674</v>
      </c>
      <c r="I1625" s="122" t="s">
        <v>1680</v>
      </c>
      <c r="J1625" s="120">
        <f>$F1625*'2. Emissions Units &amp; Activities'!$H$129*(1-$E1625)</f>
        <v>4.5061307901907372E-3</v>
      </c>
      <c r="K1625" s="123">
        <f>$F1625*'2. Emissions Units &amp; Activities'!$I$129*(1-$E1625)</f>
        <v>4.0579411764705885E-2</v>
      </c>
      <c r="L1625" s="101">
        <f>$F1625*'2. Emissions Units &amp; Activities'!$J$129*(1-$E1625)</f>
        <v>4.0579411764705885E-2</v>
      </c>
      <c r="M1625" s="120">
        <f>$F1625*'2. Emissions Units &amp; Activities'!$K$129*(1-$E1625)</f>
        <v>1.733127226996437E-5</v>
      </c>
      <c r="N1625" s="123">
        <f>$F1625*'2. Emissions Units &amp; Activities'!$L$129*(1-$E1625)</f>
        <v>1.5607466063348417E-4</v>
      </c>
      <c r="O1625" s="101">
        <f>$F1625*'2. Emissions Units &amp; Activities'!$M$129*(1-$E1625)</f>
        <v>1.5607466063348417E-4</v>
      </c>
    </row>
    <row r="1626" spans="1:15" x14ac:dyDescent="0.25">
      <c r="A1626" s="97" t="s">
        <v>1620</v>
      </c>
      <c r="B1626" s="118" t="s">
        <v>512</v>
      </c>
      <c r="C1626" s="99" t="str">
        <f>IFERROR(IF(B1626="No CAS","",INDEX('DEQ Pollutant List'!$C$7:$C$611,MATCH('3. Pollutant Emissions - EF'!B1626,'DEQ Pollutant List'!$B$7:$B$611,0))),"")</f>
        <v>Lead and compounds</v>
      </c>
      <c r="D1626" s="133">
        <f>IFERROR(IF(OR($B1626="",$B1626="No CAS"),INDEX('DEQ Pollutant List'!$A$7:$A$611,MATCH($C1626,'DEQ Pollutant List'!$C$7:$C$611,0)),INDEX('DEQ Pollutant List'!$A$7:$A$611,MATCH($B1626,'DEQ Pollutant List'!$B$7:$B$611,0))),"")</f>
        <v>305</v>
      </c>
      <c r="E1626" s="119"/>
      <c r="F1626" s="241">
        <v>5.0000000000000001E-4</v>
      </c>
      <c r="G1626" s="121"/>
      <c r="H1626" s="101" t="s">
        <v>1674</v>
      </c>
      <c r="I1626" s="122" t="s">
        <v>1680</v>
      </c>
      <c r="J1626" s="120">
        <f>$F1626*'2. Emissions Units &amp; Activities'!$H$129*(1-$E1626)</f>
        <v>3.5762942779291561E-4</v>
      </c>
      <c r="K1626" s="123">
        <f>$F1626*'2. Emissions Units &amp; Activities'!$I$129*(1-$E1626)</f>
        <v>3.2205882352941179E-3</v>
      </c>
      <c r="L1626" s="101">
        <f>$F1626*'2. Emissions Units &amp; Activities'!$J$129*(1-$E1626)</f>
        <v>3.2205882352941179E-3</v>
      </c>
      <c r="M1626" s="120">
        <f>$F1626*'2. Emissions Units &amp; Activities'!$K$129*(1-$E1626)</f>
        <v>1.3754977992035216E-6</v>
      </c>
      <c r="N1626" s="123">
        <f>$F1626*'2. Emissions Units &amp; Activities'!$L$129*(1-$E1626)</f>
        <v>1.23868778280543E-5</v>
      </c>
      <c r="O1626" s="101">
        <f>$F1626*'2. Emissions Units &amp; Activities'!$M$129*(1-$E1626)</f>
        <v>1.23868778280543E-5</v>
      </c>
    </row>
    <row r="1627" spans="1:15" x14ac:dyDescent="0.25">
      <c r="A1627" s="97" t="s">
        <v>1620</v>
      </c>
      <c r="B1627" s="118" t="s">
        <v>518</v>
      </c>
      <c r="C1627" s="99" t="str">
        <f>IFERROR(IF(B1627="No CAS","",INDEX('DEQ Pollutant List'!$C$7:$C$611,MATCH('3. Pollutant Emissions - EF'!B1627,'DEQ Pollutant List'!$B$7:$B$611,0))),"")</f>
        <v>Manganese and compounds</v>
      </c>
      <c r="D1627" s="133">
        <f>IFERROR(IF(OR($B1627="",$B1627="No CAS"),INDEX('DEQ Pollutant List'!$A$7:$A$611,MATCH($C1627,'DEQ Pollutant List'!$C$7:$C$611,0)),INDEX('DEQ Pollutant List'!$A$7:$A$611,MATCH($B1627,'DEQ Pollutant List'!$B$7:$B$611,0))),"")</f>
        <v>312</v>
      </c>
      <c r="E1627" s="119"/>
      <c r="F1627" s="241">
        <v>3.8000000000000002E-4</v>
      </c>
      <c r="G1627" s="121"/>
      <c r="H1627" s="101" t="s">
        <v>1674</v>
      </c>
      <c r="I1627" s="122" t="s">
        <v>1680</v>
      </c>
      <c r="J1627" s="120">
        <f>$F1627*'2. Emissions Units &amp; Activities'!$H$129*(1-$E1627)</f>
        <v>2.7179836512261591E-4</v>
      </c>
      <c r="K1627" s="123">
        <f>$F1627*'2. Emissions Units &amp; Activities'!$I$129*(1-$E1627)</f>
        <v>2.4476470588235297E-3</v>
      </c>
      <c r="L1627" s="101">
        <f>$F1627*'2. Emissions Units &amp; Activities'!$J$129*(1-$E1627)</f>
        <v>2.4476470588235297E-3</v>
      </c>
      <c r="M1627" s="120">
        <f>$F1627*'2. Emissions Units &amp; Activities'!$K$129*(1-$E1627)</f>
        <v>1.0453783273946765E-6</v>
      </c>
      <c r="N1627" s="123">
        <f>$F1627*'2. Emissions Units &amp; Activities'!$L$129*(1-$E1627)</f>
        <v>9.4140271493212687E-6</v>
      </c>
      <c r="O1627" s="101">
        <f>$F1627*'2. Emissions Units &amp; Activities'!$M$129*(1-$E1627)</f>
        <v>9.4140271493212687E-6</v>
      </c>
    </row>
    <row r="1628" spans="1:15" x14ac:dyDescent="0.25">
      <c r="A1628" s="97" t="s">
        <v>1620</v>
      </c>
      <c r="B1628" s="118" t="s">
        <v>524</v>
      </c>
      <c r="C1628" s="99" t="str">
        <f>IFERROR(IF(B1628="No CAS","",INDEX('DEQ Pollutant List'!$C$7:$C$611,MATCH('3. Pollutant Emissions - EF'!B1628,'DEQ Pollutant List'!$B$7:$B$611,0))),"")</f>
        <v>Mercury and compounds</v>
      </c>
      <c r="D1628" s="133">
        <f>IFERROR(IF(OR($B1628="",$B1628="No CAS"),INDEX('DEQ Pollutant List'!$A$7:$A$611,MATCH($C1628,'DEQ Pollutant List'!$C$7:$C$611,0)),INDEX('DEQ Pollutant List'!$A$7:$A$611,MATCH($B1628,'DEQ Pollutant List'!$B$7:$B$611,0))),"")</f>
        <v>316</v>
      </c>
      <c r="E1628" s="119"/>
      <c r="F1628" s="241">
        <v>2.5999999999999998E-4</v>
      </c>
      <c r="G1628" s="121"/>
      <c r="H1628" s="101" t="s">
        <v>1674</v>
      </c>
      <c r="I1628" s="122" t="s">
        <v>1680</v>
      </c>
      <c r="J1628" s="120">
        <f>$F1628*'2. Emissions Units &amp; Activities'!$H$129*(1-$E1628)</f>
        <v>1.8596730245231611E-4</v>
      </c>
      <c r="K1628" s="123">
        <f>$F1628*'2. Emissions Units &amp; Activities'!$I$129*(1-$E1628)</f>
        <v>1.674705882352941E-3</v>
      </c>
      <c r="L1628" s="101">
        <f>$F1628*'2. Emissions Units &amp; Activities'!$J$129*(1-$E1628)</f>
        <v>1.674705882352941E-3</v>
      </c>
      <c r="M1628" s="120">
        <f>$F1628*'2. Emissions Units &amp; Activities'!$K$129*(1-$E1628)</f>
        <v>7.1525885558583116E-7</v>
      </c>
      <c r="N1628" s="123">
        <f>$F1628*'2. Emissions Units &amp; Activities'!$L$129*(1-$E1628)</f>
        <v>6.4411764705882354E-6</v>
      </c>
      <c r="O1628" s="101">
        <f>$F1628*'2. Emissions Units &amp; Activities'!$M$129*(1-$E1628)</f>
        <v>6.4411764705882354E-6</v>
      </c>
    </row>
    <row r="1629" spans="1:15" x14ac:dyDescent="0.25">
      <c r="A1629" s="97" t="s">
        <v>1620</v>
      </c>
      <c r="B1629" s="118" t="s">
        <v>575</v>
      </c>
      <c r="C1629" s="99" t="str">
        <f>IFERROR(IF(B1629="No CAS","",INDEX('DEQ Pollutant List'!$C$7:$C$611,MATCH('3. Pollutant Emissions - EF'!B1629,'DEQ Pollutant List'!$B$7:$B$611,0))),"")</f>
        <v>Molybdenum trioxide</v>
      </c>
      <c r="D1629" s="133">
        <f>IFERROR(IF(OR($B1629="",$B1629="No CAS"),INDEX('DEQ Pollutant List'!$A$7:$A$611,MATCH($C1629,'DEQ Pollutant List'!$C$7:$C$611,0)),INDEX('DEQ Pollutant List'!$A$7:$A$611,MATCH($B1629,'DEQ Pollutant List'!$B$7:$B$611,0))),"")</f>
        <v>361</v>
      </c>
      <c r="E1629" s="119"/>
      <c r="F1629" s="241">
        <v>1.65E-3</v>
      </c>
      <c r="G1629" s="121"/>
      <c r="H1629" s="101" t="s">
        <v>1674</v>
      </c>
      <c r="I1629" s="122" t="s">
        <v>1680</v>
      </c>
      <c r="J1629" s="120">
        <f>$F1629*'2. Emissions Units &amp; Activities'!$H$129*(1-$E1629)</f>
        <v>1.1801771117166215E-3</v>
      </c>
      <c r="K1629" s="123">
        <f>$F1629*'2. Emissions Units &amp; Activities'!$I$129*(1-$E1629)</f>
        <v>1.0627941176470588E-2</v>
      </c>
      <c r="L1629" s="101">
        <f>$F1629*'2. Emissions Units &amp; Activities'!$J$129*(1-$E1629)</f>
        <v>1.0627941176470588E-2</v>
      </c>
      <c r="M1629" s="120">
        <f>$F1629*'2. Emissions Units &amp; Activities'!$K$129*(1-$E1629)</f>
        <v>4.5391427373716211E-6</v>
      </c>
      <c r="N1629" s="123">
        <f>$F1629*'2. Emissions Units &amp; Activities'!$L$129*(1-$E1629)</f>
        <v>4.0876696832579187E-5</v>
      </c>
      <c r="O1629" s="101">
        <f>$F1629*'2. Emissions Units &amp; Activities'!$M$129*(1-$E1629)</f>
        <v>4.0876696832579187E-5</v>
      </c>
    </row>
    <row r="1630" spans="1:15" x14ac:dyDescent="0.25">
      <c r="A1630" s="97" t="s">
        <v>1620</v>
      </c>
      <c r="B1630" s="118">
        <v>365</v>
      </c>
      <c r="C1630" s="99" t="str">
        <f>IFERROR(IF(B1630="No CAS","",INDEX('DEQ Pollutant List'!$C$7:$C$611,MATCH('3. Pollutant Emissions - EF'!B1630,'DEQ Pollutant List'!$B$7:$B$611,0))),"")</f>
        <v>Nickel compounds, insoluble</v>
      </c>
      <c r="D1630" s="133">
        <f>IFERROR(IF(OR($B1630="",$B1630="No CAS"),INDEX('DEQ Pollutant List'!$A$7:$A$611,MATCH($C1630,'DEQ Pollutant List'!$C$7:$C$611,0)),INDEX('DEQ Pollutant List'!$A$7:$A$611,MATCH($B1630,'DEQ Pollutant List'!$B$7:$B$611,0))),"")</f>
        <v>365</v>
      </c>
      <c r="E1630" s="119"/>
      <c r="F1630" s="241">
        <v>2.0999999999999999E-3</v>
      </c>
      <c r="G1630" s="121"/>
      <c r="H1630" s="101" t="s">
        <v>1674</v>
      </c>
      <c r="I1630" s="122" t="s">
        <v>1680</v>
      </c>
      <c r="J1630" s="120">
        <f>$F1630*'2. Emissions Units &amp; Activities'!$H$129*(1-$E1630)</f>
        <v>1.5020435967302455E-3</v>
      </c>
      <c r="K1630" s="123">
        <f>$F1630*'2. Emissions Units &amp; Activities'!$I$129*(1-$E1630)</f>
        <v>1.3526470588235294E-2</v>
      </c>
      <c r="L1630" s="101">
        <f>$F1630*'2. Emissions Units &amp; Activities'!$J$129*(1-$E1630)</f>
        <v>1.3526470588235294E-2</v>
      </c>
      <c r="M1630" s="120">
        <f>$F1630*'2. Emissions Units &amp; Activities'!$K$129*(1-$E1630)</f>
        <v>5.7770907566547904E-6</v>
      </c>
      <c r="N1630" s="123">
        <f>$F1630*'2. Emissions Units &amp; Activities'!$L$129*(1-$E1630)</f>
        <v>5.2024886877828055E-5</v>
      </c>
      <c r="O1630" s="101">
        <f>$F1630*'2. Emissions Units &amp; Activities'!$M$129*(1-$E1630)</f>
        <v>5.2024886877828055E-5</v>
      </c>
    </row>
    <row r="1631" spans="1:15" x14ac:dyDescent="0.25">
      <c r="A1631" s="97" t="s">
        <v>1620</v>
      </c>
      <c r="B1631" s="118" t="s">
        <v>945</v>
      </c>
      <c r="C1631" s="99" t="str">
        <f>IFERROR(IF(B1631="No CAS","",INDEX('DEQ Pollutant List'!$C$7:$C$611,MATCH('3. Pollutant Emissions - EF'!B1631,'DEQ Pollutant List'!$B$7:$B$611,0))),"")</f>
        <v>Selenium and compounds</v>
      </c>
      <c r="D1631" s="133">
        <f>IFERROR(IF(OR($B1631="",$B1631="No CAS"),INDEX('DEQ Pollutant List'!$A$7:$A$611,MATCH($C1631,'DEQ Pollutant List'!$C$7:$C$611,0)),INDEX('DEQ Pollutant List'!$A$7:$A$611,MATCH($B1631,'DEQ Pollutant List'!$B$7:$B$611,0))),"")</f>
        <v>575</v>
      </c>
      <c r="E1631" s="119"/>
      <c r="F1631" s="241">
        <v>2.4000000000000001E-5</v>
      </c>
      <c r="G1631" s="121"/>
      <c r="H1631" s="101" t="s">
        <v>1674</v>
      </c>
      <c r="I1631" s="122" t="s">
        <v>1680</v>
      </c>
      <c r="J1631" s="120">
        <f>$F1631*'2. Emissions Units &amp; Activities'!$H$129*(1-$E1631)</f>
        <v>1.716621253405995E-5</v>
      </c>
      <c r="K1631" s="123">
        <f>$F1631*'2. Emissions Units &amp; Activities'!$I$129*(1-$E1631)</f>
        <v>1.5458823529411765E-4</v>
      </c>
      <c r="L1631" s="101">
        <f>$F1631*'2. Emissions Units &amp; Activities'!$J$129*(1-$E1631)</f>
        <v>1.5458823529411765E-4</v>
      </c>
      <c r="M1631" s="120">
        <f>$F1631*'2. Emissions Units &amp; Activities'!$K$129*(1-$E1631)</f>
        <v>6.6023894361769038E-8</v>
      </c>
      <c r="N1631" s="123">
        <f>$F1631*'2. Emissions Units &amp; Activities'!$L$129*(1-$E1631)</f>
        <v>5.9457013574660636E-7</v>
      </c>
      <c r="O1631" s="101">
        <f>$F1631*'2. Emissions Units &amp; Activities'!$M$129*(1-$E1631)</f>
        <v>5.9457013574660636E-7</v>
      </c>
    </row>
    <row r="1632" spans="1:15" x14ac:dyDescent="0.25">
      <c r="A1632" s="97" t="s">
        <v>1620</v>
      </c>
      <c r="B1632" s="118" t="s">
        <v>994</v>
      </c>
      <c r="C1632" s="99" t="str">
        <f>IFERROR(IF(B1632="No CAS","",INDEX('DEQ Pollutant List'!$C$7:$C$611,MATCH('3. Pollutant Emissions - EF'!B1632,'DEQ Pollutant List'!$B$7:$B$611,0))),"")</f>
        <v>Toluene</v>
      </c>
      <c r="D1632" s="133">
        <f>IFERROR(IF(OR($B1632="",$B1632="No CAS"),INDEX('DEQ Pollutant List'!$A$7:$A$611,MATCH($C1632,'DEQ Pollutant List'!$C$7:$C$611,0)),INDEX('DEQ Pollutant List'!$A$7:$A$611,MATCH($B1632,'DEQ Pollutant List'!$B$7:$B$611,0))),"")</f>
        <v>600</v>
      </c>
      <c r="E1632" s="119"/>
      <c r="F1632" s="241">
        <v>3.6600000000000001E-2</v>
      </c>
      <c r="G1632" s="121"/>
      <c r="H1632" s="101" t="s">
        <v>1674</v>
      </c>
      <c r="I1632" s="122" t="s">
        <v>1680</v>
      </c>
      <c r="J1632" s="120">
        <f>$F1632*'2. Emissions Units &amp; Activities'!$H$129*(1-$E1632)</f>
        <v>2.6178474114441425E-2</v>
      </c>
      <c r="K1632" s="123">
        <f>$F1632*'2. Emissions Units &amp; Activities'!$I$129*(1-$E1632)</f>
        <v>0.23574705882352942</v>
      </c>
      <c r="L1632" s="101">
        <f>$F1632*'2. Emissions Units &amp; Activities'!$J$129*(1-$E1632)</f>
        <v>0.23574705882352942</v>
      </c>
      <c r="M1632" s="120">
        <f>$F1632*'2. Emissions Units &amp; Activities'!$K$129*(1-$E1632)</f>
        <v>1.0068643890169777E-4</v>
      </c>
      <c r="N1632" s="123">
        <f>$F1632*'2. Emissions Units &amp; Activities'!$L$129*(1-$E1632)</f>
        <v>9.0671945701357472E-4</v>
      </c>
      <c r="O1632" s="101">
        <f>$F1632*'2. Emissions Units &amp; Activities'!$M$129*(1-$E1632)</f>
        <v>9.0671945701357472E-4</v>
      </c>
    </row>
    <row r="1633" spans="1:15" x14ac:dyDescent="0.25">
      <c r="A1633" s="97" t="s">
        <v>1620</v>
      </c>
      <c r="B1633" s="118" t="s">
        <v>1055</v>
      </c>
      <c r="C1633" s="99" t="str">
        <f>IFERROR(IF(B1633="No CAS","",INDEX('DEQ Pollutant List'!$C$7:$C$611,MATCH('3. Pollutant Emissions - EF'!B1633,'DEQ Pollutant List'!$B$7:$B$611,0))),"")</f>
        <v>Vanadium (fume or dust)</v>
      </c>
      <c r="D1633" s="133">
        <f>IFERROR(IF(OR($B1633="",$B1633="No CAS"),INDEX('DEQ Pollutant List'!$A$7:$A$611,MATCH($C1633,'DEQ Pollutant List'!$C$7:$C$611,0)),INDEX('DEQ Pollutant List'!$A$7:$A$611,MATCH($B1633,'DEQ Pollutant List'!$B$7:$B$611,0))),"")</f>
        <v>620</v>
      </c>
      <c r="E1633" s="119"/>
      <c r="F1633" s="241">
        <v>2.3E-3</v>
      </c>
      <c r="G1633" s="121"/>
      <c r="H1633" s="101" t="s">
        <v>1674</v>
      </c>
      <c r="I1633" s="122" t="s">
        <v>1680</v>
      </c>
      <c r="J1633" s="120">
        <f>$F1633*'2. Emissions Units &amp; Activities'!$H$129*(1-$E1633)</f>
        <v>1.6450953678474119E-3</v>
      </c>
      <c r="K1633" s="123">
        <f>$F1633*'2. Emissions Units &amp; Activities'!$I$129*(1-$E1633)</f>
        <v>1.4814705882352942E-2</v>
      </c>
      <c r="L1633" s="101">
        <f>$F1633*'2. Emissions Units &amp; Activities'!$J$129*(1-$E1633)</f>
        <v>1.4814705882352942E-2</v>
      </c>
      <c r="M1633" s="120">
        <f>$F1633*'2. Emissions Units &amp; Activities'!$K$129*(1-$E1633)</f>
        <v>6.3272898763361989E-6</v>
      </c>
      <c r="N1633" s="123">
        <f>$F1633*'2. Emissions Units &amp; Activities'!$L$129*(1-$E1633)</f>
        <v>5.6979638009049778E-5</v>
      </c>
      <c r="O1633" s="101">
        <f>$F1633*'2. Emissions Units &amp; Activities'!$M$129*(1-$E1633)</f>
        <v>5.6979638009049778E-5</v>
      </c>
    </row>
    <row r="1634" spans="1:15" x14ac:dyDescent="0.25">
      <c r="A1634" s="97" t="s">
        <v>1620</v>
      </c>
      <c r="B1634" s="118" t="s">
        <v>1071</v>
      </c>
      <c r="C1634" s="99" t="str">
        <f>IFERROR(IF(B1634="No CAS","",INDEX('DEQ Pollutant List'!$C$7:$C$611,MATCH('3. Pollutant Emissions - EF'!B1634,'DEQ Pollutant List'!$B$7:$B$611,0))),"")</f>
        <v>Xylene (mixture), including m-xylene, o-xylene, p-xylene</v>
      </c>
      <c r="D1634" s="133">
        <f>IFERROR(IF(OR($B1634="",$B1634="No CAS"),INDEX('DEQ Pollutant List'!$A$7:$A$611,MATCH($C1634,'DEQ Pollutant List'!$C$7:$C$611,0)),INDEX('DEQ Pollutant List'!$A$7:$A$611,MATCH($B1634,'DEQ Pollutant List'!$B$7:$B$611,0))),"")</f>
        <v>628</v>
      </c>
      <c r="E1634" s="119"/>
      <c r="F1634" s="241">
        <v>2.7199999999999998E-2</v>
      </c>
      <c r="G1634" s="121"/>
      <c r="H1634" s="101" t="s">
        <v>1674</v>
      </c>
      <c r="I1634" s="122" t="s">
        <v>1680</v>
      </c>
      <c r="J1634" s="120">
        <f>$F1634*'2. Emissions Units &amp; Activities'!$H$129*(1-$E1634)</f>
        <v>1.9455040871934608E-2</v>
      </c>
      <c r="K1634" s="123">
        <f>$F1634*'2. Emissions Units &amp; Activities'!$I$129*(1-$E1634)</f>
        <v>0.17519999999999999</v>
      </c>
      <c r="L1634" s="101">
        <f>$F1634*'2. Emissions Units &amp; Activities'!$J$129*(1-$E1634)</f>
        <v>0.17519999999999999</v>
      </c>
      <c r="M1634" s="120">
        <f>$F1634*'2. Emissions Units &amp; Activities'!$K$129*(1-$E1634)</f>
        <v>7.4827080276671575E-5</v>
      </c>
      <c r="N1634" s="123">
        <f>$F1634*'2. Emissions Units &amp; Activities'!$L$129*(1-$E1634)</f>
        <v>6.7384615384615389E-4</v>
      </c>
      <c r="O1634" s="101">
        <f>$F1634*'2. Emissions Units &amp; Activities'!$M$129*(1-$E1634)</f>
        <v>6.7384615384615389E-4</v>
      </c>
    </row>
    <row r="1635" spans="1:15" x14ac:dyDescent="0.25">
      <c r="A1635" s="97" t="s">
        <v>1620</v>
      </c>
      <c r="B1635" s="118" t="s">
        <v>1076</v>
      </c>
      <c r="C1635" s="99" t="str">
        <f>IFERROR(IF(B1635="No CAS","",INDEX('DEQ Pollutant List'!$C$7:$C$611,MATCH('3. Pollutant Emissions - EF'!B1635,'DEQ Pollutant List'!$B$7:$B$611,0))),"")</f>
        <v>Zinc and compounds</v>
      </c>
      <c r="D1635" s="133">
        <f>IFERROR(IF(OR($B1635="",$B1635="No CAS"),INDEX('DEQ Pollutant List'!$A$7:$A$611,MATCH($C1635,'DEQ Pollutant List'!$C$7:$C$611,0)),INDEX('DEQ Pollutant List'!$A$7:$A$611,MATCH($B1635,'DEQ Pollutant List'!$B$7:$B$611,0))),"")</f>
        <v>632</v>
      </c>
      <c r="E1635" s="119"/>
      <c r="F1635" s="241">
        <v>2.9000000000000001E-2</v>
      </c>
      <c r="G1635" s="121"/>
      <c r="H1635" s="101" t="s">
        <v>1674</v>
      </c>
      <c r="I1635" s="122" t="s">
        <v>1680</v>
      </c>
      <c r="J1635" s="120">
        <f>$F1635*'2. Emissions Units &amp; Activities'!$H$129*(1-$E1635)</f>
        <v>2.0742506811989109E-2</v>
      </c>
      <c r="K1635" s="123">
        <f>$F1635*'2. Emissions Units &amp; Activities'!$I$129*(1-$E1635)</f>
        <v>0.18679411764705883</v>
      </c>
      <c r="L1635" s="101">
        <f>$F1635*'2. Emissions Units &amp; Activities'!$J$129*(1-$E1635)</f>
        <v>0.18679411764705883</v>
      </c>
      <c r="M1635" s="120">
        <f>$F1635*'2. Emissions Units &amp; Activities'!$K$129*(1-$E1635)</f>
        <v>7.9778872353804259E-5</v>
      </c>
      <c r="N1635" s="123">
        <f>$F1635*'2. Emissions Units &amp; Activities'!$L$129*(1-$E1635)</f>
        <v>7.1843891402714939E-4</v>
      </c>
      <c r="O1635" s="101">
        <f>$F1635*'2. Emissions Units &amp; Activities'!$M$129*(1-$E1635)</f>
        <v>7.1843891402714939E-4</v>
      </c>
    </row>
    <row r="1636" spans="1:15" x14ac:dyDescent="0.25">
      <c r="A1636" s="97" t="s">
        <v>1623</v>
      </c>
      <c r="B1636" s="118" t="s">
        <v>98</v>
      </c>
      <c r="C1636" s="99" t="str">
        <f>IFERROR(IF(B1636="No CAS","",INDEX('DEQ Pollutant List'!$C$7:$C$611,MATCH('3. Pollutant Emissions - EF'!B1636,'DEQ Pollutant List'!$B$7:$B$611,0))),"")</f>
        <v>Benzene</v>
      </c>
      <c r="D1636" s="133">
        <f>IFERROR(IF(OR($B1636="",$B1636="No CAS"),INDEX('DEQ Pollutant List'!$A$7:$A$611,MATCH($C1636,'DEQ Pollutant List'!$C$7:$C$611,0)),INDEX('DEQ Pollutant List'!$A$7:$A$611,MATCH($B1636,'DEQ Pollutant List'!$B$7:$B$611,0))),"")</f>
        <v>46</v>
      </c>
      <c r="E1636" s="119"/>
      <c r="F1636" s="241">
        <v>8.0000000000000002E-3</v>
      </c>
      <c r="G1636" s="121"/>
      <c r="H1636" s="101" t="s">
        <v>1674</v>
      </c>
      <c r="I1636" s="122" t="s">
        <v>1680</v>
      </c>
      <c r="J1636" s="120">
        <f>$F1636*'2. Emissions Units &amp; Activities'!$H$130*(1-$E1636)</f>
        <v>1.3732970027247956E-2</v>
      </c>
      <c r="K1636" s="123">
        <f>$F1636*'2. Emissions Units &amp; Activities'!$I$130*(1-$E1636)</f>
        <v>0.1236705882352941</v>
      </c>
      <c r="L1636" s="101">
        <f>$F1636*'2. Emissions Units &amp; Activities'!$J$130*(1-$E1636)</f>
        <v>0.1236705882352941</v>
      </c>
      <c r="M1636" s="120">
        <f>$F1636*'2. Emissions Units &amp; Activities'!$K$130*(1-$E1636)</f>
        <v>5.2819115489415215E-5</v>
      </c>
      <c r="N1636" s="123">
        <f>$F1636*'2. Emissions Units &amp; Activities'!$L$130*(1-$E1636)</f>
        <v>4.7565610859728506E-4</v>
      </c>
      <c r="O1636" s="101">
        <f>$F1636*'2. Emissions Units &amp; Activities'!$M$130*(1-$E1636)</f>
        <v>4.7565610859728506E-4</v>
      </c>
    </row>
    <row r="1637" spans="1:15" x14ac:dyDescent="0.25">
      <c r="A1637" s="97" t="s">
        <v>1623</v>
      </c>
      <c r="B1637" s="118" t="s">
        <v>443</v>
      </c>
      <c r="C1637" s="99" t="str">
        <f>IFERROR(IF(B1637="No CAS","",INDEX('DEQ Pollutant List'!$C$7:$C$611,MATCH('3. Pollutant Emissions - EF'!B1637,'DEQ Pollutant List'!$B$7:$B$611,0))),"")</f>
        <v>Formaldehyde</v>
      </c>
      <c r="D1637" s="133">
        <f>IFERROR(IF(OR($B1637="",$B1637="No CAS"),INDEX('DEQ Pollutant List'!$A$7:$A$611,MATCH($C1637,'DEQ Pollutant List'!$C$7:$C$611,0)),INDEX('DEQ Pollutant List'!$A$7:$A$611,MATCH($B1637,'DEQ Pollutant List'!$B$7:$B$611,0))),"")</f>
        <v>250</v>
      </c>
      <c r="E1637" s="119"/>
      <c r="F1637" s="241">
        <v>1.7000000000000001E-2</v>
      </c>
      <c r="G1637" s="121"/>
      <c r="H1637" s="101" t="s">
        <v>1674</v>
      </c>
      <c r="I1637" s="122" t="s">
        <v>1680</v>
      </c>
      <c r="J1637" s="120">
        <f>$F1637*'2. Emissions Units &amp; Activities'!$H$130*(1-$E1637)</f>
        <v>2.9182561307901912E-2</v>
      </c>
      <c r="K1637" s="123">
        <f>$F1637*'2. Emissions Units &amp; Activities'!$I$130*(1-$E1637)</f>
        <v>0.26279999999999998</v>
      </c>
      <c r="L1637" s="101">
        <f>$F1637*'2. Emissions Units &amp; Activities'!$J$130*(1-$E1637)</f>
        <v>0.26279999999999998</v>
      </c>
      <c r="M1637" s="120">
        <f>$F1637*'2. Emissions Units &amp; Activities'!$K$130*(1-$E1637)</f>
        <v>1.1224062041500734E-4</v>
      </c>
      <c r="N1637" s="123">
        <f>$F1637*'2. Emissions Units &amp; Activities'!$L$130*(1-$E1637)</f>
        <v>1.0107692307692307E-3</v>
      </c>
      <c r="O1637" s="101">
        <f>$F1637*'2. Emissions Units &amp; Activities'!$M$130*(1-$E1637)</f>
        <v>1.0107692307692307E-3</v>
      </c>
    </row>
    <row r="1638" spans="1:15" x14ac:dyDescent="0.25">
      <c r="A1638" s="97" t="s">
        <v>1623</v>
      </c>
      <c r="B1638" s="118">
        <v>401</v>
      </c>
      <c r="C1638" s="99" t="str">
        <f>IFERROR(IF(B1638="No CAS","",INDEX('DEQ Pollutant List'!$C$7:$C$611,MATCH('3. Pollutant Emissions - EF'!B1638,'DEQ Pollutant List'!$B$7:$B$611,0))),"")</f>
        <v>Polycyclic aromatic hydrocarbons (PAHs)</v>
      </c>
      <c r="D1638" s="133">
        <f>IFERROR(IF(OR($B1638="",$B1638="No CAS"),INDEX('DEQ Pollutant List'!$A$7:$A$611,MATCH($C1638,'DEQ Pollutant List'!$C$7:$C$611,0)),INDEX('DEQ Pollutant List'!$A$7:$A$611,MATCH($B1638,'DEQ Pollutant List'!$B$7:$B$611,0))),"")</f>
        <v>401</v>
      </c>
      <c r="E1638" s="119"/>
      <c r="F1638" s="241">
        <v>1E-4</v>
      </c>
      <c r="G1638" s="121"/>
      <c r="H1638" s="101" t="s">
        <v>1674</v>
      </c>
      <c r="I1638" s="122" t="s">
        <v>1680</v>
      </c>
      <c r="J1638" s="120">
        <f>$F1638*'2. Emissions Units &amp; Activities'!$H$130*(1-$E1638)</f>
        <v>1.7166212534059947E-4</v>
      </c>
      <c r="K1638" s="123">
        <f>$F1638*'2. Emissions Units &amp; Activities'!$I$130*(1-$E1638)</f>
        <v>1.5458823529411764E-3</v>
      </c>
      <c r="L1638" s="101">
        <f>$F1638*'2. Emissions Units &amp; Activities'!$J$130*(1-$E1638)</f>
        <v>1.5458823529411764E-3</v>
      </c>
      <c r="M1638" s="120">
        <f>$F1638*'2. Emissions Units &amp; Activities'!$K$130*(1-$E1638)</f>
        <v>6.6023894361769027E-7</v>
      </c>
      <c r="N1638" s="123">
        <f>$F1638*'2. Emissions Units &amp; Activities'!$L$130*(1-$E1638)</f>
        <v>5.9457013574660632E-6</v>
      </c>
      <c r="O1638" s="101">
        <f>$F1638*'2. Emissions Units &amp; Activities'!$M$130*(1-$E1638)</f>
        <v>5.9457013574660632E-6</v>
      </c>
    </row>
    <row r="1639" spans="1:15" x14ac:dyDescent="0.25">
      <c r="A1639" s="97" t="s">
        <v>1623</v>
      </c>
      <c r="B1639" s="118" t="s">
        <v>823</v>
      </c>
      <c r="C1639" s="99" t="str">
        <f>IFERROR(IF(B1639="No CAS","",INDEX('DEQ Pollutant List'!$C$7:$C$611,MATCH('3. Pollutant Emissions - EF'!B1639,'DEQ Pollutant List'!$B$7:$B$611,0))),"")</f>
        <v>Benzo[a]pyrene</v>
      </c>
      <c r="D1639" s="133">
        <f>IFERROR(IF(OR($B1639="",$B1639="No CAS"),INDEX('DEQ Pollutant List'!$A$7:$A$611,MATCH($C1639,'DEQ Pollutant List'!$C$7:$C$611,0)),INDEX('DEQ Pollutant List'!$A$7:$A$611,MATCH($B1639,'DEQ Pollutant List'!$B$7:$B$611,0))),"")</f>
        <v>406</v>
      </c>
      <c r="E1639" s="119"/>
      <c r="F1639" s="241">
        <v>1.1999999999999999E-6</v>
      </c>
      <c r="G1639" s="121"/>
      <c r="H1639" s="101" t="s">
        <v>1674</v>
      </c>
      <c r="I1639" s="122" t="s">
        <v>1680</v>
      </c>
      <c r="J1639" s="120">
        <f>$F1639*'2. Emissions Units &amp; Activities'!$H$130*(1-$E1639)</f>
        <v>2.0599455040871934E-6</v>
      </c>
      <c r="K1639" s="123">
        <f>$F1639*'2. Emissions Units &amp; Activities'!$I$130*(1-$E1639)</f>
        <v>1.8550588235294113E-5</v>
      </c>
      <c r="L1639" s="101">
        <f>$F1639*'2. Emissions Units &amp; Activities'!$J$130*(1-$E1639)</f>
        <v>1.8550588235294113E-5</v>
      </c>
      <c r="M1639" s="120">
        <f>$F1639*'2. Emissions Units &amp; Activities'!$K$130*(1-$E1639)</f>
        <v>7.9228673234122818E-9</v>
      </c>
      <c r="N1639" s="123">
        <f>$F1639*'2. Emissions Units &amp; Activities'!$L$130*(1-$E1639)</f>
        <v>7.1348416289592754E-8</v>
      </c>
      <c r="O1639" s="101">
        <f>$F1639*'2. Emissions Units &amp; Activities'!$M$130*(1-$E1639)</f>
        <v>7.1348416289592754E-8</v>
      </c>
    </row>
    <row r="1640" spans="1:15" x14ac:dyDescent="0.25">
      <c r="A1640" s="97" t="s">
        <v>1623</v>
      </c>
      <c r="B1640" s="118" t="s">
        <v>581</v>
      </c>
      <c r="C1640" s="99" t="str">
        <f>IFERROR(IF(B1640="No CAS","",INDEX('DEQ Pollutant List'!$C$7:$C$611,MATCH('3. Pollutant Emissions - EF'!B1640,'DEQ Pollutant List'!$B$7:$B$611,0))),"")</f>
        <v>Naphthalene</v>
      </c>
      <c r="D1640" s="133">
        <f>IFERROR(IF(OR($B1640="",$B1640="No CAS"),INDEX('DEQ Pollutant List'!$A$7:$A$611,MATCH($C1640,'DEQ Pollutant List'!$C$7:$C$611,0)),INDEX('DEQ Pollutant List'!$A$7:$A$611,MATCH($B1640,'DEQ Pollutant List'!$B$7:$B$611,0))),"")</f>
        <v>428</v>
      </c>
      <c r="E1640" s="119"/>
      <c r="F1640" s="241">
        <v>2.9999999999999997E-4</v>
      </c>
      <c r="G1640" s="121"/>
      <c r="H1640" s="101" t="s">
        <v>1674</v>
      </c>
      <c r="I1640" s="122" t="s">
        <v>1680</v>
      </c>
      <c r="J1640" s="120">
        <f>$F1640*'2. Emissions Units &amp; Activities'!$H$130*(1-$E1640)</f>
        <v>5.1498637602179838E-4</v>
      </c>
      <c r="K1640" s="123">
        <f>$F1640*'2. Emissions Units &amp; Activities'!$I$130*(1-$E1640)</f>
        <v>4.6376470588235285E-3</v>
      </c>
      <c r="L1640" s="101">
        <f>$F1640*'2. Emissions Units &amp; Activities'!$J$130*(1-$E1640)</f>
        <v>4.6376470588235285E-3</v>
      </c>
      <c r="M1640" s="120">
        <f>$F1640*'2. Emissions Units &amp; Activities'!$K$130*(1-$E1640)</f>
        <v>1.9807168308530704E-6</v>
      </c>
      <c r="N1640" s="123">
        <f>$F1640*'2. Emissions Units &amp; Activities'!$L$130*(1-$E1640)</f>
        <v>1.7837104072398186E-5</v>
      </c>
      <c r="O1640" s="101">
        <f>$F1640*'2. Emissions Units &amp; Activities'!$M$130*(1-$E1640)</f>
        <v>1.7837104072398186E-5</v>
      </c>
    </row>
    <row r="1641" spans="1:15" x14ac:dyDescent="0.25">
      <c r="A1641" s="97" t="s">
        <v>1623</v>
      </c>
      <c r="B1641" s="118" t="s">
        <v>14</v>
      </c>
      <c r="C1641" s="99" t="str">
        <f>IFERROR(IF(B1641="No CAS","",INDEX('DEQ Pollutant List'!$C$7:$C$611,MATCH('3. Pollutant Emissions - EF'!B1641,'DEQ Pollutant List'!$B$7:$B$611,0))),"")</f>
        <v>Acetaldehyde</v>
      </c>
      <c r="D1641" s="133">
        <f>IFERROR(IF(OR($B1641="",$B1641="No CAS"),INDEX('DEQ Pollutant List'!$A$7:$A$611,MATCH($C1641,'DEQ Pollutant List'!$C$7:$C$611,0)),INDEX('DEQ Pollutant List'!$A$7:$A$611,MATCH($B1641,'DEQ Pollutant List'!$B$7:$B$611,0))),"")</f>
        <v>1</v>
      </c>
      <c r="E1641" s="119"/>
      <c r="F1641" s="241">
        <v>4.3E-3</v>
      </c>
      <c r="G1641" s="121"/>
      <c r="H1641" s="101" t="s">
        <v>1674</v>
      </c>
      <c r="I1641" s="122" t="s">
        <v>1680</v>
      </c>
      <c r="J1641" s="120">
        <f>$F1641*'2. Emissions Units &amp; Activities'!$H$130*(1-$E1641)</f>
        <v>7.3814713896457771E-3</v>
      </c>
      <c r="K1641" s="123">
        <f>$F1641*'2. Emissions Units &amp; Activities'!$I$130*(1-$E1641)</f>
        <v>6.6472941176470582E-2</v>
      </c>
      <c r="L1641" s="101">
        <f>$F1641*'2. Emissions Units &amp; Activities'!$J$130*(1-$E1641)</f>
        <v>6.6472941176470582E-2</v>
      </c>
      <c r="M1641" s="120">
        <f>$F1641*'2. Emissions Units &amp; Activities'!$K$130*(1-$E1641)</f>
        <v>2.839027457556068E-5</v>
      </c>
      <c r="N1641" s="123">
        <f>$F1641*'2. Emissions Units &amp; Activities'!$L$130*(1-$E1641)</f>
        <v>2.556651583710407E-4</v>
      </c>
      <c r="O1641" s="101">
        <f>$F1641*'2. Emissions Units &amp; Activities'!$M$130*(1-$E1641)</f>
        <v>2.556651583710407E-4</v>
      </c>
    </row>
    <row r="1642" spans="1:15" x14ac:dyDescent="0.25">
      <c r="A1642" s="97" t="s">
        <v>1623</v>
      </c>
      <c r="B1642" s="118" t="s">
        <v>24</v>
      </c>
      <c r="C1642" s="99" t="str">
        <f>IFERROR(IF(B1642="No CAS","",INDEX('DEQ Pollutant List'!$C$7:$C$611,MATCH('3. Pollutant Emissions - EF'!B1642,'DEQ Pollutant List'!$B$7:$B$611,0))),"")</f>
        <v>Acrolein</v>
      </c>
      <c r="D1642" s="133">
        <f>IFERROR(IF(OR($B1642="",$B1642="No CAS"),INDEX('DEQ Pollutant List'!$A$7:$A$611,MATCH($C1642,'DEQ Pollutant List'!$C$7:$C$611,0)),INDEX('DEQ Pollutant List'!$A$7:$A$611,MATCH($B1642,'DEQ Pollutant List'!$B$7:$B$611,0))),"")</f>
        <v>5</v>
      </c>
      <c r="E1642" s="119"/>
      <c r="F1642" s="241">
        <v>2.7000000000000001E-3</v>
      </c>
      <c r="G1642" s="121"/>
      <c r="H1642" s="101" t="s">
        <v>1674</v>
      </c>
      <c r="I1642" s="122" t="s">
        <v>1680</v>
      </c>
      <c r="J1642" s="120">
        <f>$F1642*'2. Emissions Units &amp; Activities'!$H$130*(1-$E1642)</f>
        <v>4.6348773841961852E-3</v>
      </c>
      <c r="K1642" s="123">
        <f>$F1642*'2. Emissions Units &amp; Activities'!$I$130*(1-$E1642)</f>
        <v>4.1738823529411766E-2</v>
      </c>
      <c r="L1642" s="101">
        <f>$F1642*'2. Emissions Units &amp; Activities'!$J$130*(1-$E1642)</f>
        <v>4.1738823529411766E-2</v>
      </c>
      <c r="M1642" s="120">
        <f>$F1642*'2. Emissions Units &amp; Activities'!$K$130*(1-$E1642)</f>
        <v>1.7826451477677636E-5</v>
      </c>
      <c r="N1642" s="123">
        <f>$F1642*'2. Emissions Units &amp; Activities'!$L$130*(1-$E1642)</f>
        <v>1.6053393665158372E-4</v>
      </c>
      <c r="O1642" s="101">
        <f>$F1642*'2. Emissions Units &amp; Activities'!$M$130*(1-$E1642)</f>
        <v>1.6053393665158372E-4</v>
      </c>
    </row>
    <row r="1643" spans="1:15" x14ac:dyDescent="0.25">
      <c r="A1643" s="97" t="s">
        <v>1623</v>
      </c>
      <c r="B1643" s="118" t="s">
        <v>61</v>
      </c>
      <c r="C1643" s="99" t="str">
        <f>IFERROR(IF(B1643="No CAS","",INDEX('DEQ Pollutant List'!$C$7:$C$611,MATCH('3. Pollutant Emissions - EF'!B1643,'DEQ Pollutant List'!$B$7:$B$611,0))),"")</f>
        <v>Ammonia</v>
      </c>
      <c r="D1643" s="133">
        <f>IFERROR(IF(OR($B1643="",$B1643="No CAS"),INDEX('DEQ Pollutant List'!$A$7:$A$611,MATCH($C1643,'DEQ Pollutant List'!$C$7:$C$611,0)),INDEX('DEQ Pollutant List'!$A$7:$A$611,MATCH($B1643,'DEQ Pollutant List'!$B$7:$B$611,0))),"")</f>
        <v>26</v>
      </c>
      <c r="E1643" s="119"/>
      <c r="F1643" s="241">
        <v>18</v>
      </c>
      <c r="G1643" s="121"/>
      <c r="H1643" s="101" t="s">
        <v>1674</v>
      </c>
      <c r="I1643" s="122" t="s">
        <v>1680</v>
      </c>
      <c r="J1643" s="120">
        <f>$F1643*'2. Emissions Units &amp; Activities'!$H$130*(1-$E1643)</f>
        <v>30.899182561307903</v>
      </c>
      <c r="K1643" s="123">
        <f>$F1643*'2. Emissions Units &amp; Activities'!$I$130*(1-$E1643)</f>
        <v>278.25882352941176</v>
      </c>
      <c r="L1643" s="101">
        <f>$F1643*'2. Emissions Units &amp; Activities'!$J$130*(1-$E1643)</f>
        <v>278.25882352941176</v>
      </c>
      <c r="M1643" s="120">
        <f>$F1643*'2. Emissions Units &amp; Activities'!$K$130*(1-$E1643)</f>
        <v>0.11884300985118423</v>
      </c>
      <c r="N1643" s="123">
        <f>$F1643*'2. Emissions Units &amp; Activities'!$L$130*(1-$E1643)</f>
        <v>1.0702262443438912</v>
      </c>
      <c r="O1643" s="101">
        <f>$F1643*'2. Emissions Units &amp; Activities'!$M$130*(1-$E1643)</f>
        <v>1.0702262443438912</v>
      </c>
    </row>
    <row r="1644" spans="1:15" x14ac:dyDescent="0.25">
      <c r="A1644" s="97" t="s">
        <v>1623</v>
      </c>
      <c r="B1644" s="118" t="s">
        <v>81</v>
      </c>
      <c r="C1644" s="99" t="str">
        <f>IFERROR(IF(B1644="No CAS","",INDEX('DEQ Pollutant List'!$C$7:$C$611,MATCH('3. Pollutant Emissions - EF'!B1644,'DEQ Pollutant List'!$B$7:$B$611,0))),"")</f>
        <v>Arsenic and compounds</v>
      </c>
      <c r="D1644" s="133">
        <f>IFERROR(IF(OR($B1644="",$B1644="No CAS"),INDEX('DEQ Pollutant List'!$A$7:$A$611,MATCH($C1644,'DEQ Pollutant List'!$C$7:$C$611,0)),INDEX('DEQ Pollutant List'!$A$7:$A$611,MATCH($B1644,'DEQ Pollutant List'!$B$7:$B$611,0))),"")</f>
        <v>37</v>
      </c>
      <c r="E1644" s="119"/>
      <c r="F1644" s="241">
        <v>2.0000000000000001E-4</v>
      </c>
      <c r="G1644" s="121"/>
      <c r="H1644" s="101" t="s">
        <v>1674</v>
      </c>
      <c r="I1644" s="122" t="s">
        <v>1680</v>
      </c>
      <c r="J1644" s="120">
        <f>$F1644*'2. Emissions Units &amp; Activities'!$H$130*(1-$E1644)</f>
        <v>3.4332425068119894E-4</v>
      </c>
      <c r="K1644" s="123">
        <f>$F1644*'2. Emissions Units &amp; Activities'!$I$130*(1-$E1644)</f>
        <v>3.0917647058823529E-3</v>
      </c>
      <c r="L1644" s="101">
        <f>$F1644*'2. Emissions Units &amp; Activities'!$J$130*(1-$E1644)</f>
        <v>3.0917647058823529E-3</v>
      </c>
      <c r="M1644" s="120">
        <f>$F1644*'2. Emissions Units &amp; Activities'!$K$130*(1-$E1644)</f>
        <v>1.3204778872353805E-6</v>
      </c>
      <c r="N1644" s="123">
        <f>$F1644*'2. Emissions Units &amp; Activities'!$L$130*(1-$E1644)</f>
        <v>1.1891402714932126E-5</v>
      </c>
      <c r="O1644" s="101">
        <f>$F1644*'2. Emissions Units &amp; Activities'!$M$130*(1-$E1644)</f>
        <v>1.1891402714932126E-5</v>
      </c>
    </row>
    <row r="1645" spans="1:15" x14ac:dyDescent="0.25">
      <c r="A1645" s="97" t="s">
        <v>1623</v>
      </c>
      <c r="B1645" s="118" t="s">
        <v>96</v>
      </c>
      <c r="C1645" s="99" t="str">
        <f>IFERROR(IF(B1645="No CAS","",INDEX('DEQ Pollutant List'!$C$7:$C$611,MATCH('3. Pollutant Emissions - EF'!B1645,'DEQ Pollutant List'!$B$7:$B$611,0))),"")</f>
        <v>Barium and compounds</v>
      </c>
      <c r="D1645" s="133">
        <f>IFERROR(IF(OR($B1645="",$B1645="No CAS"),INDEX('DEQ Pollutant List'!$A$7:$A$611,MATCH($C1645,'DEQ Pollutant List'!$C$7:$C$611,0)),INDEX('DEQ Pollutant List'!$A$7:$A$611,MATCH($B1645,'DEQ Pollutant List'!$B$7:$B$611,0))),"")</f>
        <v>45</v>
      </c>
      <c r="E1645" s="119"/>
      <c r="F1645" s="241">
        <v>4.4000000000000003E-3</v>
      </c>
      <c r="G1645" s="121"/>
      <c r="H1645" s="101" t="s">
        <v>1674</v>
      </c>
      <c r="I1645" s="122" t="s">
        <v>1680</v>
      </c>
      <c r="J1645" s="120">
        <f>$F1645*'2. Emissions Units &amp; Activities'!$H$130*(1-$E1645)</f>
        <v>7.5531335149863765E-3</v>
      </c>
      <c r="K1645" s="123">
        <f>$F1645*'2. Emissions Units &amp; Activities'!$I$130*(1-$E1645)</f>
        <v>6.8018823529411757E-2</v>
      </c>
      <c r="L1645" s="101">
        <f>$F1645*'2. Emissions Units &amp; Activities'!$J$130*(1-$E1645)</f>
        <v>6.8018823529411757E-2</v>
      </c>
      <c r="M1645" s="120">
        <f>$F1645*'2. Emissions Units &amp; Activities'!$K$130*(1-$E1645)</f>
        <v>2.905051351917837E-5</v>
      </c>
      <c r="N1645" s="123">
        <f>$F1645*'2. Emissions Units &amp; Activities'!$L$130*(1-$E1645)</f>
        <v>2.6161085972850677E-4</v>
      </c>
      <c r="O1645" s="101">
        <f>$F1645*'2. Emissions Units &amp; Activities'!$M$130*(1-$E1645)</f>
        <v>2.6161085972850677E-4</v>
      </c>
    </row>
    <row r="1646" spans="1:15" x14ac:dyDescent="0.25">
      <c r="A1646" s="97" t="s">
        <v>1623</v>
      </c>
      <c r="B1646" s="118" t="s">
        <v>113</v>
      </c>
      <c r="C1646" s="99" t="str">
        <f>IFERROR(IF(B1646="No CAS","",INDEX('DEQ Pollutant List'!$C$7:$C$611,MATCH('3. Pollutant Emissions - EF'!B1646,'DEQ Pollutant List'!$B$7:$B$611,0))),"")</f>
        <v>Beryllium and compounds</v>
      </c>
      <c r="D1646" s="133">
        <f>IFERROR(IF(OR($B1646="",$B1646="No CAS"),INDEX('DEQ Pollutant List'!$A$7:$A$611,MATCH($C1646,'DEQ Pollutant List'!$C$7:$C$611,0)),INDEX('DEQ Pollutant List'!$A$7:$A$611,MATCH($B1646,'DEQ Pollutant List'!$B$7:$B$611,0))),"")</f>
        <v>58</v>
      </c>
      <c r="E1646" s="119"/>
      <c r="F1646" s="241">
        <v>1.2E-5</v>
      </c>
      <c r="G1646" s="121"/>
      <c r="H1646" s="101" t="s">
        <v>1674</v>
      </c>
      <c r="I1646" s="122" t="s">
        <v>1680</v>
      </c>
      <c r="J1646" s="120">
        <f>$F1646*'2. Emissions Units &amp; Activities'!$H$130*(1-$E1646)</f>
        <v>2.0599455040871937E-5</v>
      </c>
      <c r="K1646" s="123">
        <f>$F1646*'2. Emissions Units &amp; Activities'!$I$130*(1-$E1646)</f>
        <v>1.8550588235294115E-4</v>
      </c>
      <c r="L1646" s="101">
        <f>$F1646*'2. Emissions Units &amp; Activities'!$J$130*(1-$E1646)</f>
        <v>1.8550588235294115E-4</v>
      </c>
      <c r="M1646" s="120">
        <f>$F1646*'2. Emissions Units &amp; Activities'!$K$130*(1-$E1646)</f>
        <v>7.9228673234122824E-8</v>
      </c>
      <c r="N1646" s="123">
        <f>$F1646*'2. Emissions Units &amp; Activities'!$L$130*(1-$E1646)</f>
        <v>7.1348416289592757E-7</v>
      </c>
      <c r="O1646" s="101">
        <f>$F1646*'2. Emissions Units &amp; Activities'!$M$130*(1-$E1646)</f>
        <v>7.1348416289592757E-7</v>
      </c>
    </row>
    <row r="1647" spans="1:15" x14ac:dyDescent="0.25">
      <c r="A1647" s="97" t="s">
        <v>1623</v>
      </c>
      <c r="B1647" s="118" t="s">
        <v>154</v>
      </c>
      <c r="C1647" s="99" t="str">
        <f>IFERROR(IF(B1647="No CAS","",INDEX('DEQ Pollutant List'!$C$7:$C$611,MATCH('3. Pollutant Emissions - EF'!B1647,'DEQ Pollutant List'!$B$7:$B$611,0))),"")</f>
        <v>Cadmium and compounds</v>
      </c>
      <c r="D1647" s="133">
        <f>IFERROR(IF(OR($B1647="",$B1647="No CAS"),INDEX('DEQ Pollutant List'!$A$7:$A$611,MATCH($C1647,'DEQ Pollutant List'!$C$7:$C$611,0)),INDEX('DEQ Pollutant List'!$A$7:$A$611,MATCH($B1647,'DEQ Pollutant List'!$B$7:$B$611,0))),"")</f>
        <v>83</v>
      </c>
      <c r="E1647" s="119"/>
      <c r="F1647" s="241">
        <v>1.1000000000000001E-3</v>
      </c>
      <c r="G1647" s="121"/>
      <c r="H1647" s="101" t="s">
        <v>1674</v>
      </c>
      <c r="I1647" s="122" t="s">
        <v>1680</v>
      </c>
      <c r="J1647" s="120">
        <f>$F1647*'2. Emissions Units &amp; Activities'!$H$130*(1-$E1647)</f>
        <v>1.8882833787465941E-3</v>
      </c>
      <c r="K1647" s="123">
        <f>$F1647*'2. Emissions Units &amp; Activities'!$I$130*(1-$E1647)</f>
        <v>1.7004705882352939E-2</v>
      </c>
      <c r="L1647" s="101">
        <f>$F1647*'2. Emissions Units &amp; Activities'!$J$130*(1-$E1647)</f>
        <v>1.7004705882352939E-2</v>
      </c>
      <c r="M1647" s="120">
        <f>$F1647*'2. Emissions Units &amp; Activities'!$K$130*(1-$E1647)</f>
        <v>7.2626283797945926E-6</v>
      </c>
      <c r="N1647" s="123">
        <f>$F1647*'2. Emissions Units &amp; Activities'!$L$130*(1-$E1647)</f>
        <v>6.5402714932126692E-5</v>
      </c>
      <c r="O1647" s="101">
        <f>$F1647*'2. Emissions Units &amp; Activities'!$M$130*(1-$E1647)</f>
        <v>6.5402714932126692E-5</v>
      </c>
    </row>
    <row r="1648" spans="1:15" x14ac:dyDescent="0.25">
      <c r="A1648" s="97" t="s">
        <v>1623</v>
      </c>
      <c r="B1648" s="118" t="s">
        <v>230</v>
      </c>
      <c r="C1648" s="99" t="str">
        <f>IFERROR(IF(B1648="No CAS","",INDEX('DEQ Pollutant List'!$C$7:$C$611,MATCH('3. Pollutant Emissions - EF'!B1648,'DEQ Pollutant List'!$B$7:$B$611,0))),"")</f>
        <v>Chromium VI, chromate and dichromate particulate</v>
      </c>
      <c r="D1648" s="133">
        <f>IFERROR(IF(OR($B1648="",$B1648="No CAS"),INDEX('DEQ Pollutant List'!$A$7:$A$611,MATCH($C1648,'DEQ Pollutant List'!$C$7:$C$611,0)),INDEX('DEQ Pollutant List'!$A$7:$A$611,MATCH($B1648,'DEQ Pollutant List'!$B$7:$B$611,0))),"")</f>
        <v>136</v>
      </c>
      <c r="E1648" s="119"/>
      <c r="F1648" s="241">
        <v>1.4E-3</v>
      </c>
      <c r="G1648" s="121"/>
      <c r="H1648" s="101" t="s">
        <v>1674</v>
      </c>
      <c r="I1648" s="122" t="s">
        <v>1680</v>
      </c>
      <c r="J1648" s="120">
        <f>$F1648*'2. Emissions Units &amp; Activities'!$H$130*(1-$E1648)</f>
        <v>2.4032697547683923E-3</v>
      </c>
      <c r="K1648" s="123">
        <f>$F1648*'2. Emissions Units &amp; Activities'!$I$130*(1-$E1648)</f>
        <v>2.1642352941176467E-2</v>
      </c>
      <c r="L1648" s="101">
        <f>$F1648*'2. Emissions Units &amp; Activities'!$J$130*(1-$E1648)</f>
        <v>2.1642352941176467E-2</v>
      </c>
      <c r="M1648" s="120">
        <f>$F1648*'2. Emissions Units &amp; Activities'!$K$130*(1-$E1648)</f>
        <v>9.243345210647663E-6</v>
      </c>
      <c r="N1648" s="123">
        <f>$F1648*'2. Emissions Units &amp; Activities'!$L$130*(1-$E1648)</f>
        <v>8.3239819004524878E-5</v>
      </c>
      <c r="O1648" s="101">
        <f>$F1648*'2. Emissions Units &amp; Activities'!$M$130*(1-$E1648)</f>
        <v>8.3239819004524878E-5</v>
      </c>
    </row>
    <row r="1649" spans="1:15" x14ac:dyDescent="0.25">
      <c r="A1649" s="97" t="s">
        <v>1623</v>
      </c>
      <c r="B1649" s="118" t="s">
        <v>234</v>
      </c>
      <c r="C1649" s="99" t="str">
        <f>IFERROR(IF(B1649="No CAS","",INDEX('DEQ Pollutant List'!$C$7:$C$611,MATCH('3. Pollutant Emissions - EF'!B1649,'DEQ Pollutant List'!$B$7:$B$611,0))),"")</f>
        <v>Cobalt and compounds</v>
      </c>
      <c r="D1649" s="133">
        <f>IFERROR(IF(OR($B1649="",$B1649="No CAS"),INDEX('DEQ Pollutant List'!$A$7:$A$611,MATCH($C1649,'DEQ Pollutant List'!$C$7:$C$611,0)),INDEX('DEQ Pollutant List'!$A$7:$A$611,MATCH($B1649,'DEQ Pollutant List'!$B$7:$B$611,0))),"")</f>
        <v>146</v>
      </c>
      <c r="E1649" s="119"/>
      <c r="F1649" s="241">
        <v>8.3999999999999995E-5</v>
      </c>
      <c r="G1649" s="121"/>
      <c r="H1649" s="101" t="s">
        <v>1674</v>
      </c>
      <c r="I1649" s="122" t="s">
        <v>1680</v>
      </c>
      <c r="J1649" s="120">
        <f>$F1649*'2. Emissions Units &amp; Activities'!$H$130*(1-$E1649)</f>
        <v>1.4419618528610354E-4</v>
      </c>
      <c r="K1649" s="123">
        <f>$F1649*'2. Emissions Units &amp; Activities'!$I$130*(1-$E1649)</f>
        <v>1.298541176470588E-3</v>
      </c>
      <c r="L1649" s="101">
        <f>$F1649*'2. Emissions Units &amp; Activities'!$J$130*(1-$E1649)</f>
        <v>1.298541176470588E-3</v>
      </c>
      <c r="M1649" s="120">
        <f>$F1649*'2. Emissions Units &amp; Activities'!$K$130*(1-$E1649)</f>
        <v>5.5460071263885977E-7</v>
      </c>
      <c r="N1649" s="123">
        <f>$F1649*'2. Emissions Units &amp; Activities'!$L$130*(1-$E1649)</f>
        <v>4.9943891402714927E-6</v>
      </c>
      <c r="O1649" s="101">
        <f>$F1649*'2. Emissions Units &amp; Activities'!$M$130*(1-$E1649)</f>
        <v>4.9943891402714927E-6</v>
      </c>
    </row>
    <row r="1650" spans="1:15" x14ac:dyDescent="0.25">
      <c r="A1650" s="97" t="s">
        <v>1623</v>
      </c>
      <c r="B1650" s="118" t="s">
        <v>236</v>
      </c>
      <c r="C1650" s="99" t="str">
        <f>IFERROR(IF(B1650="No CAS","",INDEX('DEQ Pollutant List'!$C$7:$C$611,MATCH('3. Pollutant Emissions - EF'!B1650,'DEQ Pollutant List'!$B$7:$B$611,0))),"")</f>
        <v>Copper and compounds</v>
      </c>
      <c r="D1650" s="133">
        <f>IFERROR(IF(OR($B1650="",$B1650="No CAS"),INDEX('DEQ Pollutant List'!$A$7:$A$611,MATCH($C1650,'DEQ Pollutant List'!$C$7:$C$611,0)),INDEX('DEQ Pollutant List'!$A$7:$A$611,MATCH($B1650,'DEQ Pollutant List'!$B$7:$B$611,0))),"")</f>
        <v>149</v>
      </c>
      <c r="E1650" s="119"/>
      <c r="F1650" s="241">
        <v>8.4999999999999995E-4</v>
      </c>
      <c r="G1650" s="121"/>
      <c r="H1650" s="101" t="s">
        <v>1674</v>
      </c>
      <c r="I1650" s="122" t="s">
        <v>1680</v>
      </c>
      <c r="J1650" s="120">
        <f>$F1650*'2. Emissions Units &amp; Activities'!$H$130*(1-$E1650)</f>
        <v>1.4591280653950952E-3</v>
      </c>
      <c r="K1650" s="123">
        <f>$F1650*'2. Emissions Units &amp; Activities'!$I$130*(1-$E1650)</f>
        <v>1.3139999999999997E-2</v>
      </c>
      <c r="L1650" s="101">
        <f>$F1650*'2. Emissions Units &amp; Activities'!$J$130*(1-$E1650)</f>
        <v>1.3139999999999997E-2</v>
      </c>
      <c r="M1650" s="120">
        <f>$F1650*'2. Emissions Units &amp; Activities'!$K$130*(1-$E1650)</f>
        <v>5.6120310207503663E-6</v>
      </c>
      <c r="N1650" s="123">
        <f>$F1650*'2. Emissions Units &amp; Activities'!$L$130*(1-$E1650)</f>
        <v>5.0538461538461532E-5</v>
      </c>
      <c r="O1650" s="101">
        <f>$F1650*'2. Emissions Units &amp; Activities'!$M$130*(1-$E1650)</f>
        <v>5.0538461538461532E-5</v>
      </c>
    </row>
    <row r="1651" spans="1:15" x14ac:dyDescent="0.25">
      <c r="A1651" s="97" t="s">
        <v>1623</v>
      </c>
      <c r="B1651" s="118" t="s">
        <v>410</v>
      </c>
      <c r="C1651" s="99" t="str">
        <f>IFERROR(IF(B1651="No CAS","",INDEX('DEQ Pollutant List'!$C$7:$C$611,MATCH('3. Pollutant Emissions - EF'!B1651,'DEQ Pollutant List'!$B$7:$B$611,0))),"")</f>
        <v>Ethyl benzene</v>
      </c>
      <c r="D1651" s="133">
        <f>IFERROR(IF(OR($B1651="",$B1651="No CAS"),INDEX('DEQ Pollutant List'!$A$7:$A$611,MATCH($C1651,'DEQ Pollutant List'!$C$7:$C$611,0)),INDEX('DEQ Pollutant List'!$A$7:$A$611,MATCH($B1651,'DEQ Pollutant List'!$B$7:$B$611,0))),"")</f>
        <v>229</v>
      </c>
      <c r="E1651" s="119"/>
      <c r="F1651" s="241">
        <v>9.4999999999999998E-3</v>
      </c>
      <c r="G1651" s="121"/>
      <c r="H1651" s="101" t="s">
        <v>1674</v>
      </c>
      <c r="I1651" s="122" t="s">
        <v>1680</v>
      </c>
      <c r="J1651" s="120">
        <f>$F1651*'2. Emissions Units &amp; Activities'!$H$130*(1-$E1651)</f>
        <v>1.630790190735695E-2</v>
      </c>
      <c r="K1651" s="123">
        <f>$F1651*'2. Emissions Units &amp; Activities'!$I$130*(1-$E1651)</f>
        <v>0.14685882352941174</v>
      </c>
      <c r="L1651" s="101">
        <f>$F1651*'2. Emissions Units &amp; Activities'!$J$130*(1-$E1651)</f>
        <v>0.14685882352941174</v>
      </c>
      <c r="M1651" s="120">
        <f>$F1651*'2. Emissions Units &amp; Activities'!$K$130*(1-$E1651)</f>
        <v>6.2722699643680569E-5</v>
      </c>
      <c r="N1651" s="123">
        <f>$F1651*'2. Emissions Units &amp; Activities'!$L$130*(1-$E1651)</f>
        <v>5.64841628959276E-4</v>
      </c>
      <c r="O1651" s="101">
        <f>$F1651*'2. Emissions Units &amp; Activities'!$M$130*(1-$E1651)</f>
        <v>5.64841628959276E-4</v>
      </c>
    </row>
    <row r="1652" spans="1:15" x14ac:dyDescent="0.25">
      <c r="A1652" s="97" t="s">
        <v>1623</v>
      </c>
      <c r="B1652" s="118" t="s">
        <v>483</v>
      </c>
      <c r="C1652" s="99" t="str">
        <f>IFERROR(IF(B1652="No CAS","",INDEX('DEQ Pollutant List'!$C$7:$C$611,MATCH('3. Pollutant Emissions - EF'!B1652,'DEQ Pollutant List'!$B$7:$B$611,0))),"")</f>
        <v>Hexane</v>
      </c>
      <c r="D1652" s="133">
        <f>IFERROR(IF(OR($B1652="",$B1652="No CAS"),INDEX('DEQ Pollutant List'!$A$7:$A$611,MATCH($C1652,'DEQ Pollutant List'!$C$7:$C$611,0)),INDEX('DEQ Pollutant List'!$A$7:$A$611,MATCH($B1652,'DEQ Pollutant List'!$B$7:$B$611,0))),"")</f>
        <v>289</v>
      </c>
      <c r="E1652" s="119"/>
      <c r="F1652" s="241">
        <v>6.3E-3</v>
      </c>
      <c r="G1652" s="121"/>
      <c r="H1652" s="101" t="s">
        <v>1674</v>
      </c>
      <c r="I1652" s="122" t="s">
        <v>1680</v>
      </c>
      <c r="J1652" s="120">
        <f>$F1652*'2. Emissions Units &amp; Activities'!$H$130*(1-$E1652)</f>
        <v>1.0814713896457766E-2</v>
      </c>
      <c r="K1652" s="123">
        <f>$F1652*'2. Emissions Units &amp; Activities'!$I$130*(1-$E1652)</f>
        <v>9.7390588235294104E-2</v>
      </c>
      <c r="L1652" s="101">
        <f>$F1652*'2. Emissions Units &amp; Activities'!$J$130*(1-$E1652)</f>
        <v>9.7390588235294104E-2</v>
      </c>
      <c r="M1652" s="120">
        <f>$F1652*'2. Emissions Units &amp; Activities'!$K$130*(1-$E1652)</f>
        <v>4.1595053447914481E-5</v>
      </c>
      <c r="N1652" s="123">
        <f>$F1652*'2. Emissions Units &amp; Activities'!$L$130*(1-$E1652)</f>
        <v>3.7457918552036198E-4</v>
      </c>
      <c r="O1652" s="101">
        <f>$F1652*'2. Emissions Units &amp; Activities'!$M$130*(1-$E1652)</f>
        <v>3.7457918552036198E-4</v>
      </c>
    </row>
    <row r="1653" spans="1:15" x14ac:dyDescent="0.25">
      <c r="A1653" s="97" t="s">
        <v>1623</v>
      </c>
      <c r="B1653" s="118" t="s">
        <v>512</v>
      </c>
      <c r="C1653" s="99" t="str">
        <f>IFERROR(IF(B1653="No CAS","",INDEX('DEQ Pollutant List'!$C$7:$C$611,MATCH('3. Pollutant Emissions - EF'!B1653,'DEQ Pollutant List'!$B$7:$B$611,0))),"")</f>
        <v>Lead and compounds</v>
      </c>
      <c r="D1653" s="133">
        <f>IFERROR(IF(OR($B1653="",$B1653="No CAS"),INDEX('DEQ Pollutant List'!$A$7:$A$611,MATCH($C1653,'DEQ Pollutant List'!$C$7:$C$611,0)),INDEX('DEQ Pollutant List'!$A$7:$A$611,MATCH($B1653,'DEQ Pollutant List'!$B$7:$B$611,0))),"")</f>
        <v>305</v>
      </c>
      <c r="E1653" s="119"/>
      <c r="F1653" s="241">
        <v>5.0000000000000001E-4</v>
      </c>
      <c r="G1653" s="121"/>
      <c r="H1653" s="101" t="s">
        <v>1674</v>
      </c>
      <c r="I1653" s="122" t="s">
        <v>1680</v>
      </c>
      <c r="J1653" s="120">
        <f>$F1653*'2. Emissions Units &amp; Activities'!$H$130*(1-$E1653)</f>
        <v>8.5831062670299726E-4</v>
      </c>
      <c r="K1653" s="123">
        <f>$F1653*'2. Emissions Units &amp; Activities'!$I$130*(1-$E1653)</f>
        <v>7.7294117647058814E-3</v>
      </c>
      <c r="L1653" s="101">
        <f>$F1653*'2. Emissions Units &amp; Activities'!$J$130*(1-$E1653)</f>
        <v>7.7294117647058814E-3</v>
      </c>
      <c r="M1653" s="120">
        <f>$F1653*'2. Emissions Units &amp; Activities'!$K$130*(1-$E1653)</f>
        <v>3.3011947180884509E-6</v>
      </c>
      <c r="N1653" s="123">
        <f>$F1653*'2. Emissions Units &amp; Activities'!$L$130*(1-$E1653)</f>
        <v>2.9728506787330316E-5</v>
      </c>
      <c r="O1653" s="101">
        <f>$F1653*'2. Emissions Units &amp; Activities'!$M$130*(1-$E1653)</f>
        <v>2.9728506787330316E-5</v>
      </c>
    </row>
    <row r="1654" spans="1:15" x14ac:dyDescent="0.25">
      <c r="A1654" s="97" t="s">
        <v>1623</v>
      </c>
      <c r="B1654" s="118" t="s">
        <v>518</v>
      </c>
      <c r="C1654" s="99" t="str">
        <f>IFERROR(IF(B1654="No CAS","",INDEX('DEQ Pollutant List'!$C$7:$C$611,MATCH('3. Pollutant Emissions - EF'!B1654,'DEQ Pollutant List'!$B$7:$B$611,0))),"")</f>
        <v>Manganese and compounds</v>
      </c>
      <c r="D1654" s="133">
        <f>IFERROR(IF(OR($B1654="",$B1654="No CAS"),INDEX('DEQ Pollutant List'!$A$7:$A$611,MATCH($C1654,'DEQ Pollutant List'!$C$7:$C$611,0)),INDEX('DEQ Pollutant List'!$A$7:$A$611,MATCH($B1654,'DEQ Pollutant List'!$B$7:$B$611,0))),"")</f>
        <v>312</v>
      </c>
      <c r="E1654" s="119"/>
      <c r="F1654" s="241">
        <v>3.8000000000000002E-4</v>
      </c>
      <c r="G1654" s="121"/>
      <c r="H1654" s="101" t="s">
        <v>1674</v>
      </c>
      <c r="I1654" s="122" t="s">
        <v>1680</v>
      </c>
      <c r="J1654" s="120">
        <f>$F1654*'2. Emissions Units &amp; Activities'!$H$130*(1-$E1654)</f>
        <v>6.5231607629427798E-4</v>
      </c>
      <c r="K1654" s="123">
        <f>$F1654*'2. Emissions Units &amp; Activities'!$I$130*(1-$E1654)</f>
        <v>5.8743529411764703E-3</v>
      </c>
      <c r="L1654" s="101">
        <f>$F1654*'2. Emissions Units &amp; Activities'!$J$130*(1-$E1654)</f>
        <v>5.8743529411764703E-3</v>
      </c>
      <c r="M1654" s="120">
        <f>$F1654*'2. Emissions Units &amp; Activities'!$K$130*(1-$E1654)</f>
        <v>2.5089079857472231E-6</v>
      </c>
      <c r="N1654" s="123">
        <f>$F1654*'2. Emissions Units &amp; Activities'!$L$130*(1-$E1654)</f>
        <v>2.2593665158371039E-5</v>
      </c>
      <c r="O1654" s="101">
        <f>$F1654*'2. Emissions Units &amp; Activities'!$M$130*(1-$E1654)</f>
        <v>2.2593665158371039E-5</v>
      </c>
    </row>
    <row r="1655" spans="1:15" x14ac:dyDescent="0.25">
      <c r="A1655" s="97" t="s">
        <v>1623</v>
      </c>
      <c r="B1655" s="118" t="s">
        <v>524</v>
      </c>
      <c r="C1655" s="99" t="str">
        <f>IFERROR(IF(B1655="No CAS","",INDEX('DEQ Pollutant List'!$C$7:$C$611,MATCH('3. Pollutant Emissions - EF'!B1655,'DEQ Pollutant List'!$B$7:$B$611,0))),"")</f>
        <v>Mercury and compounds</v>
      </c>
      <c r="D1655" s="133">
        <f>IFERROR(IF(OR($B1655="",$B1655="No CAS"),INDEX('DEQ Pollutant List'!$A$7:$A$611,MATCH($C1655,'DEQ Pollutant List'!$C$7:$C$611,0)),INDEX('DEQ Pollutant List'!$A$7:$A$611,MATCH($B1655,'DEQ Pollutant List'!$B$7:$B$611,0))),"")</f>
        <v>316</v>
      </c>
      <c r="E1655" s="119"/>
      <c r="F1655" s="241">
        <v>2.5999999999999998E-4</v>
      </c>
      <c r="G1655" s="121"/>
      <c r="H1655" s="101" t="s">
        <v>1674</v>
      </c>
      <c r="I1655" s="122" t="s">
        <v>1680</v>
      </c>
      <c r="J1655" s="120">
        <f>$F1655*'2. Emissions Units &amp; Activities'!$H$130*(1-$E1655)</f>
        <v>4.4632152588555853E-4</v>
      </c>
      <c r="K1655" s="123">
        <f>$F1655*'2. Emissions Units &amp; Activities'!$I$130*(1-$E1655)</f>
        <v>4.0192941176470584E-3</v>
      </c>
      <c r="L1655" s="101">
        <f>$F1655*'2. Emissions Units &amp; Activities'!$J$130*(1-$E1655)</f>
        <v>4.0192941176470584E-3</v>
      </c>
      <c r="M1655" s="120">
        <f>$F1655*'2. Emissions Units &amp; Activities'!$K$130*(1-$E1655)</f>
        <v>1.7166212534059945E-6</v>
      </c>
      <c r="N1655" s="123">
        <f>$F1655*'2. Emissions Units &amp; Activities'!$L$130*(1-$E1655)</f>
        <v>1.5458823529411762E-5</v>
      </c>
      <c r="O1655" s="101">
        <f>$F1655*'2. Emissions Units &amp; Activities'!$M$130*(1-$E1655)</f>
        <v>1.5458823529411762E-5</v>
      </c>
    </row>
    <row r="1656" spans="1:15" x14ac:dyDescent="0.25">
      <c r="A1656" s="97" t="s">
        <v>1623</v>
      </c>
      <c r="B1656" s="118" t="s">
        <v>575</v>
      </c>
      <c r="C1656" s="99" t="str">
        <f>IFERROR(IF(B1656="No CAS","",INDEX('DEQ Pollutant List'!$C$7:$C$611,MATCH('3. Pollutant Emissions - EF'!B1656,'DEQ Pollutant List'!$B$7:$B$611,0))),"")</f>
        <v>Molybdenum trioxide</v>
      </c>
      <c r="D1656" s="133">
        <f>IFERROR(IF(OR($B1656="",$B1656="No CAS"),INDEX('DEQ Pollutant List'!$A$7:$A$611,MATCH($C1656,'DEQ Pollutant List'!$C$7:$C$611,0)),INDEX('DEQ Pollutant List'!$A$7:$A$611,MATCH($B1656,'DEQ Pollutant List'!$B$7:$B$611,0))),"")</f>
        <v>361</v>
      </c>
      <c r="E1656" s="119"/>
      <c r="F1656" s="241">
        <v>1.65E-3</v>
      </c>
      <c r="G1656" s="121"/>
      <c r="H1656" s="101" t="s">
        <v>1674</v>
      </c>
      <c r="I1656" s="122" t="s">
        <v>1680</v>
      </c>
      <c r="J1656" s="120">
        <f>$F1656*'2. Emissions Units &amp; Activities'!$H$130*(1-$E1656)</f>
        <v>2.8324250681198912E-3</v>
      </c>
      <c r="K1656" s="123">
        <f>$F1656*'2. Emissions Units &amp; Activities'!$I$130*(1-$E1656)</f>
        <v>2.550705882352941E-2</v>
      </c>
      <c r="L1656" s="101">
        <f>$F1656*'2. Emissions Units &amp; Activities'!$J$130*(1-$E1656)</f>
        <v>2.550705882352941E-2</v>
      </c>
      <c r="M1656" s="120">
        <f>$F1656*'2. Emissions Units &amp; Activities'!$K$130*(1-$E1656)</f>
        <v>1.0893942569691888E-5</v>
      </c>
      <c r="N1656" s="123">
        <f>$F1656*'2. Emissions Units &amp; Activities'!$L$130*(1-$E1656)</f>
        <v>9.8104072398190031E-5</v>
      </c>
      <c r="O1656" s="101">
        <f>$F1656*'2. Emissions Units &amp; Activities'!$M$130*(1-$E1656)</f>
        <v>9.8104072398190031E-5</v>
      </c>
    </row>
    <row r="1657" spans="1:15" x14ac:dyDescent="0.25">
      <c r="A1657" s="97" t="s">
        <v>1623</v>
      </c>
      <c r="B1657" s="118">
        <v>365</v>
      </c>
      <c r="C1657" s="99" t="str">
        <f>IFERROR(IF(B1657="No CAS","",INDEX('DEQ Pollutant List'!$C$7:$C$611,MATCH('3. Pollutant Emissions - EF'!B1657,'DEQ Pollutant List'!$B$7:$B$611,0))),"")</f>
        <v>Nickel compounds, insoluble</v>
      </c>
      <c r="D1657" s="133">
        <f>IFERROR(IF(OR($B1657="",$B1657="No CAS"),INDEX('DEQ Pollutant List'!$A$7:$A$611,MATCH($C1657,'DEQ Pollutant List'!$C$7:$C$611,0)),INDEX('DEQ Pollutant List'!$A$7:$A$611,MATCH($B1657,'DEQ Pollutant List'!$B$7:$B$611,0))),"")</f>
        <v>365</v>
      </c>
      <c r="E1657" s="119"/>
      <c r="F1657" s="241">
        <v>2.0999999999999999E-3</v>
      </c>
      <c r="G1657" s="121"/>
      <c r="H1657" s="101" t="s">
        <v>1674</v>
      </c>
      <c r="I1657" s="122" t="s">
        <v>1680</v>
      </c>
      <c r="J1657" s="120">
        <f>$F1657*'2. Emissions Units &amp; Activities'!$H$130*(1-$E1657)</f>
        <v>3.6049046321525884E-3</v>
      </c>
      <c r="K1657" s="123">
        <f>$F1657*'2. Emissions Units &amp; Activities'!$I$130*(1-$E1657)</f>
        <v>3.2463529411764704E-2</v>
      </c>
      <c r="L1657" s="101">
        <f>$F1657*'2. Emissions Units &amp; Activities'!$J$130*(1-$E1657)</f>
        <v>3.2463529411764704E-2</v>
      </c>
      <c r="M1657" s="120">
        <f>$F1657*'2. Emissions Units &amp; Activities'!$K$130*(1-$E1657)</f>
        <v>1.3865017815971494E-5</v>
      </c>
      <c r="N1657" s="123">
        <f>$F1657*'2. Emissions Units &amp; Activities'!$L$130*(1-$E1657)</f>
        <v>1.2485972850678732E-4</v>
      </c>
      <c r="O1657" s="101">
        <f>$F1657*'2. Emissions Units &amp; Activities'!$M$130*(1-$E1657)</f>
        <v>1.2485972850678732E-4</v>
      </c>
    </row>
    <row r="1658" spans="1:15" x14ac:dyDescent="0.25">
      <c r="A1658" s="97" t="s">
        <v>1623</v>
      </c>
      <c r="B1658" s="118" t="s">
        <v>945</v>
      </c>
      <c r="C1658" s="99" t="str">
        <f>IFERROR(IF(B1658="No CAS","",INDEX('DEQ Pollutant List'!$C$7:$C$611,MATCH('3. Pollutant Emissions - EF'!B1658,'DEQ Pollutant List'!$B$7:$B$611,0))),"")</f>
        <v>Selenium and compounds</v>
      </c>
      <c r="D1658" s="133">
        <f>IFERROR(IF(OR($B1658="",$B1658="No CAS"),INDEX('DEQ Pollutant List'!$A$7:$A$611,MATCH($C1658,'DEQ Pollutant List'!$C$7:$C$611,0)),INDEX('DEQ Pollutant List'!$A$7:$A$611,MATCH($B1658,'DEQ Pollutant List'!$B$7:$B$611,0))),"")</f>
        <v>575</v>
      </c>
      <c r="E1658" s="119"/>
      <c r="F1658" s="241">
        <v>2.4000000000000001E-5</v>
      </c>
      <c r="G1658" s="121"/>
      <c r="H1658" s="101" t="s">
        <v>1674</v>
      </c>
      <c r="I1658" s="122" t="s">
        <v>1680</v>
      </c>
      <c r="J1658" s="120">
        <f>$F1658*'2. Emissions Units &amp; Activities'!$H$130*(1-$E1658)</f>
        <v>4.1198910081743874E-5</v>
      </c>
      <c r="K1658" s="123">
        <f>$F1658*'2. Emissions Units &amp; Activities'!$I$130*(1-$E1658)</f>
        <v>3.7101176470588231E-4</v>
      </c>
      <c r="L1658" s="101">
        <f>$F1658*'2. Emissions Units &amp; Activities'!$J$130*(1-$E1658)</f>
        <v>3.7101176470588231E-4</v>
      </c>
      <c r="M1658" s="120">
        <f>$F1658*'2. Emissions Units &amp; Activities'!$K$130*(1-$E1658)</f>
        <v>1.5845734646824565E-7</v>
      </c>
      <c r="N1658" s="123">
        <f>$F1658*'2. Emissions Units &amp; Activities'!$L$130*(1-$E1658)</f>
        <v>1.4269683257918551E-6</v>
      </c>
      <c r="O1658" s="101">
        <f>$F1658*'2. Emissions Units &amp; Activities'!$M$130*(1-$E1658)</f>
        <v>1.4269683257918551E-6</v>
      </c>
    </row>
    <row r="1659" spans="1:15" x14ac:dyDescent="0.25">
      <c r="A1659" s="97" t="s">
        <v>1623</v>
      </c>
      <c r="B1659" s="118" t="s">
        <v>994</v>
      </c>
      <c r="C1659" s="99" t="str">
        <f>IFERROR(IF(B1659="No CAS","",INDEX('DEQ Pollutant List'!$C$7:$C$611,MATCH('3. Pollutant Emissions - EF'!B1659,'DEQ Pollutant List'!$B$7:$B$611,0))),"")</f>
        <v>Toluene</v>
      </c>
      <c r="D1659" s="133">
        <f>IFERROR(IF(OR($B1659="",$B1659="No CAS"),INDEX('DEQ Pollutant List'!$A$7:$A$611,MATCH($C1659,'DEQ Pollutant List'!$C$7:$C$611,0)),INDEX('DEQ Pollutant List'!$A$7:$A$611,MATCH($B1659,'DEQ Pollutant List'!$B$7:$B$611,0))),"")</f>
        <v>600</v>
      </c>
      <c r="E1659" s="119"/>
      <c r="F1659" s="241">
        <v>3.6600000000000001E-2</v>
      </c>
      <c r="G1659" s="121"/>
      <c r="H1659" s="101" t="s">
        <v>1674</v>
      </c>
      <c r="I1659" s="122" t="s">
        <v>1680</v>
      </c>
      <c r="J1659" s="120">
        <f>$F1659*'2. Emissions Units &amp; Activities'!$H$130*(1-$E1659)</f>
        <v>6.2828337874659398E-2</v>
      </c>
      <c r="K1659" s="123">
        <f>$F1659*'2. Emissions Units &amp; Activities'!$I$130*(1-$E1659)</f>
        <v>0.5657929411764705</v>
      </c>
      <c r="L1659" s="101">
        <f>$F1659*'2. Emissions Units &amp; Activities'!$J$130*(1-$E1659)</f>
        <v>0.5657929411764705</v>
      </c>
      <c r="M1659" s="120">
        <f>$F1659*'2. Emissions Units &amp; Activities'!$K$130*(1-$E1659)</f>
        <v>2.4164745336407461E-4</v>
      </c>
      <c r="N1659" s="123">
        <f>$F1659*'2. Emissions Units &amp; Activities'!$L$130*(1-$E1659)</f>
        <v>2.1761266968325791E-3</v>
      </c>
      <c r="O1659" s="101">
        <f>$F1659*'2. Emissions Units &amp; Activities'!$M$130*(1-$E1659)</f>
        <v>2.1761266968325791E-3</v>
      </c>
    </row>
    <row r="1660" spans="1:15" x14ac:dyDescent="0.25">
      <c r="A1660" s="97" t="s">
        <v>1623</v>
      </c>
      <c r="B1660" s="118" t="s">
        <v>1055</v>
      </c>
      <c r="C1660" s="99" t="str">
        <f>IFERROR(IF(B1660="No CAS","",INDEX('DEQ Pollutant List'!$C$7:$C$611,MATCH('3. Pollutant Emissions - EF'!B1660,'DEQ Pollutant List'!$B$7:$B$611,0))),"")</f>
        <v>Vanadium (fume or dust)</v>
      </c>
      <c r="D1660" s="133">
        <f>IFERROR(IF(OR($B1660="",$B1660="No CAS"),INDEX('DEQ Pollutant List'!$A$7:$A$611,MATCH($C1660,'DEQ Pollutant List'!$C$7:$C$611,0)),INDEX('DEQ Pollutant List'!$A$7:$A$611,MATCH($B1660,'DEQ Pollutant List'!$B$7:$B$611,0))),"")</f>
        <v>620</v>
      </c>
      <c r="E1660" s="119"/>
      <c r="F1660" s="241">
        <v>2.3E-3</v>
      </c>
      <c r="G1660" s="121"/>
      <c r="H1660" s="101" t="s">
        <v>1674</v>
      </c>
      <c r="I1660" s="122" t="s">
        <v>1680</v>
      </c>
      <c r="J1660" s="120">
        <f>$F1660*'2. Emissions Units &amp; Activities'!$H$130*(1-$E1660)</f>
        <v>3.9482288828337877E-3</v>
      </c>
      <c r="K1660" s="123">
        <f>$F1660*'2. Emissions Units &amp; Activities'!$I$130*(1-$E1660)</f>
        <v>3.5555294117647053E-2</v>
      </c>
      <c r="L1660" s="101">
        <f>$F1660*'2. Emissions Units &amp; Activities'!$J$130*(1-$E1660)</f>
        <v>3.5555294117647053E-2</v>
      </c>
      <c r="M1660" s="120">
        <f>$F1660*'2. Emissions Units &amp; Activities'!$K$130*(1-$E1660)</f>
        <v>1.5185495703206875E-5</v>
      </c>
      <c r="N1660" s="123">
        <f>$F1660*'2. Emissions Units &amp; Activities'!$L$130*(1-$E1660)</f>
        <v>1.3675113122171945E-4</v>
      </c>
      <c r="O1660" s="101">
        <f>$F1660*'2. Emissions Units &amp; Activities'!$M$130*(1-$E1660)</f>
        <v>1.3675113122171945E-4</v>
      </c>
    </row>
    <row r="1661" spans="1:15" x14ac:dyDescent="0.25">
      <c r="A1661" s="97" t="s">
        <v>1623</v>
      </c>
      <c r="B1661" s="118" t="s">
        <v>1071</v>
      </c>
      <c r="C1661" s="99" t="str">
        <f>IFERROR(IF(B1661="No CAS","",INDEX('DEQ Pollutant List'!$C$7:$C$611,MATCH('3. Pollutant Emissions - EF'!B1661,'DEQ Pollutant List'!$B$7:$B$611,0))),"")</f>
        <v>Xylene (mixture), including m-xylene, o-xylene, p-xylene</v>
      </c>
      <c r="D1661" s="133">
        <f>IFERROR(IF(OR($B1661="",$B1661="No CAS"),INDEX('DEQ Pollutant List'!$A$7:$A$611,MATCH($C1661,'DEQ Pollutant List'!$C$7:$C$611,0)),INDEX('DEQ Pollutant List'!$A$7:$A$611,MATCH($B1661,'DEQ Pollutant List'!$B$7:$B$611,0))),"")</f>
        <v>628</v>
      </c>
      <c r="E1661" s="119"/>
      <c r="F1661" s="241">
        <v>2.7199999999999998E-2</v>
      </c>
      <c r="G1661" s="121"/>
      <c r="H1661" s="101" t="s">
        <v>1674</v>
      </c>
      <c r="I1661" s="122" t="s">
        <v>1680</v>
      </c>
      <c r="J1661" s="120">
        <f>$F1661*'2. Emissions Units &amp; Activities'!$H$130*(1-$E1661)</f>
        <v>4.6692098092643047E-2</v>
      </c>
      <c r="K1661" s="123">
        <f>$F1661*'2. Emissions Units &amp; Activities'!$I$130*(1-$E1661)</f>
        <v>0.42047999999999991</v>
      </c>
      <c r="L1661" s="101">
        <f>$F1661*'2. Emissions Units &amp; Activities'!$J$130*(1-$E1661)</f>
        <v>0.42047999999999991</v>
      </c>
      <c r="M1661" s="120">
        <f>$F1661*'2. Emissions Units &amp; Activities'!$K$130*(1-$E1661)</f>
        <v>1.7958499266401172E-4</v>
      </c>
      <c r="N1661" s="123">
        <f>$F1661*'2. Emissions Units &amp; Activities'!$L$130*(1-$E1661)</f>
        <v>1.617230769230769E-3</v>
      </c>
      <c r="O1661" s="101">
        <f>$F1661*'2. Emissions Units &amp; Activities'!$M$130*(1-$E1661)</f>
        <v>1.617230769230769E-3</v>
      </c>
    </row>
    <row r="1662" spans="1:15" x14ac:dyDescent="0.25">
      <c r="A1662" s="97" t="s">
        <v>1623</v>
      </c>
      <c r="B1662" s="118" t="s">
        <v>1076</v>
      </c>
      <c r="C1662" s="99" t="str">
        <f>IFERROR(IF(B1662="No CAS","",INDEX('DEQ Pollutant List'!$C$7:$C$611,MATCH('3. Pollutant Emissions - EF'!B1662,'DEQ Pollutant List'!$B$7:$B$611,0))),"")</f>
        <v>Zinc and compounds</v>
      </c>
      <c r="D1662" s="133">
        <f>IFERROR(IF(OR($B1662="",$B1662="No CAS"),INDEX('DEQ Pollutant List'!$A$7:$A$611,MATCH($C1662,'DEQ Pollutant List'!$C$7:$C$611,0)),INDEX('DEQ Pollutant List'!$A$7:$A$611,MATCH($B1662,'DEQ Pollutant List'!$B$7:$B$611,0))),"")</f>
        <v>632</v>
      </c>
      <c r="E1662" s="119"/>
      <c r="F1662" s="241">
        <v>2.9000000000000001E-2</v>
      </c>
      <c r="G1662" s="121"/>
      <c r="H1662" s="101" t="s">
        <v>1674</v>
      </c>
      <c r="I1662" s="122" t="s">
        <v>1680</v>
      </c>
      <c r="J1662" s="120">
        <f>$F1662*'2. Emissions Units &amp; Activities'!$H$130*(1-$E1662)</f>
        <v>4.9782016348773848E-2</v>
      </c>
      <c r="K1662" s="123">
        <f>$F1662*'2. Emissions Units &amp; Activities'!$I$130*(1-$E1662)</f>
        <v>0.44830588235294117</v>
      </c>
      <c r="L1662" s="101">
        <f>$F1662*'2. Emissions Units &amp; Activities'!$J$130*(1-$E1662)</f>
        <v>0.44830588235294117</v>
      </c>
      <c r="M1662" s="120">
        <f>$F1662*'2. Emissions Units &amp; Activities'!$K$130*(1-$E1662)</f>
        <v>1.9146929364913018E-4</v>
      </c>
      <c r="N1662" s="123">
        <f>$F1662*'2. Emissions Units &amp; Activities'!$L$130*(1-$E1662)</f>
        <v>1.7242533936651582E-3</v>
      </c>
      <c r="O1662" s="101">
        <f>$F1662*'2. Emissions Units &amp; Activities'!$M$130*(1-$E1662)</f>
        <v>1.7242533936651582E-3</v>
      </c>
    </row>
    <row r="1663" spans="1:15" x14ac:dyDescent="0.25">
      <c r="A1663" s="97"/>
      <c r="B1663" s="118"/>
      <c r="C1663" s="99" t="str">
        <f>IFERROR(IF(B1663="No CAS","",INDEX('DEQ Pollutant List'!$C$7:$C$611,MATCH('3. Pollutant Emissions - EF'!B1663,'DEQ Pollutant List'!$B$7:$B$611,0))),"")</f>
        <v/>
      </c>
      <c r="D1663" s="133" t="str">
        <f>IFERROR(IF(OR($B1663="",$B1663="No CAS"),INDEX('DEQ Pollutant List'!$A$7:$A$611,MATCH($C1663,'DEQ Pollutant List'!$C$7:$C$611,0)),INDEX('DEQ Pollutant List'!$A$7:$A$611,MATCH($B1663,'DEQ Pollutant List'!$B$7:$B$611,0))),"")</f>
        <v/>
      </c>
      <c r="E1663" s="119"/>
      <c r="F1663" s="241"/>
      <c r="G1663" s="121"/>
      <c r="H1663" s="101"/>
      <c r="I1663" s="122"/>
      <c r="J1663" s="120"/>
      <c r="K1663" s="123"/>
      <c r="L1663" s="101"/>
      <c r="M1663" s="120"/>
      <c r="N1663" s="123"/>
      <c r="O1663" s="101"/>
    </row>
    <row r="1664" spans="1:15" x14ac:dyDescent="0.25">
      <c r="A1664" s="97"/>
      <c r="B1664" s="118"/>
      <c r="C1664" s="99" t="str">
        <f>IFERROR(IF(B1664="No CAS","",INDEX('DEQ Pollutant List'!$C$7:$C$611,MATCH('3. Pollutant Emissions - EF'!B1664,'DEQ Pollutant List'!$B$7:$B$611,0))),"")</f>
        <v/>
      </c>
      <c r="D1664" s="133" t="str">
        <f>IFERROR(IF(OR($B1664="",$B1664="No CAS"),INDEX('DEQ Pollutant List'!$A$7:$A$611,MATCH($C1664,'DEQ Pollutant List'!$C$7:$C$611,0)),INDEX('DEQ Pollutant List'!$A$7:$A$611,MATCH($B1664,'DEQ Pollutant List'!$B$7:$B$611,0))),"")</f>
        <v/>
      </c>
      <c r="E1664" s="119"/>
      <c r="F1664" s="241"/>
      <c r="G1664" s="121"/>
      <c r="H1664" s="101"/>
      <c r="I1664" s="122"/>
      <c r="J1664" s="120"/>
      <c r="K1664" s="123"/>
      <c r="L1664" s="101"/>
      <c r="M1664" s="120"/>
      <c r="N1664" s="123"/>
      <c r="O1664" s="101"/>
    </row>
    <row r="1665" spans="1:15" x14ac:dyDescent="0.25">
      <c r="A1665" s="97"/>
      <c r="B1665" s="118"/>
      <c r="C1665" s="99" t="str">
        <f>IFERROR(IF(B1665="No CAS","",INDEX('DEQ Pollutant List'!$C$7:$C$611,MATCH('3. Pollutant Emissions - EF'!B1665,'DEQ Pollutant List'!$B$7:$B$611,0))),"")</f>
        <v/>
      </c>
      <c r="D1665" s="133" t="str">
        <f>IFERROR(IF(OR($B1665="",$B1665="No CAS"),INDEX('DEQ Pollutant List'!$A$7:$A$611,MATCH($C1665,'DEQ Pollutant List'!$C$7:$C$611,0)),INDEX('DEQ Pollutant List'!$A$7:$A$611,MATCH($B1665,'DEQ Pollutant List'!$B$7:$B$611,0))),"")</f>
        <v/>
      </c>
      <c r="E1665" s="119"/>
      <c r="F1665" s="241"/>
      <c r="G1665" s="121"/>
      <c r="H1665" s="101"/>
      <c r="I1665" s="122"/>
      <c r="J1665" s="120"/>
      <c r="K1665" s="123"/>
      <c r="L1665" s="101"/>
      <c r="M1665" s="120"/>
      <c r="N1665" s="123"/>
      <c r="O1665" s="101"/>
    </row>
    <row r="1666" spans="1:15" x14ac:dyDescent="0.25">
      <c r="A1666" s="97"/>
      <c r="B1666" s="118"/>
      <c r="C1666" s="99" t="str">
        <f>IFERROR(IF(B1666="No CAS","",INDEX('DEQ Pollutant List'!$C$7:$C$611,MATCH('3. Pollutant Emissions - EF'!B1666,'DEQ Pollutant List'!$B$7:$B$611,0))),"")</f>
        <v/>
      </c>
      <c r="D1666" s="133" t="str">
        <f>IFERROR(IF(OR($B1666="",$B1666="No CAS"),INDEX('DEQ Pollutant List'!$A$7:$A$611,MATCH($C1666,'DEQ Pollutant List'!$C$7:$C$611,0)),INDEX('DEQ Pollutant List'!$A$7:$A$611,MATCH($B1666,'DEQ Pollutant List'!$B$7:$B$611,0))),"")</f>
        <v/>
      </c>
      <c r="E1666" s="119"/>
      <c r="F1666" s="241"/>
      <c r="G1666" s="121"/>
      <c r="H1666" s="101"/>
      <c r="I1666" s="122"/>
      <c r="J1666" s="120"/>
      <c r="K1666" s="123"/>
      <c r="L1666" s="101"/>
      <c r="M1666" s="120"/>
      <c r="N1666" s="123"/>
      <c r="O1666" s="101"/>
    </row>
    <row r="1667" spans="1:15" x14ac:dyDescent="0.25">
      <c r="A1667" s="97"/>
      <c r="B1667" s="118"/>
      <c r="C1667" s="99" t="str">
        <f>IFERROR(IF(B1667="No CAS","",INDEX('DEQ Pollutant List'!$C$7:$C$611,MATCH('3. Pollutant Emissions - EF'!B1667,'DEQ Pollutant List'!$B$7:$B$611,0))),"")</f>
        <v/>
      </c>
      <c r="D1667" s="133" t="str">
        <f>IFERROR(IF(OR($B1667="",$B1667="No CAS"),INDEX('DEQ Pollutant List'!$A$7:$A$611,MATCH($C1667,'DEQ Pollutant List'!$C$7:$C$611,0)),INDEX('DEQ Pollutant List'!$A$7:$A$611,MATCH($B1667,'DEQ Pollutant List'!$B$7:$B$611,0))),"")</f>
        <v/>
      </c>
      <c r="E1667" s="119"/>
      <c r="F1667" s="241"/>
      <c r="G1667" s="121"/>
      <c r="H1667" s="101"/>
      <c r="I1667" s="122"/>
      <c r="J1667" s="120"/>
      <c r="K1667" s="123"/>
      <c r="L1667" s="101"/>
      <c r="M1667" s="120"/>
      <c r="N1667" s="123"/>
      <c r="O1667" s="101"/>
    </row>
    <row r="1668" spans="1:15" x14ac:dyDescent="0.25">
      <c r="A1668" s="97"/>
      <c r="B1668" s="118"/>
      <c r="C1668" s="99" t="str">
        <f>IFERROR(IF(B1668="No CAS","",INDEX('DEQ Pollutant List'!$C$7:$C$611,MATCH('3. Pollutant Emissions - EF'!B1668,'DEQ Pollutant List'!$B$7:$B$611,0))),"")</f>
        <v/>
      </c>
      <c r="D1668" s="133" t="str">
        <f>IFERROR(IF(OR($B1668="",$B1668="No CAS"),INDEX('DEQ Pollutant List'!$A$7:$A$611,MATCH($C1668,'DEQ Pollutant List'!$C$7:$C$611,0)),INDEX('DEQ Pollutant List'!$A$7:$A$611,MATCH($B1668,'DEQ Pollutant List'!$B$7:$B$611,0))),"")</f>
        <v/>
      </c>
      <c r="E1668" s="119"/>
      <c r="F1668" s="241"/>
      <c r="G1668" s="121"/>
      <c r="H1668" s="101"/>
      <c r="I1668" s="122"/>
      <c r="J1668" s="120"/>
      <c r="K1668" s="123"/>
      <c r="L1668" s="101"/>
      <c r="M1668" s="120"/>
      <c r="N1668" s="123"/>
      <c r="O1668" s="101"/>
    </row>
    <row r="1669" spans="1:15" x14ac:dyDescent="0.25">
      <c r="A1669" s="97"/>
      <c r="B1669" s="118"/>
      <c r="C1669" s="99" t="str">
        <f>IFERROR(IF(B1669="No CAS","",INDEX('DEQ Pollutant List'!$C$7:$C$611,MATCH('3. Pollutant Emissions - EF'!B1669,'DEQ Pollutant List'!$B$7:$B$611,0))),"")</f>
        <v/>
      </c>
      <c r="D1669" s="133" t="str">
        <f>IFERROR(IF(OR($B1669="",$B1669="No CAS"),INDEX('DEQ Pollutant List'!$A$7:$A$611,MATCH($C1669,'DEQ Pollutant List'!$C$7:$C$611,0)),INDEX('DEQ Pollutant List'!$A$7:$A$611,MATCH($B1669,'DEQ Pollutant List'!$B$7:$B$611,0))),"")</f>
        <v/>
      </c>
      <c r="E1669" s="119"/>
      <c r="F1669" s="241"/>
      <c r="G1669" s="121"/>
      <c r="H1669" s="101"/>
      <c r="I1669" s="122"/>
      <c r="J1669" s="120"/>
      <c r="K1669" s="123"/>
      <c r="L1669" s="101"/>
      <c r="M1669" s="120"/>
      <c r="N1669" s="123"/>
      <c r="O1669" s="101"/>
    </row>
    <row r="1670" spans="1:15" x14ac:dyDescent="0.25">
      <c r="A1670" s="97"/>
      <c r="B1670" s="118"/>
      <c r="C1670" s="99" t="str">
        <f>IFERROR(IF(B1670="No CAS","",INDEX('DEQ Pollutant List'!$C$7:$C$611,MATCH('3. Pollutant Emissions - EF'!B1670,'DEQ Pollutant List'!$B$7:$B$611,0))),"")</f>
        <v/>
      </c>
      <c r="D1670" s="133" t="str">
        <f>IFERROR(IF(OR($B1670="",$B1670="No CAS"),INDEX('DEQ Pollutant List'!$A$7:$A$611,MATCH($C1670,'DEQ Pollutant List'!$C$7:$C$611,0)),INDEX('DEQ Pollutant List'!$A$7:$A$611,MATCH($B1670,'DEQ Pollutant List'!$B$7:$B$611,0))),"")</f>
        <v/>
      </c>
      <c r="E1670" s="119"/>
      <c r="F1670" s="241"/>
      <c r="G1670" s="121"/>
      <c r="H1670" s="101"/>
      <c r="I1670" s="122"/>
      <c r="J1670" s="120"/>
      <c r="K1670" s="123"/>
      <c r="L1670" s="101"/>
      <c r="M1670" s="120"/>
      <c r="N1670" s="123"/>
      <c r="O1670" s="101"/>
    </row>
    <row r="1671" spans="1:15" x14ac:dyDescent="0.25">
      <c r="A1671" s="97"/>
      <c r="B1671" s="118"/>
      <c r="C1671" s="99" t="str">
        <f>IFERROR(IF(B1671="No CAS","",INDEX('DEQ Pollutant List'!$C$7:$C$611,MATCH('3. Pollutant Emissions - EF'!B1671,'DEQ Pollutant List'!$B$7:$B$611,0))),"")</f>
        <v/>
      </c>
      <c r="D1671" s="133" t="str">
        <f>IFERROR(IF(OR($B1671="",$B1671="No CAS"),INDEX('DEQ Pollutant List'!$A$7:$A$611,MATCH($C1671,'DEQ Pollutant List'!$C$7:$C$611,0)),INDEX('DEQ Pollutant List'!$A$7:$A$611,MATCH($B1671,'DEQ Pollutant List'!$B$7:$B$611,0))),"")</f>
        <v/>
      </c>
      <c r="E1671" s="119"/>
      <c r="F1671" s="241"/>
      <c r="G1671" s="121"/>
      <c r="H1671" s="101"/>
      <c r="I1671" s="122"/>
      <c r="J1671" s="120"/>
      <c r="K1671" s="123"/>
      <c r="L1671" s="101"/>
      <c r="M1671" s="120"/>
      <c r="N1671" s="123"/>
      <c r="O1671" s="101"/>
    </row>
    <row r="1672" spans="1:15" x14ac:dyDescent="0.25">
      <c r="A1672" s="97"/>
      <c r="B1672" s="118"/>
      <c r="C1672" s="99" t="str">
        <f>IFERROR(IF(B1672="No CAS","",INDEX('DEQ Pollutant List'!$C$7:$C$611,MATCH('3. Pollutant Emissions - EF'!B1672,'DEQ Pollutant List'!$B$7:$B$611,0))),"")</f>
        <v/>
      </c>
      <c r="D1672" s="133" t="str">
        <f>IFERROR(IF(OR($B1672="",$B1672="No CAS"),INDEX('DEQ Pollutant List'!$A$7:$A$611,MATCH($C1672,'DEQ Pollutant List'!$C$7:$C$611,0)),INDEX('DEQ Pollutant List'!$A$7:$A$611,MATCH($B1672,'DEQ Pollutant List'!$B$7:$B$611,0))),"")</f>
        <v/>
      </c>
      <c r="E1672" s="119"/>
      <c r="F1672" s="241"/>
      <c r="G1672" s="121"/>
      <c r="H1672" s="101"/>
      <c r="I1672" s="122"/>
      <c r="J1672" s="120"/>
      <c r="K1672" s="123"/>
      <c r="L1672" s="101"/>
      <c r="M1672" s="120"/>
      <c r="N1672" s="123"/>
      <c r="O1672" s="101"/>
    </row>
    <row r="1673" spans="1:15" x14ac:dyDescent="0.25">
      <c r="A1673" s="97"/>
      <c r="B1673" s="118"/>
      <c r="C1673" s="99" t="str">
        <f>IFERROR(IF(B1673="No CAS","",INDEX('DEQ Pollutant List'!$C$7:$C$611,MATCH('3. Pollutant Emissions - EF'!B1673,'DEQ Pollutant List'!$B$7:$B$611,0))),"")</f>
        <v/>
      </c>
      <c r="D1673" s="133" t="str">
        <f>IFERROR(IF(OR($B1673="",$B1673="No CAS"),INDEX('DEQ Pollutant List'!$A$7:$A$611,MATCH($C1673,'DEQ Pollutant List'!$C$7:$C$611,0)),INDEX('DEQ Pollutant List'!$A$7:$A$611,MATCH($B1673,'DEQ Pollutant List'!$B$7:$B$611,0))),"")</f>
        <v/>
      </c>
      <c r="E1673" s="119"/>
      <c r="F1673" s="241"/>
      <c r="G1673" s="121"/>
      <c r="H1673" s="101"/>
      <c r="I1673" s="122"/>
      <c r="J1673" s="120"/>
      <c r="K1673" s="123"/>
      <c r="L1673" s="101"/>
      <c r="M1673" s="120"/>
      <c r="N1673" s="123"/>
      <c r="O1673" s="101"/>
    </row>
    <row r="1674" spans="1:15" x14ac:dyDescent="0.25">
      <c r="A1674" s="97"/>
      <c r="B1674" s="118"/>
      <c r="C1674" s="99" t="str">
        <f>IFERROR(IF(B1674="No CAS","",INDEX('DEQ Pollutant List'!$C$7:$C$611,MATCH('3. Pollutant Emissions - EF'!B1674,'DEQ Pollutant List'!$B$7:$B$611,0))),"")</f>
        <v/>
      </c>
      <c r="D1674" s="133" t="str">
        <f>IFERROR(IF(OR($B1674="",$B1674="No CAS"),INDEX('DEQ Pollutant List'!$A$7:$A$611,MATCH($C1674,'DEQ Pollutant List'!$C$7:$C$611,0)),INDEX('DEQ Pollutant List'!$A$7:$A$611,MATCH($B1674,'DEQ Pollutant List'!$B$7:$B$611,0))),"")</f>
        <v/>
      </c>
      <c r="E1674" s="119"/>
      <c r="F1674" s="241"/>
      <c r="G1674" s="121"/>
      <c r="H1674" s="101"/>
      <c r="I1674" s="122"/>
      <c r="J1674" s="120"/>
      <c r="K1674" s="123"/>
      <c r="L1674" s="101"/>
      <c r="M1674" s="120"/>
      <c r="N1674" s="123"/>
      <c r="O1674" s="101"/>
    </row>
    <row r="1675" spans="1:15" x14ac:dyDescent="0.25">
      <c r="A1675" s="97"/>
      <c r="B1675" s="118"/>
      <c r="C1675" s="99" t="str">
        <f>IFERROR(IF(B1675="No CAS","",INDEX('DEQ Pollutant List'!$C$7:$C$611,MATCH('3. Pollutant Emissions - EF'!B1675,'DEQ Pollutant List'!$B$7:$B$611,0))),"")</f>
        <v/>
      </c>
      <c r="D1675" s="133" t="str">
        <f>IFERROR(IF(OR($B1675="",$B1675="No CAS"),INDEX('DEQ Pollutant List'!$A$7:$A$611,MATCH($C1675,'DEQ Pollutant List'!$C$7:$C$611,0)),INDEX('DEQ Pollutant List'!$A$7:$A$611,MATCH($B1675,'DEQ Pollutant List'!$B$7:$B$611,0))),"")</f>
        <v/>
      </c>
      <c r="E1675" s="119"/>
      <c r="F1675" s="241"/>
      <c r="G1675" s="121"/>
      <c r="H1675" s="101"/>
      <c r="I1675" s="122"/>
      <c r="J1675" s="120"/>
      <c r="K1675" s="123"/>
      <c r="L1675" s="101"/>
      <c r="M1675" s="120"/>
      <c r="N1675" s="123"/>
      <c r="O1675" s="101"/>
    </row>
    <row r="1676" spans="1:15" x14ac:dyDescent="0.25">
      <c r="A1676" s="97"/>
      <c r="B1676" s="118"/>
      <c r="C1676" s="99" t="str">
        <f>IFERROR(IF(B1676="No CAS","",INDEX('DEQ Pollutant List'!$C$7:$C$611,MATCH('3. Pollutant Emissions - EF'!B1676,'DEQ Pollutant List'!$B$7:$B$611,0))),"")</f>
        <v/>
      </c>
      <c r="D1676" s="133" t="str">
        <f>IFERROR(IF(OR($B1676="",$B1676="No CAS"),INDEX('DEQ Pollutant List'!$A$7:$A$611,MATCH($C1676,'DEQ Pollutant List'!$C$7:$C$611,0)),INDEX('DEQ Pollutant List'!$A$7:$A$611,MATCH($B1676,'DEQ Pollutant List'!$B$7:$B$611,0))),"")</f>
        <v/>
      </c>
      <c r="E1676" s="119"/>
      <c r="F1676" s="241"/>
      <c r="G1676" s="121"/>
      <c r="H1676" s="101"/>
      <c r="I1676" s="122"/>
      <c r="J1676" s="120"/>
      <c r="K1676" s="123"/>
      <c r="L1676" s="101"/>
      <c r="M1676" s="120"/>
      <c r="N1676" s="123"/>
      <c r="O1676" s="101"/>
    </row>
    <row r="1677" spans="1:15" x14ac:dyDescent="0.25">
      <c r="A1677" s="97"/>
      <c r="B1677" s="118"/>
      <c r="C1677" s="99" t="str">
        <f>IFERROR(IF(B1677="No CAS","",INDEX('DEQ Pollutant List'!$C$7:$C$611,MATCH('3. Pollutant Emissions - EF'!B1677,'DEQ Pollutant List'!$B$7:$B$611,0))),"")</f>
        <v/>
      </c>
      <c r="D1677" s="133" t="str">
        <f>IFERROR(IF(OR($B1677="",$B1677="No CAS"),INDEX('DEQ Pollutant List'!$A$7:$A$611,MATCH($C1677,'DEQ Pollutant List'!$C$7:$C$611,0)),INDEX('DEQ Pollutant List'!$A$7:$A$611,MATCH($B1677,'DEQ Pollutant List'!$B$7:$B$611,0))),"")</f>
        <v/>
      </c>
      <c r="E1677" s="119"/>
      <c r="F1677" s="241"/>
      <c r="G1677" s="121"/>
      <c r="H1677" s="101"/>
      <c r="I1677" s="122"/>
      <c r="J1677" s="120"/>
      <c r="K1677" s="123"/>
      <c r="L1677" s="101"/>
      <c r="M1677" s="120"/>
      <c r="N1677" s="123"/>
      <c r="O1677" s="101"/>
    </row>
    <row r="1678" spans="1:15" x14ac:dyDescent="0.25">
      <c r="A1678" s="97"/>
      <c r="B1678" s="118"/>
      <c r="C1678" s="99" t="str">
        <f>IFERROR(IF(B1678="No CAS","",INDEX('DEQ Pollutant List'!$C$7:$C$611,MATCH('3. Pollutant Emissions - EF'!B1678,'DEQ Pollutant List'!$B$7:$B$611,0))),"")</f>
        <v/>
      </c>
      <c r="D1678" s="133" t="str">
        <f>IFERROR(IF(OR($B1678="",$B1678="No CAS"),INDEX('DEQ Pollutant List'!$A$7:$A$611,MATCH($C1678,'DEQ Pollutant List'!$C$7:$C$611,0)),INDEX('DEQ Pollutant List'!$A$7:$A$611,MATCH($B1678,'DEQ Pollutant List'!$B$7:$B$611,0))),"")</f>
        <v/>
      </c>
      <c r="E1678" s="119"/>
      <c r="F1678" s="241"/>
      <c r="G1678" s="121"/>
      <c r="H1678" s="101"/>
      <c r="I1678" s="122"/>
      <c r="J1678" s="120"/>
      <c r="K1678" s="123"/>
      <c r="L1678" s="101"/>
      <c r="M1678" s="120"/>
      <c r="N1678" s="123"/>
      <c r="O1678" s="101"/>
    </row>
    <row r="1679" spans="1:15" x14ac:dyDescent="0.25">
      <c r="A1679" s="97"/>
      <c r="B1679" s="118"/>
      <c r="C1679" s="99" t="str">
        <f>IFERROR(IF(B1679="No CAS","",INDEX('DEQ Pollutant List'!$C$7:$C$611,MATCH('3. Pollutant Emissions - EF'!B1679,'DEQ Pollutant List'!$B$7:$B$611,0))),"")</f>
        <v/>
      </c>
      <c r="D1679" s="133" t="str">
        <f>IFERROR(IF(OR($B1679="",$B1679="No CAS"),INDEX('DEQ Pollutant List'!$A$7:$A$611,MATCH($C1679,'DEQ Pollutant List'!$C$7:$C$611,0)),INDEX('DEQ Pollutant List'!$A$7:$A$611,MATCH($B1679,'DEQ Pollutant List'!$B$7:$B$611,0))),"")</f>
        <v/>
      </c>
      <c r="E1679" s="119"/>
      <c r="F1679" s="241"/>
      <c r="G1679" s="121"/>
      <c r="H1679" s="101"/>
      <c r="I1679" s="122"/>
      <c r="J1679" s="120"/>
      <c r="K1679" s="123"/>
      <c r="L1679" s="101"/>
      <c r="M1679" s="120"/>
      <c r="N1679" s="123"/>
      <c r="O1679" s="101"/>
    </row>
    <row r="1680" spans="1:15" x14ac:dyDescent="0.25">
      <c r="A1680" s="97"/>
      <c r="B1680" s="118"/>
      <c r="C1680" s="99" t="str">
        <f>IFERROR(IF(B1680="No CAS","",INDEX('DEQ Pollutant List'!$C$7:$C$611,MATCH('3. Pollutant Emissions - EF'!B1680,'DEQ Pollutant List'!$B$7:$B$611,0))),"")</f>
        <v/>
      </c>
      <c r="D1680" s="133" t="str">
        <f>IFERROR(IF(OR($B1680="",$B1680="No CAS"),INDEX('DEQ Pollutant List'!$A$7:$A$611,MATCH($C1680,'DEQ Pollutant List'!$C$7:$C$611,0)),INDEX('DEQ Pollutant List'!$A$7:$A$611,MATCH($B1680,'DEQ Pollutant List'!$B$7:$B$611,0))),"")</f>
        <v/>
      </c>
      <c r="E1680" s="119"/>
      <c r="F1680" s="241"/>
      <c r="G1680" s="121"/>
      <c r="H1680" s="101"/>
      <c r="I1680" s="122"/>
      <c r="J1680" s="120"/>
      <c r="K1680" s="123"/>
      <c r="L1680" s="101"/>
      <c r="M1680" s="120"/>
      <c r="N1680" s="123"/>
      <c r="O1680" s="101"/>
    </row>
    <row r="1681" spans="1:15" x14ac:dyDescent="0.25">
      <c r="A1681" s="97"/>
      <c r="B1681" s="118"/>
      <c r="C1681" s="99" t="str">
        <f>IFERROR(IF(B1681="No CAS","",INDEX('DEQ Pollutant List'!$C$7:$C$611,MATCH('3. Pollutant Emissions - EF'!B1681,'DEQ Pollutant List'!$B$7:$B$611,0))),"")</f>
        <v/>
      </c>
      <c r="D1681" s="133" t="str">
        <f>IFERROR(IF(OR($B1681="",$B1681="No CAS"),INDEX('DEQ Pollutant List'!$A$7:$A$611,MATCH($C1681,'DEQ Pollutant List'!$C$7:$C$611,0)),INDEX('DEQ Pollutant List'!$A$7:$A$611,MATCH($B1681,'DEQ Pollutant List'!$B$7:$B$611,0))),"")</f>
        <v/>
      </c>
      <c r="E1681" s="119"/>
      <c r="F1681" s="241"/>
      <c r="G1681" s="121"/>
      <c r="H1681" s="101"/>
      <c r="I1681" s="122"/>
      <c r="J1681" s="120"/>
      <c r="K1681" s="123"/>
      <c r="L1681" s="101"/>
      <c r="M1681" s="120"/>
      <c r="N1681" s="123"/>
      <c r="O1681" s="101"/>
    </row>
    <row r="1682" spans="1:15" x14ac:dyDescent="0.25">
      <c r="A1682" s="97"/>
      <c r="B1682" s="118"/>
      <c r="C1682" s="99" t="str">
        <f>IFERROR(IF(B1682="No CAS","",INDEX('DEQ Pollutant List'!$C$7:$C$611,MATCH('3. Pollutant Emissions - EF'!B1682,'DEQ Pollutant List'!$B$7:$B$611,0))),"")</f>
        <v/>
      </c>
      <c r="D1682" s="133" t="str">
        <f>IFERROR(IF(OR($B1682="",$B1682="No CAS"),INDEX('DEQ Pollutant List'!$A$7:$A$611,MATCH($C1682,'DEQ Pollutant List'!$C$7:$C$611,0)),INDEX('DEQ Pollutant List'!$A$7:$A$611,MATCH($B1682,'DEQ Pollutant List'!$B$7:$B$611,0))),"")</f>
        <v/>
      </c>
      <c r="E1682" s="119"/>
      <c r="F1682" s="241"/>
      <c r="G1682" s="121"/>
      <c r="H1682" s="101"/>
      <c r="I1682" s="122"/>
      <c r="J1682" s="120"/>
      <c r="K1682" s="123"/>
      <c r="L1682" s="101"/>
      <c r="M1682" s="120"/>
      <c r="N1682" s="123"/>
      <c r="O1682" s="101"/>
    </row>
    <row r="1683" spans="1:15" x14ac:dyDescent="0.25">
      <c r="A1683" s="97"/>
      <c r="B1683" s="118"/>
      <c r="C1683" s="99" t="str">
        <f>IFERROR(IF(B1683="No CAS","",INDEX('DEQ Pollutant List'!$C$7:$C$611,MATCH('3. Pollutant Emissions - EF'!B1683,'DEQ Pollutant List'!$B$7:$B$611,0))),"")</f>
        <v/>
      </c>
      <c r="D1683" s="133" t="str">
        <f>IFERROR(IF(OR($B1683="",$B1683="No CAS"),INDEX('DEQ Pollutant List'!$A$7:$A$611,MATCH($C1683,'DEQ Pollutant List'!$C$7:$C$611,0)),INDEX('DEQ Pollutant List'!$A$7:$A$611,MATCH($B1683,'DEQ Pollutant List'!$B$7:$B$611,0))),"")</f>
        <v/>
      </c>
      <c r="E1683" s="119"/>
      <c r="F1683" s="241"/>
      <c r="G1683" s="121"/>
      <c r="H1683" s="101"/>
      <c r="I1683" s="122"/>
      <c r="J1683" s="120"/>
      <c r="K1683" s="123"/>
      <c r="L1683" s="101"/>
      <c r="M1683" s="120"/>
      <c r="N1683" s="123"/>
      <c r="O1683" s="101"/>
    </row>
    <row r="1684" spans="1:15" x14ac:dyDescent="0.25">
      <c r="A1684" s="97"/>
      <c r="B1684" s="118"/>
      <c r="C1684" s="99" t="str">
        <f>IFERROR(IF(B1684="No CAS","",INDEX('DEQ Pollutant List'!$C$7:$C$611,MATCH('3. Pollutant Emissions - EF'!B1684,'DEQ Pollutant List'!$B$7:$B$611,0))),"")</f>
        <v/>
      </c>
      <c r="D1684" s="133" t="str">
        <f>IFERROR(IF(OR($B1684="",$B1684="No CAS"),INDEX('DEQ Pollutant List'!$A$7:$A$611,MATCH($C1684,'DEQ Pollutant List'!$C$7:$C$611,0)),INDEX('DEQ Pollutant List'!$A$7:$A$611,MATCH($B1684,'DEQ Pollutant List'!$B$7:$B$611,0))),"")</f>
        <v/>
      </c>
      <c r="E1684" s="119"/>
      <c r="F1684" s="241"/>
      <c r="G1684" s="121"/>
      <c r="H1684" s="101"/>
      <c r="I1684" s="122"/>
      <c r="J1684" s="120"/>
      <c r="K1684" s="123"/>
      <c r="L1684" s="101"/>
      <c r="M1684" s="120"/>
      <c r="N1684" s="123"/>
      <c r="O1684" s="101"/>
    </row>
    <row r="1685" spans="1:15" x14ac:dyDescent="0.25">
      <c r="A1685" s="97"/>
      <c r="B1685" s="118"/>
      <c r="C1685" s="99" t="str">
        <f>IFERROR(IF(B1685="No CAS","",INDEX('DEQ Pollutant List'!$C$7:$C$611,MATCH('3. Pollutant Emissions - EF'!B1685,'DEQ Pollutant List'!$B$7:$B$611,0))),"")</f>
        <v/>
      </c>
      <c r="D1685" s="133" t="str">
        <f>IFERROR(IF(OR($B1685="",$B1685="No CAS"),INDEX('DEQ Pollutant List'!$A$7:$A$611,MATCH($C1685,'DEQ Pollutant List'!$C$7:$C$611,0)),INDEX('DEQ Pollutant List'!$A$7:$A$611,MATCH($B1685,'DEQ Pollutant List'!$B$7:$B$611,0))),"")</f>
        <v/>
      </c>
      <c r="E1685" s="119"/>
      <c r="F1685" s="241"/>
      <c r="G1685" s="121"/>
      <c r="H1685" s="101"/>
      <c r="I1685" s="122"/>
      <c r="J1685" s="120"/>
      <c r="K1685" s="123"/>
      <c r="L1685" s="101"/>
      <c r="M1685" s="120"/>
      <c r="N1685" s="123"/>
      <c r="O1685" s="101"/>
    </row>
    <row r="1686" spans="1:15" x14ac:dyDescent="0.25">
      <c r="A1686" s="97"/>
      <c r="B1686" s="118"/>
      <c r="C1686" s="99" t="str">
        <f>IFERROR(IF(B1686="No CAS","",INDEX('DEQ Pollutant List'!$C$7:$C$611,MATCH('3. Pollutant Emissions - EF'!B1686,'DEQ Pollutant List'!$B$7:$B$611,0))),"")</f>
        <v/>
      </c>
      <c r="D1686" s="133" t="str">
        <f>IFERROR(IF(OR($B1686="",$B1686="No CAS"),INDEX('DEQ Pollutant List'!$A$7:$A$611,MATCH($C1686,'DEQ Pollutant List'!$C$7:$C$611,0)),INDEX('DEQ Pollutant List'!$A$7:$A$611,MATCH($B1686,'DEQ Pollutant List'!$B$7:$B$611,0))),"")</f>
        <v/>
      </c>
      <c r="E1686" s="119"/>
      <c r="F1686" s="241"/>
      <c r="G1686" s="121"/>
      <c r="H1686" s="101"/>
      <c r="I1686" s="122"/>
      <c r="J1686" s="120"/>
      <c r="K1686" s="123"/>
      <c r="L1686" s="101"/>
      <c r="M1686" s="120"/>
      <c r="N1686" s="123"/>
      <c r="O1686" s="101"/>
    </row>
    <row r="1687" spans="1:15" x14ac:dyDescent="0.25">
      <c r="A1687" s="97"/>
      <c r="B1687" s="118"/>
      <c r="C1687" s="99" t="str">
        <f>IFERROR(IF(B1687="No CAS","",INDEX('DEQ Pollutant List'!$C$7:$C$611,MATCH('3. Pollutant Emissions - EF'!B1687,'DEQ Pollutant List'!$B$7:$B$611,0))),"")</f>
        <v/>
      </c>
      <c r="D1687" s="133" t="str">
        <f>IFERROR(IF(OR($B1687="",$B1687="No CAS"),INDEX('DEQ Pollutant List'!$A$7:$A$611,MATCH($C1687,'DEQ Pollutant List'!$C$7:$C$611,0)),INDEX('DEQ Pollutant List'!$A$7:$A$611,MATCH($B1687,'DEQ Pollutant List'!$B$7:$B$611,0))),"")</f>
        <v/>
      </c>
      <c r="E1687" s="119"/>
      <c r="F1687" s="241"/>
      <c r="G1687" s="121"/>
      <c r="H1687" s="101"/>
      <c r="I1687" s="122"/>
      <c r="J1687" s="120"/>
      <c r="K1687" s="123"/>
      <c r="L1687" s="101"/>
      <c r="M1687" s="120"/>
      <c r="N1687" s="123"/>
      <c r="O1687" s="101"/>
    </row>
    <row r="1688" spans="1:15" x14ac:dyDescent="0.25">
      <c r="A1688" s="97"/>
      <c r="B1688" s="118"/>
      <c r="C1688" s="99" t="str">
        <f>IFERROR(IF(B1688="No CAS","",INDEX('DEQ Pollutant List'!$C$7:$C$611,MATCH('3. Pollutant Emissions - EF'!B1688,'DEQ Pollutant List'!$B$7:$B$611,0))),"")</f>
        <v/>
      </c>
      <c r="D1688" s="133" t="str">
        <f>IFERROR(IF(OR($B1688="",$B1688="No CAS"),INDEX('DEQ Pollutant List'!$A$7:$A$611,MATCH($C1688,'DEQ Pollutant List'!$C$7:$C$611,0)),INDEX('DEQ Pollutant List'!$A$7:$A$611,MATCH($B1688,'DEQ Pollutant List'!$B$7:$B$611,0))),"")</f>
        <v/>
      </c>
      <c r="E1688" s="119"/>
      <c r="F1688" s="241"/>
      <c r="G1688" s="121"/>
      <c r="H1688" s="101"/>
      <c r="I1688" s="122"/>
      <c r="J1688" s="120"/>
      <c r="K1688" s="123"/>
      <c r="L1688" s="101"/>
      <c r="M1688" s="120"/>
      <c r="N1688" s="123"/>
      <c r="O1688" s="101"/>
    </row>
    <row r="1689" spans="1:15" x14ac:dyDescent="0.25">
      <c r="A1689" s="97"/>
      <c r="B1689" s="118"/>
      <c r="C1689" s="99" t="str">
        <f>IFERROR(IF(B1689="No CAS","",INDEX('DEQ Pollutant List'!$C$7:$C$611,MATCH('3. Pollutant Emissions - EF'!B1689,'DEQ Pollutant List'!$B$7:$B$611,0))),"")</f>
        <v/>
      </c>
      <c r="D1689" s="133" t="str">
        <f>IFERROR(IF(OR($B1689="",$B1689="No CAS"),INDEX('DEQ Pollutant List'!$A$7:$A$611,MATCH($C1689,'DEQ Pollutant List'!$C$7:$C$611,0)),INDEX('DEQ Pollutant List'!$A$7:$A$611,MATCH($B1689,'DEQ Pollutant List'!$B$7:$B$611,0))),"")</f>
        <v/>
      </c>
      <c r="E1689" s="119"/>
      <c r="F1689" s="241"/>
      <c r="G1689" s="121"/>
      <c r="H1689" s="101"/>
      <c r="I1689" s="122"/>
      <c r="J1689" s="120"/>
      <c r="K1689" s="123"/>
      <c r="L1689" s="101"/>
      <c r="M1689" s="120"/>
      <c r="N1689" s="123"/>
      <c r="O1689" s="101"/>
    </row>
    <row r="1690" spans="1:15" x14ac:dyDescent="0.25">
      <c r="A1690" s="97"/>
      <c r="B1690" s="118"/>
      <c r="C1690" s="99" t="str">
        <f>IFERROR(IF(B1690="No CAS","",INDEX('DEQ Pollutant List'!$C$7:$C$611,MATCH('3. Pollutant Emissions - EF'!B1690,'DEQ Pollutant List'!$B$7:$B$611,0))),"")</f>
        <v/>
      </c>
      <c r="D1690" s="133" t="str">
        <f>IFERROR(IF(OR($B1690="",$B1690="No CAS"),INDEX('DEQ Pollutant List'!$A$7:$A$611,MATCH($C1690,'DEQ Pollutant List'!$C$7:$C$611,0)),INDEX('DEQ Pollutant List'!$A$7:$A$611,MATCH($B1690,'DEQ Pollutant List'!$B$7:$B$611,0))),"")</f>
        <v/>
      </c>
      <c r="E1690" s="119"/>
      <c r="F1690" s="241"/>
      <c r="G1690" s="121"/>
      <c r="H1690" s="101"/>
      <c r="I1690" s="122"/>
      <c r="J1690" s="120"/>
      <c r="K1690" s="123"/>
      <c r="L1690" s="101"/>
      <c r="M1690" s="120"/>
      <c r="N1690" s="123"/>
      <c r="O1690" s="101"/>
    </row>
    <row r="1691" spans="1:15" x14ac:dyDescent="0.25">
      <c r="A1691" s="97"/>
      <c r="B1691" s="118"/>
      <c r="C1691" s="99" t="str">
        <f>IFERROR(IF(B1691="No CAS","",INDEX('DEQ Pollutant List'!$C$7:$C$611,MATCH('3. Pollutant Emissions - EF'!B1691,'DEQ Pollutant List'!$B$7:$B$611,0))),"")</f>
        <v/>
      </c>
      <c r="D1691" s="133" t="str">
        <f>IFERROR(IF(OR($B1691="",$B1691="No CAS"),INDEX('DEQ Pollutant List'!$A$7:$A$611,MATCH($C1691,'DEQ Pollutant List'!$C$7:$C$611,0)),INDEX('DEQ Pollutant List'!$A$7:$A$611,MATCH($B1691,'DEQ Pollutant List'!$B$7:$B$611,0))),"")</f>
        <v/>
      </c>
      <c r="E1691" s="119"/>
      <c r="F1691" s="241"/>
      <c r="G1691" s="121"/>
      <c r="H1691" s="101"/>
      <c r="I1691" s="122"/>
      <c r="J1691" s="120"/>
      <c r="K1691" s="123"/>
      <c r="L1691" s="101"/>
      <c r="M1691" s="120"/>
      <c r="N1691" s="123"/>
      <c r="O1691" s="101"/>
    </row>
    <row r="1692" spans="1:15" x14ac:dyDescent="0.25">
      <c r="A1692" s="97"/>
      <c r="B1692" s="118"/>
      <c r="C1692" s="99" t="str">
        <f>IFERROR(IF(B1692="No CAS","",INDEX('DEQ Pollutant List'!$C$7:$C$611,MATCH('3. Pollutant Emissions - EF'!B1692,'DEQ Pollutant List'!$B$7:$B$611,0))),"")</f>
        <v/>
      </c>
      <c r="D1692" s="133" t="str">
        <f>IFERROR(IF(OR($B1692="",$B1692="No CAS"),INDEX('DEQ Pollutant List'!$A$7:$A$611,MATCH($C1692,'DEQ Pollutant List'!$C$7:$C$611,0)),INDEX('DEQ Pollutant List'!$A$7:$A$611,MATCH($B1692,'DEQ Pollutant List'!$B$7:$B$611,0))),"")</f>
        <v/>
      </c>
      <c r="E1692" s="119"/>
      <c r="F1692" s="241"/>
      <c r="G1692" s="121"/>
      <c r="H1692" s="101"/>
      <c r="I1692" s="122"/>
      <c r="J1692" s="120"/>
      <c r="K1692" s="123"/>
      <c r="L1692" s="101"/>
      <c r="M1692" s="120"/>
      <c r="N1692" s="123"/>
      <c r="O1692" s="101"/>
    </row>
    <row r="1693" spans="1:15" x14ac:dyDescent="0.25">
      <c r="A1693" s="97"/>
      <c r="B1693" s="118"/>
      <c r="C1693" s="99" t="str">
        <f>IFERROR(IF(B1693="No CAS","",INDEX('DEQ Pollutant List'!$C$7:$C$611,MATCH('3. Pollutant Emissions - EF'!B1693,'DEQ Pollutant List'!$B$7:$B$611,0))),"")</f>
        <v/>
      </c>
      <c r="D1693" s="133" t="str">
        <f>IFERROR(IF(OR($B1693="",$B1693="No CAS"),INDEX('DEQ Pollutant List'!$A$7:$A$611,MATCH($C1693,'DEQ Pollutant List'!$C$7:$C$611,0)),INDEX('DEQ Pollutant List'!$A$7:$A$611,MATCH($B1693,'DEQ Pollutant List'!$B$7:$B$611,0))),"")</f>
        <v/>
      </c>
      <c r="E1693" s="119"/>
      <c r="F1693" s="241"/>
      <c r="G1693" s="121"/>
      <c r="H1693" s="101"/>
      <c r="I1693" s="122"/>
      <c r="J1693" s="120"/>
      <c r="K1693" s="123"/>
      <c r="L1693" s="101"/>
      <c r="M1693" s="120"/>
      <c r="N1693" s="123"/>
      <c r="O1693" s="101"/>
    </row>
    <row r="1694" spans="1:15" x14ac:dyDescent="0.25">
      <c r="A1694" s="97"/>
      <c r="B1694" s="118"/>
      <c r="C1694" s="99" t="str">
        <f>IFERROR(IF(B1694="No CAS","",INDEX('DEQ Pollutant List'!$C$7:$C$611,MATCH('3. Pollutant Emissions - EF'!B1694,'DEQ Pollutant List'!$B$7:$B$611,0))),"")</f>
        <v/>
      </c>
      <c r="D1694" s="133" t="str">
        <f>IFERROR(IF(OR($B1694="",$B1694="No CAS"),INDEX('DEQ Pollutant List'!$A$7:$A$611,MATCH($C1694,'DEQ Pollutant List'!$C$7:$C$611,0)),INDEX('DEQ Pollutant List'!$A$7:$A$611,MATCH($B1694,'DEQ Pollutant List'!$B$7:$B$611,0))),"")</f>
        <v/>
      </c>
      <c r="E1694" s="119"/>
      <c r="F1694" s="241"/>
      <c r="G1694" s="121"/>
      <c r="H1694" s="101"/>
      <c r="I1694" s="122"/>
      <c r="J1694" s="120"/>
      <c r="K1694" s="123"/>
      <c r="L1694" s="101"/>
      <c r="M1694" s="120"/>
      <c r="N1694" s="123"/>
      <c r="O1694" s="101"/>
    </row>
    <row r="1695" spans="1:15" x14ac:dyDescent="0.25">
      <c r="A1695" s="97"/>
      <c r="B1695" s="118"/>
      <c r="C1695" s="99" t="str">
        <f>IFERROR(IF(B1695="No CAS","",INDEX('DEQ Pollutant List'!$C$7:$C$611,MATCH('3. Pollutant Emissions - EF'!B1695,'DEQ Pollutant List'!$B$7:$B$611,0))),"")</f>
        <v/>
      </c>
      <c r="D1695" s="133" t="str">
        <f>IFERROR(IF(OR($B1695="",$B1695="No CAS"),INDEX('DEQ Pollutant List'!$A$7:$A$611,MATCH($C1695,'DEQ Pollutant List'!$C$7:$C$611,0)),INDEX('DEQ Pollutant List'!$A$7:$A$611,MATCH($B1695,'DEQ Pollutant List'!$B$7:$B$611,0))),"")</f>
        <v/>
      </c>
      <c r="E1695" s="119"/>
      <c r="F1695" s="241"/>
      <c r="G1695" s="121"/>
      <c r="H1695" s="101"/>
      <c r="I1695" s="122"/>
      <c r="J1695" s="120"/>
      <c r="K1695" s="123"/>
      <c r="L1695" s="101"/>
      <c r="M1695" s="120"/>
      <c r="N1695" s="123"/>
      <c r="O1695" s="101"/>
    </row>
    <row r="1696" spans="1:15" x14ac:dyDescent="0.25">
      <c r="A1696" s="97"/>
      <c r="B1696" s="118"/>
      <c r="C1696" s="99" t="str">
        <f>IFERROR(IF(B1696="No CAS","",INDEX('DEQ Pollutant List'!$C$7:$C$611,MATCH('3. Pollutant Emissions - EF'!B1696,'DEQ Pollutant List'!$B$7:$B$611,0))),"")</f>
        <v/>
      </c>
      <c r="D1696" s="133" t="str">
        <f>IFERROR(IF(OR($B1696="",$B1696="No CAS"),INDEX('DEQ Pollutant List'!$A$7:$A$611,MATCH($C1696,'DEQ Pollutant List'!$C$7:$C$611,0)),INDEX('DEQ Pollutant List'!$A$7:$A$611,MATCH($B1696,'DEQ Pollutant List'!$B$7:$B$611,0))),"")</f>
        <v/>
      </c>
      <c r="E1696" s="119"/>
      <c r="F1696" s="241"/>
      <c r="G1696" s="121"/>
      <c r="H1696" s="101"/>
      <c r="I1696" s="122"/>
      <c r="J1696" s="120"/>
      <c r="K1696" s="123"/>
      <c r="L1696" s="101"/>
      <c r="M1696" s="120"/>
      <c r="N1696" s="123"/>
      <c r="O1696" s="101"/>
    </row>
    <row r="1697" spans="1:15" x14ac:dyDescent="0.25">
      <c r="A1697" s="97"/>
      <c r="B1697" s="118"/>
      <c r="C1697" s="99" t="str">
        <f>IFERROR(IF(B1697="No CAS","",INDEX('DEQ Pollutant List'!$C$7:$C$611,MATCH('3. Pollutant Emissions - EF'!B1697,'DEQ Pollutant List'!$B$7:$B$611,0))),"")</f>
        <v/>
      </c>
      <c r="D1697" s="133" t="str">
        <f>IFERROR(IF(OR($B1697="",$B1697="No CAS"),INDEX('DEQ Pollutant List'!$A$7:$A$611,MATCH($C1697,'DEQ Pollutant List'!$C$7:$C$611,0)),INDEX('DEQ Pollutant List'!$A$7:$A$611,MATCH($B1697,'DEQ Pollutant List'!$B$7:$B$611,0))),"")</f>
        <v/>
      </c>
      <c r="E1697" s="119"/>
      <c r="F1697" s="241"/>
      <c r="G1697" s="121"/>
      <c r="H1697" s="101"/>
      <c r="I1697" s="122"/>
      <c r="J1697" s="120"/>
      <c r="K1697" s="123"/>
      <c r="L1697" s="101"/>
      <c r="M1697" s="120"/>
      <c r="N1697" s="123"/>
      <c r="O1697" s="101"/>
    </row>
    <row r="1698" spans="1:15" x14ac:dyDescent="0.25">
      <c r="A1698" s="97"/>
      <c r="B1698" s="118"/>
      <c r="C1698" s="99" t="str">
        <f>IFERROR(IF(B1698="No CAS","",INDEX('DEQ Pollutant List'!$C$7:$C$611,MATCH('3. Pollutant Emissions - EF'!B1698,'DEQ Pollutant List'!$B$7:$B$611,0))),"")</f>
        <v/>
      </c>
      <c r="D1698" s="133" t="str">
        <f>IFERROR(IF(OR($B1698="",$B1698="No CAS"),INDEX('DEQ Pollutant List'!$A$7:$A$611,MATCH($C1698,'DEQ Pollutant List'!$C$7:$C$611,0)),INDEX('DEQ Pollutant List'!$A$7:$A$611,MATCH($B1698,'DEQ Pollutant List'!$B$7:$B$611,0))),"")</f>
        <v/>
      </c>
      <c r="E1698" s="119"/>
      <c r="F1698" s="241"/>
      <c r="G1698" s="121"/>
      <c r="H1698" s="101"/>
      <c r="I1698" s="122"/>
      <c r="J1698" s="120"/>
      <c r="K1698" s="123"/>
      <c r="L1698" s="101"/>
      <c r="M1698" s="120"/>
      <c r="N1698" s="123"/>
      <c r="O1698" s="101"/>
    </row>
    <row r="1699" spans="1:15" x14ac:dyDescent="0.25">
      <c r="A1699" s="97"/>
      <c r="B1699" s="118"/>
      <c r="C1699" s="99" t="str">
        <f>IFERROR(IF(B1699="No CAS","",INDEX('DEQ Pollutant List'!$C$7:$C$611,MATCH('3. Pollutant Emissions - EF'!B1699,'DEQ Pollutant List'!$B$7:$B$611,0))),"")</f>
        <v/>
      </c>
      <c r="D1699" s="133" t="str">
        <f>IFERROR(IF(OR($B1699="",$B1699="No CAS"),INDEX('DEQ Pollutant List'!$A$7:$A$611,MATCH($C1699,'DEQ Pollutant List'!$C$7:$C$611,0)),INDEX('DEQ Pollutant List'!$A$7:$A$611,MATCH($B1699,'DEQ Pollutant List'!$B$7:$B$611,0))),"")</f>
        <v/>
      </c>
      <c r="E1699" s="119"/>
      <c r="F1699" s="241"/>
      <c r="G1699" s="121"/>
      <c r="H1699" s="101"/>
      <c r="I1699" s="122"/>
      <c r="J1699" s="120"/>
      <c r="K1699" s="123"/>
      <c r="L1699" s="101"/>
      <c r="M1699" s="120"/>
      <c r="N1699" s="123"/>
      <c r="O1699" s="101"/>
    </row>
    <row r="1700" spans="1:15" x14ac:dyDescent="0.25">
      <c r="A1700" s="97"/>
      <c r="B1700" s="118"/>
      <c r="C1700" s="99" t="str">
        <f>IFERROR(IF(B1700="No CAS","",INDEX('DEQ Pollutant List'!$C$7:$C$611,MATCH('3. Pollutant Emissions - EF'!B1700,'DEQ Pollutant List'!$B$7:$B$611,0))),"")</f>
        <v/>
      </c>
      <c r="D1700" s="133" t="str">
        <f>IFERROR(IF(OR($B1700="",$B1700="No CAS"),INDEX('DEQ Pollutant List'!$A$7:$A$611,MATCH($C1700,'DEQ Pollutant List'!$C$7:$C$611,0)),INDEX('DEQ Pollutant List'!$A$7:$A$611,MATCH($B1700,'DEQ Pollutant List'!$B$7:$B$611,0))),"")</f>
        <v/>
      </c>
      <c r="E1700" s="119"/>
      <c r="F1700" s="241"/>
      <c r="G1700" s="121"/>
      <c r="H1700" s="101"/>
      <c r="I1700" s="122"/>
      <c r="J1700" s="120"/>
      <c r="K1700" s="123"/>
      <c r="L1700" s="101"/>
      <c r="M1700" s="120"/>
      <c r="N1700" s="123"/>
      <c r="O1700" s="101"/>
    </row>
    <row r="1701" spans="1:15" x14ac:dyDescent="0.25">
      <c r="A1701" s="97"/>
      <c r="B1701" s="118"/>
      <c r="C1701" s="99" t="str">
        <f>IFERROR(IF(B1701="No CAS","",INDEX('DEQ Pollutant List'!$C$7:$C$611,MATCH('3. Pollutant Emissions - EF'!B1701,'DEQ Pollutant List'!$B$7:$B$611,0))),"")</f>
        <v/>
      </c>
      <c r="D1701" s="133" t="str">
        <f>IFERROR(IF(OR($B1701="",$B1701="No CAS"),INDEX('DEQ Pollutant List'!$A$7:$A$611,MATCH($C1701,'DEQ Pollutant List'!$C$7:$C$611,0)),INDEX('DEQ Pollutant List'!$A$7:$A$611,MATCH($B1701,'DEQ Pollutant List'!$B$7:$B$611,0))),"")</f>
        <v/>
      </c>
      <c r="E1701" s="119"/>
      <c r="F1701" s="241"/>
      <c r="G1701" s="121"/>
      <c r="H1701" s="101"/>
      <c r="I1701" s="122"/>
      <c r="J1701" s="120"/>
      <c r="K1701" s="123"/>
      <c r="L1701" s="101"/>
      <c r="M1701" s="120"/>
      <c r="N1701" s="123"/>
      <c r="O1701" s="101"/>
    </row>
    <row r="1702" spans="1:15" x14ac:dyDescent="0.25">
      <c r="A1702" s="97"/>
      <c r="B1702" s="118"/>
      <c r="C1702" s="99" t="str">
        <f>IFERROR(IF(B1702="No CAS","",INDEX('DEQ Pollutant List'!$C$7:$C$611,MATCH('3. Pollutant Emissions - EF'!B1702,'DEQ Pollutant List'!$B$7:$B$611,0))),"")</f>
        <v/>
      </c>
      <c r="D1702" s="133" t="str">
        <f>IFERROR(IF(OR($B1702="",$B1702="No CAS"),INDEX('DEQ Pollutant List'!$A$7:$A$611,MATCH($C1702,'DEQ Pollutant List'!$C$7:$C$611,0)),INDEX('DEQ Pollutant List'!$A$7:$A$611,MATCH($B1702,'DEQ Pollutant List'!$B$7:$B$611,0))),"")</f>
        <v/>
      </c>
      <c r="E1702" s="119"/>
      <c r="F1702" s="241"/>
      <c r="G1702" s="121"/>
      <c r="H1702" s="101"/>
      <c r="I1702" s="122"/>
      <c r="J1702" s="120"/>
      <c r="K1702" s="123"/>
      <c r="L1702" s="101"/>
      <c r="M1702" s="120"/>
      <c r="N1702" s="123"/>
      <c r="O1702" s="101"/>
    </row>
    <row r="1703" spans="1:15" x14ac:dyDescent="0.25">
      <c r="A1703" s="97"/>
      <c r="B1703" s="118"/>
      <c r="C1703" s="99" t="str">
        <f>IFERROR(IF(B1703="No CAS","",INDEX('DEQ Pollutant List'!$C$7:$C$611,MATCH('3. Pollutant Emissions - EF'!B1703,'DEQ Pollutant List'!$B$7:$B$611,0))),"")</f>
        <v/>
      </c>
      <c r="D1703" s="133" t="str">
        <f>IFERROR(IF(OR($B1703="",$B1703="No CAS"),INDEX('DEQ Pollutant List'!$A$7:$A$611,MATCH($C1703,'DEQ Pollutant List'!$C$7:$C$611,0)),INDEX('DEQ Pollutant List'!$A$7:$A$611,MATCH($B1703,'DEQ Pollutant List'!$B$7:$B$611,0))),"")</f>
        <v/>
      </c>
      <c r="E1703" s="119"/>
      <c r="F1703" s="241"/>
      <c r="G1703" s="121"/>
      <c r="H1703" s="101"/>
      <c r="I1703" s="122"/>
      <c r="J1703" s="120"/>
      <c r="K1703" s="123"/>
      <c r="L1703" s="101"/>
      <c r="M1703" s="120"/>
      <c r="N1703" s="123"/>
      <c r="O1703" s="101"/>
    </row>
    <row r="1704" spans="1:15" x14ac:dyDescent="0.25">
      <c r="A1704" s="97"/>
      <c r="B1704" s="118"/>
      <c r="C1704" s="99" t="str">
        <f>IFERROR(IF(B1704="No CAS","",INDEX('DEQ Pollutant List'!$C$7:$C$611,MATCH('3. Pollutant Emissions - EF'!B1704,'DEQ Pollutant List'!$B$7:$B$611,0))),"")</f>
        <v/>
      </c>
      <c r="D1704" s="133" t="str">
        <f>IFERROR(IF(OR($B1704="",$B1704="No CAS"),INDEX('DEQ Pollutant List'!$A$7:$A$611,MATCH($C1704,'DEQ Pollutant List'!$C$7:$C$611,0)),INDEX('DEQ Pollutant List'!$A$7:$A$611,MATCH($B1704,'DEQ Pollutant List'!$B$7:$B$611,0))),"")</f>
        <v/>
      </c>
      <c r="E1704" s="119"/>
      <c r="F1704" s="241"/>
      <c r="G1704" s="121"/>
      <c r="H1704" s="101"/>
      <c r="I1704" s="122"/>
      <c r="J1704" s="120"/>
      <c r="K1704" s="123"/>
      <c r="L1704" s="101"/>
      <c r="M1704" s="120"/>
      <c r="N1704" s="123"/>
      <c r="O1704" s="101"/>
    </row>
    <row r="1705" spans="1:15" x14ac:dyDescent="0.25">
      <c r="A1705" s="97"/>
      <c r="B1705" s="118"/>
      <c r="C1705" s="99" t="str">
        <f>IFERROR(IF(B1705="No CAS","",INDEX('DEQ Pollutant List'!$C$7:$C$611,MATCH('3. Pollutant Emissions - EF'!B1705,'DEQ Pollutant List'!$B$7:$B$611,0))),"")</f>
        <v/>
      </c>
      <c r="D1705" s="133" t="str">
        <f>IFERROR(IF(OR($B1705="",$B1705="No CAS"),INDEX('DEQ Pollutant List'!$A$7:$A$611,MATCH($C1705,'DEQ Pollutant List'!$C$7:$C$611,0)),INDEX('DEQ Pollutant List'!$A$7:$A$611,MATCH($B1705,'DEQ Pollutant List'!$B$7:$B$611,0))),"")</f>
        <v/>
      </c>
      <c r="E1705" s="119"/>
      <c r="F1705" s="241"/>
      <c r="G1705" s="121"/>
      <c r="H1705" s="101"/>
      <c r="I1705" s="122"/>
      <c r="J1705" s="120"/>
      <c r="K1705" s="123"/>
      <c r="L1705" s="101"/>
      <c r="M1705" s="120"/>
      <c r="N1705" s="123"/>
      <c r="O1705" s="101"/>
    </row>
    <row r="1706" spans="1:15" x14ac:dyDescent="0.25">
      <c r="A1706" s="97"/>
      <c r="B1706" s="118"/>
      <c r="C1706" s="99" t="str">
        <f>IFERROR(IF(B1706="No CAS","",INDEX('DEQ Pollutant List'!$C$7:$C$611,MATCH('3. Pollutant Emissions - EF'!B1706,'DEQ Pollutant List'!$B$7:$B$611,0))),"")</f>
        <v/>
      </c>
      <c r="D1706" s="133" t="str">
        <f>IFERROR(IF(OR($B1706="",$B1706="No CAS"),INDEX('DEQ Pollutant List'!$A$7:$A$611,MATCH($C1706,'DEQ Pollutant List'!$C$7:$C$611,0)),INDEX('DEQ Pollutant List'!$A$7:$A$611,MATCH($B1706,'DEQ Pollutant List'!$B$7:$B$611,0))),"")</f>
        <v/>
      </c>
      <c r="E1706" s="119"/>
      <c r="F1706" s="241"/>
      <c r="G1706" s="121"/>
      <c r="H1706" s="101"/>
      <c r="I1706" s="122"/>
      <c r="J1706" s="120"/>
      <c r="K1706" s="123"/>
      <c r="L1706" s="101"/>
      <c r="M1706" s="120"/>
      <c r="N1706" s="123"/>
      <c r="O1706" s="101"/>
    </row>
    <row r="1707" spans="1:15" x14ac:dyDescent="0.25">
      <c r="A1707" s="97"/>
      <c r="B1707" s="118"/>
      <c r="C1707" s="99" t="str">
        <f>IFERROR(IF(B1707="No CAS","",INDEX('DEQ Pollutant List'!$C$7:$C$611,MATCH('3. Pollutant Emissions - EF'!B1707,'DEQ Pollutant List'!$B$7:$B$611,0))),"")</f>
        <v/>
      </c>
      <c r="D1707" s="133" t="str">
        <f>IFERROR(IF(OR($B1707="",$B1707="No CAS"),INDEX('DEQ Pollutant List'!$A$7:$A$611,MATCH($C1707,'DEQ Pollutant List'!$C$7:$C$611,0)),INDEX('DEQ Pollutant List'!$A$7:$A$611,MATCH($B1707,'DEQ Pollutant List'!$B$7:$B$611,0))),"")</f>
        <v/>
      </c>
      <c r="E1707" s="119"/>
      <c r="F1707" s="241"/>
      <c r="G1707" s="121"/>
      <c r="H1707" s="101"/>
      <c r="I1707" s="122"/>
      <c r="J1707" s="120"/>
      <c r="K1707" s="123"/>
      <c r="L1707" s="101"/>
      <c r="M1707" s="120"/>
      <c r="N1707" s="123"/>
      <c r="O1707" s="101"/>
    </row>
    <row r="1708" spans="1:15" x14ac:dyDescent="0.25">
      <c r="A1708" s="97"/>
      <c r="B1708" s="118"/>
      <c r="C1708" s="99" t="str">
        <f>IFERROR(IF(B1708="No CAS","",INDEX('DEQ Pollutant List'!$C$7:$C$611,MATCH('3. Pollutant Emissions - EF'!B1708,'DEQ Pollutant List'!$B$7:$B$611,0))),"")</f>
        <v/>
      </c>
      <c r="D1708" s="133" t="str">
        <f>IFERROR(IF(OR($B1708="",$B1708="No CAS"),INDEX('DEQ Pollutant List'!$A$7:$A$611,MATCH($C1708,'DEQ Pollutant List'!$C$7:$C$611,0)),INDEX('DEQ Pollutant List'!$A$7:$A$611,MATCH($B1708,'DEQ Pollutant List'!$B$7:$B$611,0))),"")</f>
        <v/>
      </c>
      <c r="E1708" s="119"/>
      <c r="F1708" s="241"/>
      <c r="G1708" s="121"/>
      <c r="H1708" s="101"/>
      <c r="I1708" s="122"/>
      <c r="J1708" s="120"/>
      <c r="K1708" s="123"/>
      <c r="L1708" s="101"/>
      <c r="M1708" s="120"/>
      <c r="N1708" s="123"/>
      <c r="O1708" s="101"/>
    </row>
    <row r="1709" spans="1:15" x14ac:dyDescent="0.25">
      <c r="A1709" s="97"/>
      <c r="B1709" s="118"/>
      <c r="C1709" s="99" t="str">
        <f>IFERROR(IF(B1709="No CAS","",INDEX('DEQ Pollutant List'!$C$7:$C$611,MATCH('3. Pollutant Emissions - EF'!B1709,'DEQ Pollutant List'!$B$7:$B$611,0))),"")</f>
        <v/>
      </c>
      <c r="D1709" s="133" t="str">
        <f>IFERROR(IF(OR($B1709="",$B1709="No CAS"),INDEX('DEQ Pollutant List'!$A$7:$A$611,MATCH($C1709,'DEQ Pollutant List'!$C$7:$C$611,0)),INDEX('DEQ Pollutant List'!$A$7:$A$611,MATCH($B1709,'DEQ Pollutant List'!$B$7:$B$611,0))),"")</f>
        <v/>
      </c>
      <c r="E1709" s="119"/>
      <c r="F1709" s="241"/>
      <c r="G1709" s="121"/>
      <c r="H1709" s="101"/>
      <c r="I1709" s="122"/>
      <c r="J1709" s="120"/>
      <c r="K1709" s="123"/>
      <c r="L1709" s="101"/>
      <c r="M1709" s="120"/>
      <c r="N1709" s="123"/>
      <c r="O1709" s="101"/>
    </row>
    <row r="1710" spans="1:15" x14ac:dyDescent="0.25">
      <c r="A1710" s="97"/>
      <c r="B1710" s="118"/>
      <c r="C1710" s="99" t="str">
        <f>IFERROR(IF(B1710="No CAS","",INDEX('DEQ Pollutant List'!$C$7:$C$611,MATCH('3. Pollutant Emissions - EF'!B1710,'DEQ Pollutant List'!$B$7:$B$611,0))),"")</f>
        <v/>
      </c>
      <c r="D1710" s="133" t="str">
        <f>IFERROR(IF(OR($B1710="",$B1710="No CAS"),INDEX('DEQ Pollutant List'!$A$7:$A$611,MATCH($C1710,'DEQ Pollutant List'!$C$7:$C$611,0)),INDEX('DEQ Pollutant List'!$A$7:$A$611,MATCH($B1710,'DEQ Pollutant List'!$B$7:$B$611,0))),"")</f>
        <v/>
      </c>
      <c r="E1710" s="119"/>
      <c r="F1710" s="241"/>
      <c r="G1710" s="121"/>
      <c r="H1710" s="101"/>
      <c r="I1710" s="122"/>
      <c r="J1710" s="120"/>
      <c r="K1710" s="123"/>
      <c r="L1710" s="101"/>
      <c r="M1710" s="120"/>
      <c r="N1710" s="123"/>
      <c r="O1710" s="101"/>
    </row>
    <row r="1711" spans="1:15" x14ac:dyDescent="0.25">
      <c r="A1711" s="97"/>
      <c r="B1711" s="118"/>
      <c r="C1711" s="99" t="str">
        <f>IFERROR(IF(B1711="No CAS","",INDEX('DEQ Pollutant List'!$C$7:$C$611,MATCH('3. Pollutant Emissions - EF'!B1711,'DEQ Pollutant List'!$B$7:$B$611,0))),"")</f>
        <v/>
      </c>
      <c r="D1711" s="133" t="str">
        <f>IFERROR(IF(OR($B1711="",$B1711="No CAS"),INDEX('DEQ Pollutant List'!$A$7:$A$611,MATCH($C1711,'DEQ Pollutant List'!$C$7:$C$611,0)),INDEX('DEQ Pollutant List'!$A$7:$A$611,MATCH($B1711,'DEQ Pollutant List'!$B$7:$B$611,0))),"")</f>
        <v/>
      </c>
      <c r="E1711" s="119"/>
      <c r="F1711" s="241"/>
      <c r="G1711" s="121"/>
      <c r="H1711" s="101"/>
      <c r="I1711" s="122"/>
      <c r="J1711" s="120"/>
      <c r="K1711" s="123"/>
      <c r="L1711" s="101"/>
      <c r="M1711" s="120"/>
      <c r="N1711" s="123"/>
      <c r="O1711" s="101"/>
    </row>
    <row r="1712" spans="1:15" x14ac:dyDescent="0.25">
      <c r="A1712" s="97"/>
      <c r="B1712" s="118"/>
      <c r="C1712" s="99" t="str">
        <f>IFERROR(IF(B1712="No CAS","",INDEX('DEQ Pollutant List'!$C$7:$C$611,MATCH('3. Pollutant Emissions - EF'!B1712,'DEQ Pollutant List'!$B$7:$B$611,0))),"")</f>
        <v/>
      </c>
      <c r="D1712" s="133" t="str">
        <f>IFERROR(IF(OR($B1712="",$B1712="No CAS"),INDEX('DEQ Pollutant List'!$A$7:$A$611,MATCH($C1712,'DEQ Pollutant List'!$C$7:$C$611,0)),INDEX('DEQ Pollutant List'!$A$7:$A$611,MATCH($B1712,'DEQ Pollutant List'!$B$7:$B$611,0))),"")</f>
        <v/>
      </c>
      <c r="E1712" s="119"/>
      <c r="F1712" s="241"/>
      <c r="G1712" s="121"/>
      <c r="H1712" s="101"/>
      <c r="I1712" s="122"/>
      <c r="J1712" s="120"/>
      <c r="K1712" s="123"/>
      <c r="L1712" s="101"/>
      <c r="M1712" s="120"/>
      <c r="N1712" s="123"/>
      <c r="O1712" s="101"/>
    </row>
    <row r="1713" spans="1:15" x14ac:dyDescent="0.25">
      <c r="A1713" s="97"/>
      <c r="B1713" s="118"/>
      <c r="C1713" s="99" t="str">
        <f>IFERROR(IF(B1713="No CAS","",INDEX('DEQ Pollutant List'!$C$7:$C$611,MATCH('3. Pollutant Emissions - EF'!B1713,'DEQ Pollutant List'!$B$7:$B$611,0))),"")</f>
        <v/>
      </c>
      <c r="D1713" s="133" t="str">
        <f>IFERROR(IF(OR($B1713="",$B1713="No CAS"),INDEX('DEQ Pollutant List'!$A$7:$A$611,MATCH($C1713,'DEQ Pollutant List'!$C$7:$C$611,0)),INDEX('DEQ Pollutant List'!$A$7:$A$611,MATCH($B1713,'DEQ Pollutant List'!$B$7:$B$611,0))),"")</f>
        <v/>
      </c>
      <c r="E1713" s="119"/>
      <c r="F1713" s="241"/>
      <c r="G1713" s="121"/>
      <c r="H1713" s="101"/>
      <c r="I1713" s="122"/>
      <c r="J1713" s="120"/>
      <c r="K1713" s="123"/>
      <c r="L1713" s="101"/>
      <c r="M1713" s="120"/>
      <c r="N1713" s="123"/>
      <c r="O1713" s="101"/>
    </row>
    <row r="1714" spans="1:15" x14ac:dyDescent="0.25">
      <c r="A1714" s="97"/>
      <c r="B1714" s="118"/>
      <c r="C1714" s="99" t="str">
        <f>IFERROR(IF(B1714="No CAS","",INDEX('DEQ Pollutant List'!$C$7:$C$611,MATCH('3. Pollutant Emissions - EF'!B1714,'DEQ Pollutant List'!$B$7:$B$611,0))),"")</f>
        <v/>
      </c>
      <c r="D1714" s="133" t="str">
        <f>IFERROR(IF(OR($B1714="",$B1714="No CAS"),INDEX('DEQ Pollutant List'!$A$7:$A$611,MATCH($C1714,'DEQ Pollutant List'!$C$7:$C$611,0)),INDEX('DEQ Pollutant List'!$A$7:$A$611,MATCH($B1714,'DEQ Pollutant List'!$B$7:$B$611,0))),"")</f>
        <v/>
      </c>
      <c r="E1714" s="119"/>
      <c r="F1714" s="241"/>
      <c r="G1714" s="121"/>
      <c r="H1714" s="101"/>
      <c r="I1714" s="122"/>
      <c r="J1714" s="120"/>
      <c r="K1714" s="123"/>
      <c r="L1714" s="101"/>
      <c r="M1714" s="120"/>
      <c r="N1714" s="123"/>
      <c r="O1714" s="101"/>
    </row>
    <row r="1715" spans="1:15" x14ac:dyDescent="0.25">
      <c r="A1715" s="97"/>
      <c r="B1715" s="118"/>
      <c r="C1715" s="99" t="str">
        <f>IFERROR(IF(B1715="No CAS","",INDEX('DEQ Pollutant List'!$C$7:$C$611,MATCH('3. Pollutant Emissions - EF'!B1715,'DEQ Pollutant List'!$B$7:$B$611,0))),"")</f>
        <v/>
      </c>
      <c r="D1715" s="133" t="str">
        <f>IFERROR(IF(OR($B1715="",$B1715="No CAS"),INDEX('DEQ Pollutant List'!$A$7:$A$611,MATCH($C1715,'DEQ Pollutant List'!$C$7:$C$611,0)),INDEX('DEQ Pollutant List'!$A$7:$A$611,MATCH($B1715,'DEQ Pollutant List'!$B$7:$B$611,0))),"")</f>
        <v/>
      </c>
      <c r="E1715" s="119"/>
      <c r="F1715" s="241"/>
      <c r="G1715" s="121"/>
      <c r="H1715" s="101"/>
      <c r="I1715" s="122"/>
      <c r="J1715" s="120"/>
      <c r="K1715" s="123"/>
      <c r="L1715" s="101"/>
      <c r="M1715" s="120"/>
      <c r="N1715" s="123"/>
      <c r="O1715" s="101"/>
    </row>
    <row r="1716" spans="1:15" x14ac:dyDescent="0.25">
      <c r="A1716" s="97"/>
      <c r="B1716" s="118"/>
      <c r="C1716" s="99" t="str">
        <f>IFERROR(IF(B1716="No CAS","",INDEX('DEQ Pollutant List'!$C$7:$C$611,MATCH('3. Pollutant Emissions - EF'!B1716,'DEQ Pollutant List'!$B$7:$B$611,0))),"")</f>
        <v/>
      </c>
      <c r="D1716" s="133" t="str">
        <f>IFERROR(IF(OR($B1716="",$B1716="No CAS"),INDEX('DEQ Pollutant List'!$A$7:$A$611,MATCH($C1716,'DEQ Pollutant List'!$C$7:$C$611,0)),INDEX('DEQ Pollutant List'!$A$7:$A$611,MATCH($B1716,'DEQ Pollutant List'!$B$7:$B$611,0))),"")</f>
        <v/>
      </c>
      <c r="E1716" s="119"/>
      <c r="F1716" s="241"/>
      <c r="G1716" s="121"/>
      <c r="H1716" s="101"/>
      <c r="I1716" s="122"/>
      <c r="J1716" s="120"/>
      <c r="K1716" s="123"/>
      <c r="L1716" s="101"/>
      <c r="M1716" s="120"/>
      <c r="N1716" s="123"/>
      <c r="O1716" s="101"/>
    </row>
    <row r="1717" spans="1:15" x14ac:dyDescent="0.25">
      <c r="A1717" s="97"/>
      <c r="B1717" s="118"/>
      <c r="C1717" s="99" t="str">
        <f>IFERROR(IF(B1717="No CAS","",INDEX('DEQ Pollutant List'!$C$7:$C$611,MATCH('3. Pollutant Emissions - EF'!B1717,'DEQ Pollutant List'!$B$7:$B$611,0))),"")</f>
        <v/>
      </c>
      <c r="D1717" s="133" t="str">
        <f>IFERROR(IF(OR($B1717="",$B1717="No CAS"),INDEX('DEQ Pollutant List'!$A$7:$A$611,MATCH($C1717,'DEQ Pollutant List'!$C$7:$C$611,0)),INDEX('DEQ Pollutant List'!$A$7:$A$611,MATCH($B1717,'DEQ Pollutant List'!$B$7:$B$611,0))),"")</f>
        <v/>
      </c>
      <c r="E1717" s="119"/>
      <c r="F1717" s="241"/>
      <c r="G1717" s="121"/>
      <c r="H1717" s="101"/>
      <c r="I1717" s="122"/>
      <c r="J1717" s="120"/>
      <c r="K1717" s="123"/>
      <c r="L1717" s="101"/>
      <c r="M1717" s="120"/>
      <c r="N1717" s="123"/>
      <c r="O1717" s="101"/>
    </row>
    <row r="1718" spans="1:15" x14ac:dyDescent="0.25">
      <c r="A1718" s="97"/>
      <c r="B1718" s="118"/>
      <c r="C1718" s="99" t="str">
        <f>IFERROR(IF(B1718="No CAS","",INDEX('DEQ Pollutant List'!$C$7:$C$611,MATCH('3. Pollutant Emissions - EF'!B1718,'DEQ Pollutant List'!$B$7:$B$611,0))),"")</f>
        <v/>
      </c>
      <c r="D1718" s="133" t="str">
        <f>IFERROR(IF(OR($B1718="",$B1718="No CAS"),INDEX('DEQ Pollutant List'!$A$7:$A$611,MATCH($C1718,'DEQ Pollutant List'!$C$7:$C$611,0)),INDEX('DEQ Pollutant List'!$A$7:$A$611,MATCH($B1718,'DEQ Pollutant List'!$B$7:$B$611,0))),"")</f>
        <v/>
      </c>
      <c r="E1718" s="119"/>
      <c r="F1718" s="241"/>
      <c r="G1718" s="121"/>
      <c r="H1718" s="101"/>
      <c r="I1718" s="122"/>
      <c r="J1718" s="120"/>
      <c r="K1718" s="123"/>
      <c r="L1718" s="101"/>
      <c r="M1718" s="120"/>
      <c r="N1718" s="123"/>
      <c r="O1718" s="101"/>
    </row>
    <row r="1719" spans="1:15" x14ac:dyDescent="0.25">
      <c r="A1719" s="97"/>
      <c r="B1719" s="118"/>
      <c r="C1719" s="99" t="str">
        <f>IFERROR(IF(B1719="No CAS","",INDEX('DEQ Pollutant List'!$C$7:$C$611,MATCH('3. Pollutant Emissions - EF'!B1719,'DEQ Pollutant List'!$B$7:$B$611,0))),"")</f>
        <v/>
      </c>
      <c r="D1719" s="133" t="str">
        <f>IFERROR(IF(OR($B1719="",$B1719="No CAS"),INDEX('DEQ Pollutant List'!$A$7:$A$611,MATCH($C1719,'DEQ Pollutant List'!$C$7:$C$611,0)),INDEX('DEQ Pollutant List'!$A$7:$A$611,MATCH($B1719,'DEQ Pollutant List'!$B$7:$B$611,0))),"")</f>
        <v/>
      </c>
      <c r="E1719" s="119"/>
      <c r="F1719" s="241"/>
      <c r="G1719" s="121"/>
      <c r="H1719" s="101"/>
      <c r="I1719" s="122"/>
      <c r="J1719" s="120"/>
      <c r="K1719" s="123"/>
      <c r="L1719" s="101"/>
      <c r="M1719" s="120"/>
      <c r="N1719" s="123"/>
      <c r="O1719" s="101"/>
    </row>
    <row r="1720" spans="1:15" x14ac:dyDescent="0.25">
      <c r="A1720" s="97"/>
      <c r="B1720" s="118"/>
      <c r="C1720" s="99" t="str">
        <f>IFERROR(IF(B1720="No CAS","",INDEX('DEQ Pollutant List'!$C$7:$C$611,MATCH('3. Pollutant Emissions - EF'!B1720,'DEQ Pollutant List'!$B$7:$B$611,0))),"")</f>
        <v/>
      </c>
      <c r="D1720" s="133" t="str">
        <f>IFERROR(IF(OR($B1720="",$B1720="No CAS"),INDEX('DEQ Pollutant List'!$A$7:$A$611,MATCH($C1720,'DEQ Pollutant List'!$C$7:$C$611,0)),INDEX('DEQ Pollutant List'!$A$7:$A$611,MATCH($B1720,'DEQ Pollutant List'!$B$7:$B$611,0))),"")</f>
        <v/>
      </c>
      <c r="E1720" s="119"/>
      <c r="F1720" s="241"/>
      <c r="G1720" s="121"/>
      <c r="H1720" s="101"/>
      <c r="I1720" s="122"/>
      <c r="J1720" s="120"/>
      <c r="K1720" s="123"/>
      <c r="L1720" s="101"/>
      <c r="M1720" s="120"/>
      <c r="N1720" s="123"/>
      <c r="O1720" s="101"/>
    </row>
    <row r="1721" spans="1:15" x14ac:dyDescent="0.25">
      <c r="A1721" s="97"/>
      <c r="B1721" s="118"/>
      <c r="C1721" s="99" t="str">
        <f>IFERROR(IF(B1721="No CAS","",INDEX('DEQ Pollutant List'!$C$7:$C$611,MATCH('3. Pollutant Emissions - EF'!B1721,'DEQ Pollutant List'!$B$7:$B$611,0))),"")</f>
        <v/>
      </c>
      <c r="D1721" s="133" t="str">
        <f>IFERROR(IF(OR($B1721="",$B1721="No CAS"),INDEX('DEQ Pollutant List'!$A$7:$A$611,MATCH($C1721,'DEQ Pollutant List'!$C$7:$C$611,0)),INDEX('DEQ Pollutant List'!$A$7:$A$611,MATCH($B1721,'DEQ Pollutant List'!$B$7:$B$611,0))),"")</f>
        <v/>
      </c>
      <c r="E1721" s="119"/>
      <c r="F1721" s="241"/>
      <c r="G1721" s="121"/>
      <c r="H1721" s="101"/>
      <c r="I1721" s="122"/>
      <c r="J1721" s="120"/>
      <c r="K1721" s="123"/>
      <c r="L1721" s="101"/>
      <c r="M1721" s="120"/>
      <c r="N1721" s="123"/>
      <c r="O1721" s="101"/>
    </row>
    <row r="1722" spans="1:15" x14ac:dyDescent="0.25">
      <c r="A1722" s="97"/>
      <c r="B1722" s="118"/>
      <c r="C1722" s="99" t="str">
        <f>IFERROR(IF(B1722="No CAS","",INDEX('DEQ Pollutant List'!$C$7:$C$611,MATCH('3. Pollutant Emissions - EF'!B1722,'DEQ Pollutant List'!$B$7:$B$611,0))),"")</f>
        <v/>
      </c>
      <c r="D1722" s="133" t="str">
        <f>IFERROR(IF(OR($B1722="",$B1722="No CAS"),INDEX('DEQ Pollutant List'!$A$7:$A$611,MATCH($C1722,'DEQ Pollutant List'!$C$7:$C$611,0)),INDEX('DEQ Pollutant List'!$A$7:$A$611,MATCH($B1722,'DEQ Pollutant List'!$B$7:$B$611,0))),"")</f>
        <v/>
      </c>
      <c r="E1722" s="119"/>
      <c r="F1722" s="241"/>
      <c r="G1722" s="121"/>
      <c r="H1722" s="101"/>
      <c r="I1722" s="122"/>
      <c r="J1722" s="120"/>
      <c r="K1722" s="123"/>
      <c r="L1722" s="101"/>
      <c r="M1722" s="120"/>
      <c r="N1722" s="123"/>
      <c r="O1722" s="101"/>
    </row>
    <row r="1723" spans="1:15" x14ac:dyDescent="0.25">
      <c r="A1723" s="97"/>
      <c r="B1723" s="118"/>
      <c r="C1723" s="99" t="str">
        <f>IFERROR(IF(B1723="No CAS","",INDEX('DEQ Pollutant List'!$C$7:$C$611,MATCH('3. Pollutant Emissions - EF'!B1723,'DEQ Pollutant List'!$B$7:$B$611,0))),"")</f>
        <v/>
      </c>
      <c r="D1723" s="133" t="str">
        <f>IFERROR(IF(OR($B1723="",$B1723="No CAS"),INDEX('DEQ Pollutant List'!$A$7:$A$611,MATCH($C1723,'DEQ Pollutant List'!$C$7:$C$611,0)),INDEX('DEQ Pollutant List'!$A$7:$A$611,MATCH($B1723,'DEQ Pollutant List'!$B$7:$B$611,0))),"")</f>
        <v/>
      </c>
      <c r="E1723" s="119"/>
      <c r="F1723" s="241"/>
      <c r="G1723" s="121"/>
      <c r="H1723" s="101"/>
      <c r="I1723" s="122"/>
      <c r="J1723" s="120"/>
      <c r="K1723" s="123"/>
      <c r="L1723" s="101"/>
      <c r="M1723" s="120"/>
      <c r="N1723" s="123"/>
      <c r="O1723" s="101"/>
    </row>
    <row r="1724" spans="1:15" x14ac:dyDescent="0.25">
      <c r="A1724" s="97"/>
      <c r="B1724" s="118"/>
      <c r="C1724" s="99" t="str">
        <f>IFERROR(IF(B1724="No CAS","",INDEX('DEQ Pollutant List'!$C$7:$C$611,MATCH('3. Pollutant Emissions - EF'!B1724,'DEQ Pollutant List'!$B$7:$B$611,0))),"")</f>
        <v/>
      </c>
      <c r="D1724" s="133" t="str">
        <f>IFERROR(IF(OR($B1724="",$B1724="No CAS"),INDEX('DEQ Pollutant List'!$A$7:$A$611,MATCH($C1724,'DEQ Pollutant List'!$C$7:$C$611,0)),INDEX('DEQ Pollutant List'!$A$7:$A$611,MATCH($B1724,'DEQ Pollutant List'!$B$7:$B$611,0))),"")</f>
        <v/>
      </c>
      <c r="E1724" s="119"/>
      <c r="F1724" s="241"/>
      <c r="G1724" s="121"/>
      <c r="H1724" s="101"/>
      <c r="I1724" s="122"/>
      <c r="J1724" s="120"/>
      <c r="K1724" s="123"/>
      <c r="L1724" s="101"/>
      <c r="M1724" s="120"/>
      <c r="N1724" s="123"/>
      <c r="O1724" s="101"/>
    </row>
    <row r="1725" spans="1:15" x14ac:dyDescent="0.25">
      <c r="A1725" s="97"/>
      <c r="B1725" s="118"/>
      <c r="C1725" s="99" t="str">
        <f>IFERROR(IF(B1725="No CAS","",INDEX('DEQ Pollutant List'!$C$7:$C$611,MATCH('3. Pollutant Emissions - EF'!B1725,'DEQ Pollutant List'!$B$7:$B$611,0))),"")</f>
        <v/>
      </c>
      <c r="D1725" s="133" t="str">
        <f>IFERROR(IF(OR($B1725="",$B1725="No CAS"),INDEX('DEQ Pollutant List'!$A$7:$A$611,MATCH($C1725,'DEQ Pollutant List'!$C$7:$C$611,0)),INDEX('DEQ Pollutant List'!$A$7:$A$611,MATCH($B1725,'DEQ Pollutant List'!$B$7:$B$611,0))),"")</f>
        <v/>
      </c>
      <c r="E1725" s="119"/>
      <c r="F1725" s="241"/>
      <c r="G1725" s="121"/>
      <c r="H1725" s="101"/>
      <c r="I1725" s="122"/>
      <c r="J1725" s="120"/>
      <c r="K1725" s="123"/>
      <c r="L1725" s="101"/>
      <c r="M1725" s="120"/>
      <c r="N1725" s="123"/>
      <c r="O1725" s="101"/>
    </row>
    <row r="1726" spans="1:15" x14ac:dyDescent="0.25">
      <c r="A1726" s="97"/>
      <c r="B1726" s="118"/>
      <c r="C1726" s="99" t="str">
        <f>IFERROR(IF(B1726="No CAS","",INDEX('DEQ Pollutant List'!$C$7:$C$611,MATCH('3. Pollutant Emissions - EF'!B1726,'DEQ Pollutant List'!$B$7:$B$611,0))),"")</f>
        <v/>
      </c>
      <c r="D1726" s="133" t="str">
        <f>IFERROR(IF(OR($B1726="",$B1726="No CAS"),INDEX('DEQ Pollutant List'!$A$7:$A$611,MATCH($C1726,'DEQ Pollutant List'!$C$7:$C$611,0)),INDEX('DEQ Pollutant List'!$A$7:$A$611,MATCH($B1726,'DEQ Pollutant List'!$B$7:$B$611,0))),"")</f>
        <v/>
      </c>
      <c r="E1726" s="119"/>
      <c r="F1726" s="241"/>
      <c r="G1726" s="121"/>
      <c r="H1726" s="101"/>
      <c r="I1726" s="122"/>
      <c r="J1726" s="120"/>
      <c r="K1726" s="123"/>
      <c r="L1726" s="101"/>
      <c r="M1726" s="120"/>
      <c r="N1726" s="123"/>
      <c r="O1726" s="101"/>
    </row>
    <row r="1727" spans="1:15" x14ac:dyDescent="0.25">
      <c r="A1727" s="97"/>
      <c r="B1727" s="118"/>
      <c r="C1727" s="99" t="str">
        <f>IFERROR(IF(B1727="No CAS","",INDEX('DEQ Pollutant List'!$C$7:$C$611,MATCH('3. Pollutant Emissions - EF'!B1727,'DEQ Pollutant List'!$B$7:$B$611,0))),"")</f>
        <v/>
      </c>
      <c r="D1727" s="133" t="str">
        <f>IFERROR(IF(OR($B1727="",$B1727="No CAS"),INDEX('DEQ Pollutant List'!$A$7:$A$611,MATCH($C1727,'DEQ Pollutant List'!$C$7:$C$611,0)),INDEX('DEQ Pollutant List'!$A$7:$A$611,MATCH($B1727,'DEQ Pollutant List'!$B$7:$B$611,0))),"")</f>
        <v/>
      </c>
      <c r="E1727" s="119"/>
      <c r="F1727" s="241"/>
      <c r="G1727" s="121"/>
      <c r="H1727" s="101"/>
      <c r="I1727" s="122"/>
      <c r="J1727" s="120"/>
      <c r="K1727" s="123"/>
      <c r="L1727" s="101"/>
      <c r="M1727" s="120"/>
      <c r="N1727" s="123"/>
      <c r="O1727" s="101"/>
    </row>
    <row r="1728" spans="1:15" x14ac:dyDescent="0.25">
      <c r="A1728" s="97"/>
      <c r="B1728" s="118"/>
      <c r="C1728" s="99" t="str">
        <f>IFERROR(IF(B1728="No CAS","",INDEX('DEQ Pollutant List'!$C$7:$C$611,MATCH('3. Pollutant Emissions - EF'!B1728,'DEQ Pollutant List'!$B$7:$B$611,0))),"")</f>
        <v/>
      </c>
      <c r="D1728" s="133" t="str">
        <f>IFERROR(IF(OR($B1728="",$B1728="No CAS"),INDEX('DEQ Pollutant List'!$A$7:$A$611,MATCH($C1728,'DEQ Pollutant List'!$C$7:$C$611,0)),INDEX('DEQ Pollutant List'!$A$7:$A$611,MATCH($B1728,'DEQ Pollutant List'!$B$7:$B$611,0))),"")</f>
        <v/>
      </c>
      <c r="E1728" s="119"/>
      <c r="F1728" s="241"/>
      <c r="G1728" s="121"/>
      <c r="H1728" s="101"/>
      <c r="I1728" s="122"/>
      <c r="J1728" s="120"/>
      <c r="K1728" s="123"/>
      <c r="L1728" s="101"/>
      <c r="M1728" s="120"/>
      <c r="N1728" s="123"/>
      <c r="O1728" s="101"/>
    </row>
    <row r="1729" spans="1:15" x14ac:dyDescent="0.25">
      <c r="A1729" s="97"/>
      <c r="B1729" s="118"/>
      <c r="C1729" s="99" t="str">
        <f>IFERROR(IF(B1729="No CAS","",INDEX('DEQ Pollutant List'!$C$7:$C$611,MATCH('3. Pollutant Emissions - EF'!B1729,'DEQ Pollutant List'!$B$7:$B$611,0))),"")</f>
        <v/>
      </c>
      <c r="D1729" s="133" t="str">
        <f>IFERROR(IF(OR($B1729="",$B1729="No CAS"),INDEX('DEQ Pollutant List'!$A$7:$A$611,MATCH($C1729,'DEQ Pollutant List'!$C$7:$C$611,0)),INDEX('DEQ Pollutant List'!$A$7:$A$611,MATCH($B1729,'DEQ Pollutant List'!$B$7:$B$611,0))),"")</f>
        <v/>
      </c>
      <c r="E1729" s="119"/>
      <c r="F1729" s="241"/>
      <c r="G1729" s="121"/>
      <c r="H1729" s="101"/>
      <c r="I1729" s="122"/>
      <c r="J1729" s="120"/>
      <c r="K1729" s="123"/>
      <c r="L1729" s="101"/>
      <c r="M1729" s="120"/>
      <c r="N1729" s="123"/>
      <c r="O1729" s="101"/>
    </row>
    <row r="1730" spans="1:15" x14ac:dyDescent="0.25">
      <c r="A1730" s="97"/>
      <c r="B1730" s="118"/>
      <c r="C1730" s="99" t="str">
        <f>IFERROR(IF(B1730="No CAS","",INDEX('DEQ Pollutant List'!$C$7:$C$611,MATCH('3. Pollutant Emissions - EF'!B1730,'DEQ Pollutant List'!$B$7:$B$611,0))),"")</f>
        <v/>
      </c>
      <c r="D1730" s="133" t="str">
        <f>IFERROR(IF(OR($B1730="",$B1730="No CAS"),INDEX('DEQ Pollutant List'!$A$7:$A$611,MATCH($C1730,'DEQ Pollutant List'!$C$7:$C$611,0)),INDEX('DEQ Pollutant List'!$A$7:$A$611,MATCH($B1730,'DEQ Pollutant List'!$B$7:$B$611,0))),"")</f>
        <v/>
      </c>
      <c r="E1730" s="119"/>
      <c r="F1730" s="241"/>
      <c r="G1730" s="121"/>
      <c r="H1730" s="101"/>
      <c r="I1730" s="122"/>
      <c r="J1730" s="120"/>
      <c r="K1730" s="123"/>
      <c r="L1730" s="101"/>
      <c r="M1730" s="120"/>
      <c r="N1730" s="123"/>
      <c r="O1730" s="101"/>
    </row>
    <row r="1731" spans="1:15" x14ac:dyDescent="0.25">
      <c r="A1731" s="97"/>
      <c r="B1731" s="118"/>
      <c r="C1731" s="99" t="str">
        <f>IFERROR(IF(B1731="No CAS","",INDEX('DEQ Pollutant List'!$C$7:$C$611,MATCH('3. Pollutant Emissions - EF'!B1731,'DEQ Pollutant List'!$B$7:$B$611,0))),"")</f>
        <v/>
      </c>
      <c r="D1731" s="133" t="str">
        <f>IFERROR(IF(OR($B1731="",$B1731="No CAS"),INDEX('DEQ Pollutant List'!$A$7:$A$611,MATCH($C1731,'DEQ Pollutant List'!$C$7:$C$611,0)),INDEX('DEQ Pollutant List'!$A$7:$A$611,MATCH($B1731,'DEQ Pollutant List'!$B$7:$B$611,0))),"")</f>
        <v/>
      </c>
      <c r="E1731" s="119"/>
      <c r="F1731" s="241"/>
      <c r="G1731" s="121"/>
      <c r="H1731" s="101"/>
      <c r="I1731" s="122"/>
      <c r="J1731" s="120"/>
      <c r="K1731" s="123"/>
      <c r="L1731" s="101"/>
      <c r="M1731" s="120"/>
      <c r="N1731" s="123"/>
      <c r="O1731" s="101"/>
    </row>
    <row r="1732" spans="1:15" x14ac:dyDescent="0.25">
      <c r="A1732" s="97"/>
      <c r="B1732" s="118"/>
      <c r="C1732" s="99" t="str">
        <f>IFERROR(IF(B1732="No CAS","",INDEX('DEQ Pollutant List'!$C$7:$C$611,MATCH('3. Pollutant Emissions - EF'!B1732,'DEQ Pollutant List'!$B$7:$B$611,0))),"")</f>
        <v/>
      </c>
      <c r="D1732" s="133" t="str">
        <f>IFERROR(IF(OR($B1732="",$B1732="No CAS"),INDEX('DEQ Pollutant List'!$A$7:$A$611,MATCH($C1732,'DEQ Pollutant List'!$C$7:$C$611,0)),INDEX('DEQ Pollutant List'!$A$7:$A$611,MATCH($B1732,'DEQ Pollutant List'!$B$7:$B$611,0))),"")</f>
        <v/>
      </c>
      <c r="E1732" s="119"/>
      <c r="F1732" s="241"/>
      <c r="G1732" s="121"/>
      <c r="H1732" s="101"/>
      <c r="I1732" s="122"/>
      <c r="J1732" s="120"/>
      <c r="K1732" s="123"/>
      <c r="L1732" s="101"/>
      <c r="M1732" s="120"/>
      <c r="N1732" s="123"/>
      <c r="O1732" s="101"/>
    </row>
    <row r="1733" spans="1:15" x14ac:dyDescent="0.25">
      <c r="A1733" s="97"/>
      <c r="B1733" s="118"/>
      <c r="C1733" s="99" t="str">
        <f>IFERROR(IF(B1733="No CAS","",INDEX('DEQ Pollutant List'!$C$7:$C$611,MATCH('3. Pollutant Emissions - EF'!B1733,'DEQ Pollutant List'!$B$7:$B$611,0))),"")</f>
        <v/>
      </c>
      <c r="D1733" s="133" t="str">
        <f>IFERROR(IF(OR($B1733="",$B1733="No CAS"),INDEX('DEQ Pollutant List'!$A$7:$A$611,MATCH($C1733,'DEQ Pollutant List'!$C$7:$C$611,0)),INDEX('DEQ Pollutant List'!$A$7:$A$611,MATCH($B1733,'DEQ Pollutant List'!$B$7:$B$611,0))),"")</f>
        <v/>
      </c>
      <c r="E1733" s="119"/>
      <c r="F1733" s="241"/>
      <c r="G1733" s="121"/>
      <c r="H1733" s="101"/>
      <c r="I1733" s="122"/>
      <c r="J1733" s="120"/>
      <c r="K1733" s="123"/>
      <c r="L1733" s="101"/>
      <c r="M1733" s="120"/>
      <c r="N1733" s="123"/>
      <c r="O1733" s="101"/>
    </row>
    <row r="1734" spans="1:15" x14ac:dyDescent="0.25">
      <c r="A1734" s="97"/>
      <c r="B1734" s="118"/>
      <c r="C1734" s="99" t="str">
        <f>IFERROR(IF(B1734="No CAS","",INDEX('DEQ Pollutant List'!$C$7:$C$611,MATCH('3. Pollutant Emissions - EF'!B1734,'DEQ Pollutant List'!$B$7:$B$611,0))),"")</f>
        <v/>
      </c>
      <c r="D1734" s="133" t="str">
        <f>IFERROR(IF(OR($B1734="",$B1734="No CAS"),INDEX('DEQ Pollutant List'!$A$7:$A$611,MATCH($C1734,'DEQ Pollutant List'!$C$7:$C$611,0)),INDEX('DEQ Pollutant List'!$A$7:$A$611,MATCH($B1734,'DEQ Pollutant List'!$B$7:$B$611,0))),"")</f>
        <v/>
      </c>
      <c r="E1734" s="119"/>
      <c r="F1734" s="241"/>
      <c r="G1734" s="121"/>
      <c r="H1734" s="101"/>
      <c r="I1734" s="122"/>
      <c r="J1734" s="120"/>
      <c r="K1734" s="123"/>
      <c r="L1734" s="101"/>
      <c r="M1734" s="120"/>
      <c r="N1734" s="123"/>
      <c r="O1734" s="101"/>
    </row>
    <row r="1735" spans="1:15" x14ac:dyDescent="0.25">
      <c r="A1735" s="97"/>
      <c r="B1735" s="118"/>
      <c r="C1735" s="99" t="str">
        <f>IFERROR(IF(B1735="No CAS","",INDEX('DEQ Pollutant List'!$C$7:$C$611,MATCH('3. Pollutant Emissions - EF'!B1735,'DEQ Pollutant List'!$B$7:$B$611,0))),"")</f>
        <v/>
      </c>
      <c r="D1735" s="133" t="str">
        <f>IFERROR(IF(OR($B1735="",$B1735="No CAS"),INDEX('DEQ Pollutant List'!$A$7:$A$611,MATCH($C1735,'DEQ Pollutant List'!$C$7:$C$611,0)),INDEX('DEQ Pollutant List'!$A$7:$A$611,MATCH($B1735,'DEQ Pollutant List'!$B$7:$B$611,0))),"")</f>
        <v/>
      </c>
      <c r="E1735" s="119"/>
      <c r="F1735" s="241"/>
      <c r="G1735" s="121"/>
      <c r="H1735" s="101"/>
      <c r="I1735" s="122"/>
      <c r="J1735" s="120"/>
      <c r="K1735" s="123"/>
      <c r="L1735" s="101"/>
      <c r="M1735" s="120"/>
      <c r="N1735" s="123"/>
      <c r="O1735" s="101"/>
    </row>
    <row r="1736" spans="1:15" x14ac:dyDescent="0.25">
      <c r="A1736" s="97"/>
      <c r="B1736" s="118"/>
      <c r="C1736" s="99" t="str">
        <f>IFERROR(IF(B1736="No CAS","",INDEX('DEQ Pollutant List'!$C$7:$C$611,MATCH('3. Pollutant Emissions - EF'!B1736,'DEQ Pollutant List'!$B$7:$B$611,0))),"")</f>
        <v/>
      </c>
      <c r="D1736" s="133" t="str">
        <f>IFERROR(IF(OR($B1736="",$B1736="No CAS"),INDEX('DEQ Pollutant List'!$A$7:$A$611,MATCH($C1736,'DEQ Pollutant List'!$C$7:$C$611,0)),INDEX('DEQ Pollutant List'!$A$7:$A$611,MATCH($B1736,'DEQ Pollutant List'!$B$7:$B$611,0))),"")</f>
        <v/>
      </c>
      <c r="E1736" s="119"/>
      <c r="F1736" s="241"/>
      <c r="G1736" s="121"/>
      <c r="H1736" s="101"/>
      <c r="I1736" s="122"/>
      <c r="J1736" s="120"/>
      <c r="K1736" s="123"/>
      <c r="L1736" s="101"/>
      <c r="M1736" s="120"/>
      <c r="N1736" s="123"/>
      <c r="O1736" s="101"/>
    </row>
    <row r="1737" spans="1:15" x14ac:dyDescent="0.25">
      <c r="A1737" s="97"/>
      <c r="B1737" s="118"/>
      <c r="C1737" s="99" t="str">
        <f>IFERROR(IF(B1737="No CAS","",INDEX('DEQ Pollutant List'!$C$7:$C$611,MATCH('3. Pollutant Emissions - EF'!B1737,'DEQ Pollutant List'!$B$7:$B$611,0))),"")</f>
        <v/>
      </c>
      <c r="D1737" s="133" t="str">
        <f>IFERROR(IF(OR($B1737="",$B1737="No CAS"),INDEX('DEQ Pollutant List'!$A$7:$A$611,MATCH($C1737,'DEQ Pollutant List'!$C$7:$C$611,0)),INDEX('DEQ Pollutant List'!$A$7:$A$611,MATCH($B1737,'DEQ Pollutant List'!$B$7:$B$611,0))),"")</f>
        <v/>
      </c>
      <c r="E1737" s="119"/>
      <c r="F1737" s="241"/>
      <c r="G1737" s="121"/>
      <c r="H1737" s="101"/>
      <c r="I1737" s="122"/>
      <c r="J1737" s="120"/>
      <c r="K1737" s="123"/>
      <c r="L1737" s="101"/>
      <c r="M1737" s="120"/>
      <c r="N1737" s="123"/>
      <c r="O1737" s="101"/>
    </row>
    <row r="1738" spans="1:15" x14ac:dyDescent="0.25">
      <c r="A1738" s="97"/>
      <c r="B1738" s="118"/>
      <c r="C1738" s="99" t="str">
        <f>IFERROR(IF(B1738="No CAS","",INDEX('DEQ Pollutant List'!$C$7:$C$611,MATCH('3. Pollutant Emissions - EF'!B1738,'DEQ Pollutant List'!$B$7:$B$611,0))),"")</f>
        <v/>
      </c>
      <c r="D1738" s="133" t="str">
        <f>IFERROR(IF(OR($B1738="",$B1738="No CAS"),INDEX('DEQ Pollutant List'!$A$7:$A$611,MATCH($C1738,'DEQ Pollutant List'!$C$7:$C$611,0)),INDEX('DEQ Pollutant List'!$A$7:$A$611,MATCH($B1738,'DEQ Pollutant List'!$B$7:$B$611,0))),"")</f>
        <v/>
      </c>
      <c r="E1738" s="119"/>
      <c r="F1738" s="241"/>
      <c r="G1738" s="121"/>
      <c r="H1738" s="101"/>
      <c r="I1738" s="122"/>
      <c r="J1738" s="120"/>
      <c r="K1738" s="123"/>
      <c r="L1738" s="101"/>
      <c r="M1738" s="120"/>
      <c r="N1738" s="123"/>
      <c r="O1738" s="101"/>
    </row>
    <row r="1739" spans="1:15" x14ac:dyDescent="0.25">
      <c r="A1739" s="97"/>
      <c r="B1739" s="118"/>
      <c r="C1739" s="99" t="str">
        <f>IFERROR(IF(B1739="No CAS","",INDEX('DEQ Pollutant List'!$C$7:$C$611,MATCH('3. Pollutant Emissions - EF'!B1739,'DEQ Pollutant List'!$B$7:$B$611,0))),"")</f>
        <v/>
      </c>
      <c r="D1739" s="133" t="str">
        <f>IFERROR(IF(OR($B1739="",$B1739="No CAS"),INDEX('DEQ Pollutant List'!$A$7:$A$611,MATCH($C1739,'DEQ Pollutant List'!$C$7:$C$611,0)),INDEX('DEQ Pollutant List'!$A$7:$A$611,MATCH($B1739,'DEQ Pollutant List'!$B$7:$B$611,0))),"")</f>
        <v/>
      </c>
      <c r="E1739" s="119"/>
      <c r="F1739" s="241"/>
      <c r="G1739" s="121"/>
      <c r="H1739" s="101"/>
      <c r="I1739" s="122"/>
      <c r="J1739" s="120"/>
      <c r="K1739" s="123"/>
      <c r="L1739" s="101"/>
      <c r="M1739" s="120"/>
      <c r="N1739" s="123"/>
      <c r="O1739" s="101"/>
    </row>
    <row r="1740" spans="1:15" x14ac:dyDescent="0.25">
      <c r="A1740" s="97"/>
      <c r="B1740" s="118"/>
      <c r="C1740" s="99" t="str">
        <f>IFERROR(IF(B1740="No CAS","",INDEX('DEQ Pollutant List'!$C$7:$C$611,MATCH('3. Pollutant Emissions - EF'!B1740,'DEQ Pollutant List'!$B$7:$B$611,0))),"")</f>
        <v/>
      </c>
      <c r="D1740" s="133" t="str">
        <f>IFERROR(IF(OR($B1740="",$B1740="No CAS"),INDEX('DEQ Pollutant List'!$A$7:$A$611,MATCH($C1740,'DEQ Pollutant List'!$C$7:$C$611,0)),INDEX('DEQ Pollutant List'!$A$7:$A$611,MATCH($B1740,'DEQ Pollutant List'!$B$7:$B$611,0))),"")</f>
        <v/>
      </c>
      <c r="E1740" s="119"/>
      <c r="F1740" s="241"/>
      <c r="G1740" s="121"/>
      <c r="H1740" s="101"/>
      <c r="I1740" s="122"/>
      <c r="J1740" s="120"/>
      <c r="K1740" s="123"/>
      <c r="L1740" s="101"/>
      <c r="M1740" s="120"/>
      <c r="N1740" s="123"/>
      <c r="O1740" s="101"/>
    </row>
    <row r="1741" spans="1:15" x14ac:dyDescent="0.25">
      <c r="A1741" s="97"/>
      <c r="B1741" s="118"/>
      <c r="C1741" s="99" t="str">
        <f>IFERROR(IF(B1741="No CAS","",INDEX('DEQ Pollutant List'!$C$7:$C$611,MATCH('3. Pollutant Emissions - EF'!B1741,'DEQ Pollutant List'!$B$7:$B$611,0))),"")</f>
        <v/>
      </c>
      <c r="D1741" s="133" t="str">
        <f>IFERROR(IF(OR($B1741="",$B1741="No CAS"),INDEX('DEQ Pollutant List'!$A$7:$A$611,MATCH($C1741,'DEQ Pollutant List'!$C$7:$C$611,0)),INDEX('DEQ Pollutant List'!$A$7:$A$611,MATCH($B1741,'DEQ Pollutant List'!$B$7:$B$611,0))),"")</f>
        <v/>
      </c>
      <c r="E1741" s="119"/>
      <c r="F1741" s="241"/>
      <c r="G1741" s="121"/>
      <c r="H1741" s="101"/>
      <c r="I1741" s="122"/>
      <c r="J1741" s="120"/>
      <c r="K1741" s="123"/>
      <c r="L1741" s="101"/>
      <c r="M1741" s="120"/>
      <c r="N1741" s="123"/>
      <c r="O1741" s="101"/>
    </row>
    <row r="1742" spans="1:15" x14ac:dyDescent="0.25">
      <c r="A1742" s="97"/>
      <c r="B1742" s="118"/>
      <c r="C1742" s="99" t="str">
        <f>IFERROR(IF(B1742="No CAS","",INDEX('DEQ Pollutant List'!$C$7:$C$611,MATCH('3. Pollutant Emissions - EF'!B1742,'DEQ Pollutant List'!$B$7:$B$611,0))),"")</f>
        <v/>
      </c>
      <c r="D1742" s="133" t="str">
        <f>IFERROR(IF(OR($B1742="",$B1742="No CAS"),INDEX('DEQ Pollutant List'!$A$7:$A$611,MATCH($C1742,'DEQ Pollutant List'!$C$7:$C$611,0)),INDEX('DEQ Pollutant List'!$A$7:$A$611,MATCH($B1742,'DEQ Pollutant List'!$B$7:$B$611,0))),"")</f>
        <v/>
      </c>
      <c r="E1742" s="119"/>
      <c r="F1742" s="241"/>
      <c r="G1742" s="121"/>
      <c r="H1742" s="101"/>
      <c r="I1742" s="122"/>
      <c r="J1742" s="120"/>
      <c r="K1742" s="123"/>
      <c r="L1742" s="101"/>
      <c r="M1742" s="120"/>
      <c r="N1742" s="123"/>
      <c r="O1742" s="101"/>
    </row>
    <row r="1743" spans="1:15" x14ac:dyDescent="0.25">
      <c r="A1743" s="97"/>
      <c r="B1743" s="118"/>
      <c r="C1743" s="99" t="str">
        <f>IFERROR(IF(B1743="No CAS","",INDEX('DEQ Pollutant List'!$C$7:$C$611,MATCH('3. Pollutant Emissions - EF'!B1743,'DEQ Pollutant List'!$B$7:$B$611,0))),"")</f>
        <v/>
      </c>
      <c r="D1743" s="133" t="str">
        <f>IFERROR(IF(OR($B1743="",$B1743="No CAS"),INDEX('DEQ Pollutant List'!$A$7:$A$611,MATCH($C1743,'DEQ Pollutant List'!$C$7:$C$611,0)),INDEX('DEQ Pollutant List'!$A$7:$A$611,MATCH($B1743,'DEQ Pollutant List'!$B$7:$B$611,0))),"")</f>
        <v/>
      </c>
      <c r="E1743" s="119"/>
      <c r="F1743" s="241"/>
      <c r="G1743" s="121"/>
      <c r="H1743" s="101"/>
      <c r="I1743" s="122"/>
      <c r="J1743" s="120"/>
      <c r="K1743" s="123"/>
      <c r="L1743" s="101"/>
      <c r="M1743" s="120"/>
      <c r="N1743" s="123"/>
      <c r="O1743" s="101"/>
    </row>
    <row r="1744" spans="1:15" x14ac:dyDescent="0.25">
      <c r="A1744" s="97"/>
      <c r="B1744" s="118"/>
      <c r="C1744" s="99" t="str">
        <f>IFERROR(IF(B1744="No CAS","",INDEX('DEQ Pollutant List'!$C$7:$C$611,MATCH('3. Pollutant Emissions - EF'!B1744,'DEQ Pollutant List'!$B$7:$B$611,0))),"")</f>
        <v/>
      </c>
      <c r="D1744" s="133" t="str">
        <f>IFERROR(IF(OR($B1744="",$B1744="No CAS"),INDEX('DEQ Pollutant List'!$A$7:$A$611,MATCH($C1744,'DEQ Pollutant List'!$C$7:$C$611,0)),INDEX('DEQ Pollutant List'!$A$7:$A$611,MATCH($B1744,'DEQ Pollutant List'!$B$7:$B$611,0))),"")</f>
        <v/>
      </c>
      <c r="E1744" s="119"/>
      <c r="F1744" s="241"/>
      <c r="G1744" s="121"/>
      <c r="H1744" s="101"/>
      <c r="I1744" s="122"/>
      <c r="J1744" s="120"/>
      <c r="K1744" s="123"/>
      <c r="L1744" s="101"/>
      <c r="M1744" s="120"/>
      <c r="N1744" s="123"/>
      <c r="O1744" s="101"/>
    </row>
    <row r="1745" spans="1:15" x14ac:dyDescent="0.25">
      <c r="A1745" s="97"/>
      <c r="B1745" s="118"/>
      <c r="C1745" s="99" t="str">
        <f>IFERROR(IF(B1745="No CAS","",INDEX('DEQ Pollutant List'!$C$7:$C$611,MATCH('3. Pollutant Emissions - EF'!B1745,'DEQ Pollutant List'!$B$7:$B$611,0))),"")</f>
        <v/>
      </c>
      <c r="D1745" s="133" t="str">
        <f>IFERROR(IF(OR($B1745="",$B1745="No CAS"),INDEX('DEQ Pollutant List'!$A$7:$A$611,MATCH($C1745,'DEQ Pollutant List'!$C$7:$C$611,0)),INDEX('DEQ Pollutant List'!$A$7:$A$611,MATCH($B1745,'DEQ Pollutant List'!$B$7:$B$611,0))),"")</f>
        <v/>
      </c>
      <c r="E1745" s="119"/>
      <c r="F1745" s="241"/>
      <c r="G1745" s="121"/>
      <c r="H1745" s="101"/>
      <c r="I1745" s="122"/>
      <c r="J1745" s="120"/>
      <c r="K1745" s="123"/>
      <c r="L1745" s="101"/>
      <c r="M1745" s="120"/>
      <c r="N1745" s="123"/>
      <c r="O1745" s="101"/>
    </row>
    <row r="1746" spans="1:15" x14ac:dyDescent="0.25">
      <c r="A1746" s="97"/>
      <c r="B1746" s="118"/>
      <c r="C1746" s="99" t="str">
        <f>IFERROR(IF(B1746="No CAS","",INDEX('DEQ Pollutant List'!$C$7:$C$611,MATCH('3. Pollutant Emissions - EF'!B1746,'DEQ Pollutant List'!$B$7:$B$611,0))),"")</f>
        <v/>
      </c>
      <c r="D1746" s="133" t="str">
        <f>IFERROR(IF(OR($B1746="",$B1746="No CAS"),INDEX('DEQ Pollutant List'!$A$7:$A$611,MATCH($C1746,'DEQ Pollutant List'!$C$7:$C$611,0)),INDEX('DEQ Pollutant List'!$A$7:$A$611,MATCH($B1746,'DEQ Pollutant List'!$B$7:$B$611,0))),"")</f>
        <v/>
      </c>
      <c r="E1746" s="119"/>
      <c r="F1746" s="241"/>
      <c r="G1746" s="121"/>
      <c r="H1746" s="101"/>
      <c r="I1746" s="122"/>
      <c r="J1746" s="120"/>
      <c r="K1746" s="123"/>
      <c r="L1746" s="101"/>
      <c r="M1746" s="120"/>
      <c r="N1746" s="123"/>
      <c r="O1746" s="101"/>
    </row>
    <row r="1747" spans="1:15" x14ac:dyDescent="0.25">
      <c r="A1747" s="97"/>
      <c r="B1747" s="118"/>
      <c r="C1747" s="99" t="str">
        <f>IFERROR(IF(B1747="No CAS","",INDEX('DEQ Pollutant List'!$C$7:$C$611,MATCH('3. Pollutant Emissions - EF'!B1747,'DEQ Pollutant List'!$B$7:$B$611,0))),"")</f>
        <v/>
      </c>
      <c r="D1747" s="133" t="str">
        <f>IFERROR(IF(OR($B1747="",$B1747="No CAS"),INDEX('DEQ Pollutant List'!$A$7:$A$611,MATCH($C1747,'DEQ Pollutant List'!$C$7:$C$611,0)),INDEX('DEQ Pollutant List'!$A$7:$A$611,MATCH($B1747,'DEQ Pollutant List'!$B$7:$B$611,0))),"")</f>
        <v/>
      </c>
      <c r="E1747" s="119"/>
      <c r="F1747" s="241"/>
      <c r="G1747" s="121"/>
      <c r="H1747" s="101"/>
      <c r="I1747" s="122"/>
      <c r="J1747" s="120"/>
      <c r="K1747" s="123"/>
      <c r="L1747" s="101"/>
      <c r="M1747" s="120"/>
      <c r="N1747" s="123"/>
      <c r="O1747" s="101"/>
    </row>
    <row r="1748" spans="1:15" x14ac:dyDescent="0.25">
      <c r="A1748" s="97"/>
      <c r="B1748" s="118"/>
      <c r="C1748" s="99" t="str">
        <f>IFERROR(IF(B1748="No CAS","",INDEX('DEQ Pollutant List'!$C$7:$C$611,MATCH('3. Pollutant Emissions - EF'!B1748,'DEQ Pollutant List'!$B$7:$B$611,0))),"")</f>
        <v/>
      </c>
      <c r="D1748" s="133" t="str">
        <f>IFERROR(IF(OR($B1748="",$B1748="No CAS"),INDEX('DEQ Pollutant List'!$A$7:$A$611,MATCH($C1748,'DEQ Pollutant List'!$C$7:$C$611,0)),INDEX('DEQ Pollutant List'!$A$7:$A$611,MATCH($B1748,'DEQ Pollutant List'!$B$7:$B$611,0))),"")</f>
        <v/>
      </c>
      <c r="E1748" s="119"/>
      <c r="F1748" s="241"/>
      <c r="G1748" s="121"/>
      <c r="H1748" s="101"/>
      <c r="I1748" s="122"/>
      <c r="J1748" s="120"/>
      <c r="K1748" s="123"/>
      <c r="L1748" s="101"/>
      <c r="M1748" s="120"/>
      <c r="N1748" s="123"/>
      <c r="O1748" s="101"/>
    </row>
    <row r="1749" spans="1:15" x14ac:dyDescent="0.25">
      <c r="A1749" s="97"/>
      <c r="B1749" s="118"/>
      <c r="C1749" s="99" t="str">
        <f>IFERROR(IF(B1749="No CAS","",INDEX('DEQ Pollutant List'!$C$7:$C$611,MATCH('3. Pollutant Emissions - EF'!B1749,'DEQ Pollutant List'!$B$7:$B$611,0))),"")</f>
        <v/>
      </c>
      <c r="D1749" s="133" t="str">
        <f>IFERROR(IF(OR($B1749="",$B1749="No CAS"),INDEX('DEQ Pollutant List'!$A$7:$A$611,MATCH($C1749,'DEQ Pollutant List'!$C$7:$C$611,0)),INDEX('DEQ Pollutant List'!$A$7:$A$611,MATCH($B1749,'DEQ Pollutant List'!$B$7:$B$611,0))),"")</f>
        <v/>
      </c>
      <c r="E1749" s="119"/>
      <c r="F1749" s="241"/>
      <c r="G1749" s="121"/>
      <c r="H1749" s="101"/>
      <c r="I1749" s="122"/>
      <c r="J1749" s="120"/>
      <c r="K1749" s="123"/>
      <c r="L1749" s="101"/>
      <c r="M1749" s="120"/>
      <c r="N1749" s="123"/>
      <c r="O1749" s="101"/>
    </row>
    <row r="1750" spans="1:15" x14ac:dyDescent="0.25">
      <c r="A1750" s="97"/>
      <c r="B1750" s="118"/>
      <c r="C1750" s="99" t="str">
        <f>IFERROR(IF(B1750="No CAS","",INDEX('DEQ Pollutant List'!$C$7:$C$611,MATCH('3. Pollutant Emissions - EF'!B1750,'DEQ Pollutant List'!$B$7:$B$611,0))),"")</f>
        <v/>
      </c>
      <c r="D1750" s="133" t="str">
        <f>IFERROR(IF(OR($B1750="",$B1750="No CAS"),INDEX('DEQ Pollutant List'!$A$7:$A$611,MATCH($C1750,'DEQ Pollutant List'!$C$7:$C$611,0)),INDEX('DEQ Pollutant List'!$A$7:$A$611,MATCH($B1750,'DEQ Pollutant List'!$B$7:$B$611,0))),"")</f>
        <v/>
      </c>
      <c r="E1750" s="119"/>
      <c r="F1750" s="241"/>
      <c r="G1750" s="121"/>
      <c r="H1750" s="101"/>
      <c r="I1750" s="122"/>
      <c r="J1750" s="120"/>
      <c r="K1750" s="123"/>
      <c r="L1750" s="101"/>
      <c r="M1750" s="120"/>
      <c r="N1750" s="123"/>
      <c r="O1750" s="101"/>
    </row>
    <row r="1751" spans="1:15" x14ac:dyDescent="0.25">
      <c r="A1751" s="97"/>
      <c r="B1751" s="118"/>
      <c r="C1751" s="99" t="str">
        <f>IFERROR(IF(B1751="No CAS","",INDEX('DEQ Pollutant List'!$C$7:$C$611,MATCH('3. Pollutant Emissions - EF'!B1751,'DEQ Pollutant List'!$B$7:$B$611,0))),"")</f>
        <v/>
      </c>
      <c r="D1751" s="133" t="str">
        <f>IFERROR(IF(OR($B1751="",$B1751="No CAS"),INDEX('DEQ Pollutant List'!$A$7:$A$611,MATCH($C1751,'DEQ Pollutant List'!$C$7:$C$611,0)),INDEX('DEQ Pollutant List'!$A$7:$A$611,MATCH($B1751,'DEQ Pollutant List'!$B$7:$B$611,0))),"")</f>
        <v/>
      </c>
      <c r="E1751" s="119"/>
      <c r="F1751" s="241"/>
      <c r="G1751" s="121"/>
      <c r="H1751" s="101"/>
      <c r="I1751" s="122"/>
      <c r="J1751" s="120"/>
      <c r="K1751" s="123"/>
      <c r="L1751" s="101"/>
      <c r="M1751" s="120"/>
      <c r="N1751" s="123"/>
      <c r="O1751" s="101"/>
    </row>
    <row r="1752" spans="1:15" x14ac:dyDescent="0.25">
      <c r="A1752" s="97"/>
      <c r="B1752" s="118"/>
      <c r="C1752" s="99" t="str">
        <f>IFERROR(IF(B1752="No CAS","",INDEX('DEQ Pollutant List'!$C$7:$C$611,MATCH('3. Pollutant Emissions - EF'!B1752,'DEQ Pollutant List'!$B$7:$B$611,0))),"")</f>
        <v/>
      </c>
      <c r="D1752" s="133" t="str">
        <f>IFERROR(IF(OR($B1752="",$B1752="No CAS"),INDEX('DEQ Pollutant List'!$A$7:$A$611,MATCH($C1752,'DEQ Pollutant List'!$C$7:$C$611,0)),INDEX('DEQ Pollutant List'!$A$7:$A$611,MATCH($B1752,'DEQ Pollutant List'!$B$7:$B$611,0))),"")</f>
        <v/>
      </c>
      <c r="E1752" s="119"/>
      <c r="F1752" s="241"/>
      <c r="G1752" s="121"/>
      <c r="H1752" s="101"/>
      <c r="I1752" s="122"/>
      <c r="J1752" s="120"/>
      <c r="K1752" s="123"/>
      <c r="L1752" s="101"/>
      <c r="M1752" s="120"/>
      <c r="N1752" s="123"/>
      <c r="O1752" s="101"/>
    </row>
    <row r="1753" spans="1:15" x14ac:dyDescent="0.25">
      <c r="A1753" s="97"/>
      <c r="B1753" s="118"/>
      <c r="C1753" s="99" t="str">
        <f>IFERROR(IF(B1753="No CAS","",INDEX('DEQ Pollutant List'!$C$7:$C$611,MATCH('3. Pollutant Emissions - EF'!B1753,'DEQ Pollutant List'!$B$7:$B$611,0))),"")</f>
        <v/>
      </c>
      <c r="D1753" s="133" t="str">
        <f>IFERROR(IF(OR($B1753="",$B1753="No CAS"),INDEX('DEQ Pollutant List'!$A$7:$A$611,MATCH($C1753,'DEQ Pollutant List'!$C$7:$C$611,0)),INDEX('DEQ Pollutant List'!$A$7:$A$611,MATCH($B1753,'DEQ Pollutant List'!$B$7:$B$611,0))),"")</f>
        <v/>
      </c>
      <c r="E1753" s="119"/>
      <c r="F1753" s="241"/>
      <c r="G1753" s="121"/>
      <c r="H1753" s="101"/>
      <c r="I1753" s="122"/>
      <c r="J1753" s="120"/>
      <c r="K1753" s="123"/>
      <c r="L1753" s="101"/>
      <c r="M1753" s="120"/>
      <c r="N1753" s="123"/>
      <c r="O1753" s="101"/>
    </row>
    <row r="1754" spans="1:15" x14ac:dyDescent="0.25">
      <c r="A1754" s="97"/>
      <c r="B1754" s="118"/>
      <c r="C1754" s="99" t="str">
        <f>IFERROR(IF(B1754="No CAS","",INDEX('DEQ Pollutant List'!$C$7:$C$611,MATCH('3. Pollutant Emissions - EF'!B1754,'DEQ Pollutant List'!$B$7:$B$611,0))),"")</f>
        <v/>
      </c>
      <c r="D1754" s="133" t="str">
        <f>IFERROR(IF(OR($B1754="",$B1754="No CAS"),INDEX('DEQ Pollutant List'!$A$7:$A$611,MATCH($C1754,'DEQ Pollutant List'!$C$7:$C$611,0)),INDEX('DEQ Pollutant List'!$A$7:$A$611,MATCH($B1754,'DEQ Pollutant List'!$B$7:$B$611,0))),"")</f>
        <v/>
      </c>
      <c r="E1754" s="119"/>
      <c r="F1754" s="241"/>
      <c r="G1754" s="121"/>
      <c r="H1754" s="101"/>
      <c r="I1754" s="122"/>
      <c r="J1754" s="120"/>
      <c r="K1754" s="123"/>
      <c r="L1754" s="101"/>
      <c r="M1754" s="120"/>
      <c r="N1754" s="123"/>
      <c r="O1754" s="101"/>
    </row>
    <row r="1755" spans="1:15" x14ac:dyDescent="0.25">
      <c r="A1755" s="97"/>
      <c r="B1755" s="118"/>
      <c r="C1755" s="99" t="str">
        <f>IFERROR(IF(B1755="No CAS","",INDEX('DEQ Pollutant List'!$C$7:$C$611,MATCH('3. Pollutant Emissions - EF'!B1755,'DEQ Pollutant List'!$B$7:$B$611,0))),"")</f>
        <v/>
      </c>
      <c r="D1755" s="133" t="str">
        <f>IFERROR(IF(OR($B1755="",$B1755="No CAS"),INDEX('DEQ Pollutant List'!$A$7:$A$611,MATCH($C1755,'DEQ Pollutant List'!$C$7:$C$611,0)),INDEX('DEQ Pollutant List'!$A$7:$A$611,MATCH($B1755,'DEQ Pollutant List'!$B$7:$B$611,0))),"")</f>
        <v/>
      </c>
      <c r="E1755" s="119"/>
      <c r="F1755" s="241"/>
      <c r="G1755" s="121"/>
      <c r="H1755" s="101"/>
      <c r="I1755" s="122"/>
      <c r="J1755" s="120"/>
      <c r="K1755" s="123"/>
      <c r="L1755" s="101"/>
      <c r="M1755" s="120"/>
      <c r="N1755" s="123"/>
      <c r="O1755" s="101"/>
    </row>
    <row r="1756" spans="1:15" x14ac:dyDescent="0.25">
      <c r="A1756" s="97"/>
      <c r="B1756" s="118"/>
      <c r="C1756" s="99" t="str">
        <f>IFERROR(IF(B1756="No CAS","",INDEX('DEQ Pollutant List'!$C$7:$C$611,MATCH('3. Pollutant Emissions - EF'!B1756,'DEQ Pollutant List'!$B$7:$B$611,0))),"")</f>
        <v/>
      </c>
      <c r="D1756" s="133" t="str">
        <f>IFERROR(IF(OR($B1756="",$B1756="No CAS"),INDEX('DEQ Pollutant List'!$A$7:$A$611,MATCH($C1756,'DEQ Pollutant List'!$C$7:$C$611,0)),INDEX('DEQ Pollutant List'!$A$7:$A$611,MATCH($B1756,'DEQ Pollutant List'!$B$7:$B$611,0))),"")</f>
        <v/>
      </c>
      <c r="E1756" s="119"/>
      <c r="F1756" s="241"/>
      <c r="G1756" s="121"/>
      <c r="H1756" s="101"/>
      <c r="I1756" s="122"/>
      <c r="J1756" s="120"/>
      <c r="K1756" s="123"/>
      <c r="L1756" s="101"/>
      <c r="M1756" s="120"/>
      <c r="N1756" s="123"/>
      <c r="O1756" s="101"/>
    </row>
    <row r="1757" spans="1:15" x14ac:dyDescent="0.25">
      <c r="A1757" s="97"/>
      <c r="B1757" s="118"/>
      <c r="C1757" s="99" t="str">
        <f>IFERROR(IF(B1757="No CAS","",INDEX('DEQ Pollutant List'!$C$7:$C$611,MATCH('3. Pollutant Emissions - EF'!B1757,'DEQ Pollutant List'!$B$7:$B$611,0))),"")</f>
        <v/>
      </c>
      <c r="D1757" s="133" t="str">
        <f>IFERROR(IF(OR($B1757="",$B1757="No CAS"),INDEX('DEQ Pollutant List'!$A$7:$A$611,MATCH($C1757,'DEQ Pollutant List'!$C$7:$C$611,0)),INDEX('DEQ Pollutant List'!$A$7:$A$611,MATCH($B1757,'DEQ Pollutant List'!$B$7:$B$611,0))),"")</f>
        <v/>
      </c>
      <c r="E1757" s="119"/>
      <c r="F1757" s="241"/>
      <c r="G1757" s="121"/>
      <c r="H1757" s="101"/>
      <c r="I1757" s="122"/>
      <c r="J1757" s="120"/>
      <c r="K1757" s="123"/>
      <c r="L1757" s="101"/>
      <c r="M1757" s="120"/>
      <c r="N1757" s="123"/>
      <c r="O1757" s="101"/>
    </row>
    <row r="1758" spans="1:15" x14ac:dyDescent="0.25">
      <c r="A1758" s="97"/>
      <c r="B1758" s="118"/>
      <c r="C1758" s="99" t="str">
        <f>IFERROR(IF(B1758="No CAS","",INDEX('DEQ Pollutant List'!$C$7:$C$611,MATCH('3. Pollutant Emissions - EF'!B1758,'DEQ Pollutant List'!$B$7:$B$611,0))),"")</f>
        <v/>
      </c>
      <c r="D1758" s="133" t="str">
        <f>IFERROR(IF(OR($B1758="",$B1758="No CAS"),INDEX('DEQ Pollutant List'!$A$7:$A$611,MATCH($C1758,'DEQ Pollutant List'!$C$7:$C$611,0)),INDEX('DEQ Pollutant List'!$A$7:$A$611,MATCH($B1758,'DEQ Pollutant List'!$B$7:$B$611,0))),"")</f>
        <v/>
      </c>
      <c r="E1758" s="119"/>
      <c r="F1758" s="241"/>
      <c r="G1758" s="121"/>
      <c r="H1758" s="101"/>
      <c r="I1758" s="122"/>
      <c r="J1758" s="120"/>
      <c r="K1758" s="123"/>
      <c r="L1758" s="101"/>
      <c r="M1758" s="120"/>
      <c r="N1758" s="123"/>
      <c r="O1758" s="101"/>
    </row>
    <row r="1759" spans="1:15" x14ac:dyDescent="0.25">
      <c r="A1759" s="97"/>
      <c r="B1759" s="118"/>
      <c r="C1759" s="99" t="str">
        <f>IFERROR(IF(B1759="No CAS","",INDEX('DEQ Pollutant List'!$C$7:$C$611,MATCH('3. Pollutant Emissions - EF'!B1759,'DEQ Pollutant List'!$B$7:$B$611,0))),"")</f>
        <v/>
      </c>
      <c r="D1759" s="133" t="str">
        <f>IFERROR(IF(OR($B1759="",$B1759="No CAS"),INDEX('DEQ Pollutant List'!$A$7:$A$611,MATCH($C1759,'DEQ Pollutant List'!$C$7:$C$611,0)),INDEX('DEQ Pollutant List'!$A$7:$A$611,MATCH($B1759,'DEQ Pollutant List'!$B$7:$B$611,0))),"")</f>
        <v/>
      </c>
      <c r="E1759" s="119"/>
      <c r="F1759" s="241"/>
      <c r="G1759" s="121"/>
      <c r="H1759" s="101"/>
      <c r="I1759" s="122"/>
      <c r="J1759" s="120"/>
      <c r="K1759" s="123"/>
      <c r="L1759" s="101"/>
      <c r="M1759" s="120"/>
      <c r="N1759" s="123"/>
      <c r="O1759" s="101"/>
    </row>
    <row r="1760" spans="1:15" x14ac:dyDescent="0.25">
      <c r="A1760" s="97"/>
      <c r="B1760" s="118"/>
      <c r="C1760" s="99" t="str">
        <f>IFERROR(IF(B1760="No CAS","",INDEX('DEQ Pollutant List'!$C$7:$C$611,MATCH('3. Pollutant Emissions - EF'!B1760,'DEQ Pollutant List'!$B$7:$B$611,0))),"")</f>
        <v/>
      </c>
      <c r="D1760" s="133" t="str">
        <f>IFERROR(IF(OR($B1760="",$B1760="No CAS"),INDEX('DEQ Pollutant List'!$A$7:$A$611,MATCH($C1760,'DEQ Pollutant List'!$C$7:$C$611,0)),INDEX('DEQ Pollutant List'!$A$7:$A$611,MATCH($B1760,'DEQ Pollutant List'!$B$7:$B$611,0))),"")</f>
        <v/>
      </c>
      <c r="E1760" s="119"/>
      <c r="F1760" s="241"/>
      <c r="G1760" s="121"/>
      <c r="H1760" s="101"/>
      <c r="I1760" s="122"/>
      <c r="J1760" s="120"/>
      <c r="K1760" s="123"/>
      <c r="L1760" s="101"/>
      <c r="M1760" s="120"/>
      <c r="N1760" s="123"/>
      <c r="O1760" s="101"/>
    </row>
    <row r="1761" spans="1:15" x14ac:dyDescent="0.25">
      <c r="A1761" s="97"/>
      <c r="B1761" s="118"/>
      <c r="C1761" s="99" t="str">
        <f>IFERROR(IF(B1761="No CAS","",INDEX('DEQ Pollutant List'!$C$7:$C$611,MATCH('3. Pollutant Emissions - EF'!B1761,'DEQ Pollutant List'!$B$7:$B$611,0))),"")</f>
        <v/>
      </c>
      <c r="D1761" s="133" t="str">
        <f>IFERROR(IF(OR($B1761="",$B1761="No CAS"),INDEX('DEQ Pollutant List'!$A$7:$A$611,MATCH($C1761,'DEQ Pollutant List'!$C$7:$C$611,0)),INDEX('DEQ Pollutant List'!$A$7:$A$611,MATCH($B1761,'DEQ Pollutant List'!$B$7:$B$611,0))),"")</f>
        <v/>
      </c>
      <c r="E1761" s="119"/>
      <c r="F1761" s="241"/>
      <c r="G1761" s="121"/>
      <c r="H1761" s="101"/>
      <c r="I1761" s="122"/>
      <c r="J1761" s="120"/>
      <c r="K1761" s="123"/>
      <c r="L1761" s="101"/>
      <c r="M1761" s="120"/>
      <c r="N1761" s="123"/>
      <c r="O1761" s="101"/>
    </row>
    <row r="1762" spans="1:15" x14ac:dyDescent="0.25">
      <c r="A1762" s="97"/>
      <c r="B1762" s="118"/>
      <c r="C1762" s="99" t="str">
        <f>IFERROR(IF(B1762="No CAS","",INDEX('DEQ Pollutant List'!$C$7:$C$611,MATCH('3. Pollutant Emissions - EF'!B1762,'DEQ Pollutant List'!$B$7:$B$611,0))),"")</f>
        <v/>
      </c>
      <c r="D1762" s="133" t="str">
        <f>IFERROR(IF(OR($B1762="",$B1762="No CAS"),INDEX('DEQ Pollutant List'!$A$7:$A$611,MATCH($C1762,'DEQ Pollutant List'!$C$7:$C$611,0)),INDEX('DEQ Pollutant List'!$A$7:$A$611,MATCH($B1762,'DEQ Pollutant List'!$B$7:$B$611,0))),"")</f>
        <v/>
      </c>
      <c r="E1762" s="119"/>
      <c r="F1762" s="241"/>
      <c r="G1762" s="121"/>
      <c r="H1762" s="101"/>
      <c r="I1762" s="122"/>
      <c r="J1762" s="120"/>
      <c r="K1762" s="123"/>
      <c r="L1762" s="101"/>
      <c r="M1762" s="120"/>
      <c r="N1762" s="123"/>
      <c r="O1762" s="101"/>
    </row>
    <row r="1763" spans="1:15" x14ac:dyDescent="0.25">
      <c r="A1763" s="97"/>
      <c r="B1763" s="118"/>
      <c r="C1763" s="99" t="str">
        <f>IFERROR(IF(B1763="No CAS","",INDEX('DEQ Pollutant List'!$C$7:$C$611,MATCH('3. Pollutant Emissions - EF'!B1763,'DEQ Pollutant List'!$B$7:$B$611,0))),"")</f>
        <v/>
      </c>
      <c r="D1763" s="133" t="str">
        <f>IFERROR(IF(OR($B1763="",$B1763="No CAS"),INDEX('DEQ Pollutant List'!$A$7:$A$611,MATCH($C1763,'DEQ Pollutant List'!$C$7:$C$611,0)),INDEX('DEQ Pollutant List'!$A$7:$A$611,MATCH($B1763,'DEQ Pollutant List'!$B$7:$B$611,0))),"")</f>
        <v/>
      </c>
      <c r="E1763" s="119"/>
      <c r="F1763" s="241"/>
      <c r="G1763" s="121"/>
      <c r="H1763" s="101"/>
      <c r="I1763" s="122"/>
      <c r="J1763" s="120"/>
      <c r="K1763" s="123"/>
      <c r="L1763" s="101"/>
      <c r="M1763" s="120"/>
      <c r="N1763" s="123"/>
      <c r="O1763" s="101"/>
    </row>
    <row r="1764" spans="1:15" x14ac:dyDescent="0.25">
      <c r="A1764" s="97"/>
      <c r="B1764" s="118"/>
      <c r="C1764" s="99" t="str">
        <f>IFERROR(IF(B1764="No CAS","",INDEX('DEQ Pollutant List'!$C$7:$C$611,MATCH('3. Pollutant Emissions - EF'!B1764,'DEQ Pollutant List'!$B$7:$B$611,0))),"")</f>
        <v/>
      </c>
      <c r="D1764" s="133" t="str">
        <f>IFERROR(IF(OR($B1764="",$B1764="No CAS"),INDEX('DEQ Pollutant List'!$A$7:$A$611,MATCH($C1764,'DEQ Pollutant List'!$C$7:$C$611,0)),INDEX('DEQ Pollutant List'!$A$7:$A$611,MATCH($B1764,'DEQ Pollutant List'!$B$7:$B$611,0))),"")</f>
        <v/>
      </c>
      <c r="E1764" s="119"/>
      <c r="F1764" s="241"/>
      <c r="G1764" s="121"/>
      <c r="H1764" s="101"/>
      <c r="I1764" s="122"/>
      <c r="J1764" s="120"/>
      <c r="K1764" s="123"/>
      <c r="L1764" s="101"/>
      <c r="M1764" s="120"/>
      <c r="N1764" s="123"/>
      <c r="O1764" s="101"/>
    </row>
    <row r="1765" spans="1:15" x14ac:dyDescent="0.25">
      <c r="A1765" s="97"/>
      <c r="B1765" s="118"/>
      <c r="C1765" s="99" t="str">
        <f>IFERROR(IF(B1765="No CAS","",INDEX('DEQ Pollutant List'!$C$7:$C$611,MATCH('3. Pollutant Emissions - EF'!B1765,'DEQ Pollutant List'!$B$7:$B$611,0))),"")</f>
        <v/>
      </c>
      <c r="D1765" s="133" t="str">
        <f>IFERROR(IF(OR($B1765="",$B1765="No CAS"),INDEX('DEQ Pollutant List'!$A$7:$A$611,MATCH($C1765,'DEQ Pollutant List'!$C$7:$C$611,0)),INDEX('DEQ Pollutant List'!$A$7:$A$611,MATCH($B1765,'DEQ Pollutant List'!$B$7:$B$611,0))),"")</f>
        <v/>
      </c>
      <c r="E1765" s="119"/>
      <c r="F1765" s="241"/>
      <c r="G1765" s="121"/>
      <c r="H1765" s="101"/>
      <c r="I1765" s="122"/>
      <c r="J1765" s="120"/>
      <c r="K1765" s="123"/>
      <c r="L1765" s="101"/>
      <c r="M1765" s="120"/>
      <c r="N1765" s="123"/>
      <c r="O1765" s="101"/>
    </row>
    <row r="1766" spans="1:15" x14ac:dyDescent="0.25">
      <c r="A1766" s="97"/>
      <c r="B1766" s="118"/>
      <c r="C1766" s="99" t="str">
        <f>IFERROR(IF(B1766="No CAS","",INDEX('DEQ Pollutant List'!$C$7:$C$611,MATCH('3. Pollutant Emissions - EF'!B1766,'DEQ Pollutant List'!$B$7:$B$611,0))),"")</f>
        <v/>
      </c>
      <c r="D1766" s="133" t="str">
        <f>IFERROR(IF(OR($B1766="",$B1766="No CAS"),INDEX('DEQ Pollutant List'!$A$7:$A$611,MATCH($C1766,'DEQ Pollutant List'!$C$7:$C$611,0)),INDEX('DEQ Pollutant List'!$A$7:$A$611,MATCH($B1766,'DEQ Pollutant List'!$B$7:$B$611,0))),"")</f>
        <v/>
      </c>
      <c r="E1766" s="119"/>
      <c r="F1766" s="241"/>
      <c r="G1766" s="121"/>
      <c r="H1766" s="101"/>
      <c r="I1766" s="122"/>
      <c r="J1766" s="120"/>
      <c r="K1766" s="123"/>
      <c r="L1766" s="101"/>
      <c r="M1766" s="120"/>
      <c r="N1766" s="123"/>
      <c r="O1766" s="101"/>
    </row>
    <row r="1767" spans="1:15" x14ac:dyDescent="0.25">
      <c r="A1767" s="97"/>
      <c r="B1767" s="118"/>
      <c r="C1767" s="99" t="str">
        <f>IFERROR(IF(B1767="No CAS","",INDEX('DEQ Pollutant List'!$C$7:$C$611,MATCH('3. Pollutant Emissions - EF'!B1767,'DEQ Pollutant List'!$B$7:$B$611,0))),"")</f>
        <v/>
      </c>
      <c r="D1767" s="133" t="str">
        <f>IFERROR(IF(OR($B1767="",$B1767="No CAS"),INDEX('DEQ Pollutant List'!$A$7:$A$611,MATCH($C1767,'DEQ Pollutant List'!$C$7:$C$611,0)),INDEX('DEQ Pollutant List'!$A$7:$A$611,MATCH($B1767,'DEQ Pollutant List'!$B$7:$B$611,0))),"")</f>
        <v/>
      </c>
      <c r="E1767" s="119"/>
      <c r="F1767" s="241"/>
      <c r="G1767" s="121"/>
      <c r="H1767" s="101"/>
      <c r="I1767" s="122"/>
      <c r="J1767" s="120"/>
      <c r="K1767" s="123"/>
      <c r="L1767" s="101"/>
      <c r="M1767" s="120"/>
      <c r="N1767" s="123"/>
      <c r="O1767" s="101"/>
    </row>
    <row r="1768" spans="1:15" x14ac:dyDescent="0.25">
      <c r="A1768" s="97"/>
      <c r="B1768" s="118"/>
      <c r="C1768" s="99" t="str">
        <f>IFERROR(IF(B1768="No CAS","",INDEX('DEQ Pollutant List'!$C$7:$C$611,MATCH('3. Pollutant Emissions - EF'!B1768,'DEQ Pollutant List'!$B$7:$B$611,0))),"")</f>
        <v/>
      </c>
      <c r="D1768" s="133" t="str">
        <f>IFERROR(IF(OR($B1768="",$B1768="No CAS"),INDEX('DEQ Pollutant List'!$A$7:$A$611,MATCH($C1768,'DEQ Pollutant List'!$C$7:$C$611,0)),INDEX('DEQ Pollutant List'!$A$7:$A$611,MATCH($B1768,'DEQ Pollutant List'!$B$7:$B$611,0))),"")</f>
        <v/>
      </c>
      <c r="E1768" s="119"/>
      <c r="F1768" s="241"/>
      <c r="G1768" s="121"/>
      <c r="H1768" s="101"/>
      <c r="I1768" s="122"/>
      <c r="J1768" s="120"/>
      <c r="K1768" s="123"/>
      <c r="L1768" s="101"/>
      <c r="M1768" s="120"/>
      <c r="N1768" s="123"/>
      <c r="O1768" s="101"/>
    </row>
    <row r="1769" spans="1:15" x14ac:dyDescent="0.25">
      <c r="A1769" s="97"/>
      <c r="B1769" s="118"/>
      <c r="C1769" s="99" t="str">
        <f>IFERROR(IF(B1769="No CAS","",INDEX('DEQ Pollutant List'!$C$7:$C$611,MATCH('3. Pollutant Emissions - EF'!B1769,'DEQ Pollutant List'!$B$7:$B$611,0))),"")</f>
        <v/>
      </c>
      <c r="D1769" s="133" t="str">
        <f>IFERROR(IF(OR($B1769="",$B1769="No CAS"),INDEX('DEQ Pollutant List'!$A$7:$A$611,MATCH($C1769,'DEQ Pollutant List'!$C$7:$C$611,0)),INDEX('DEQ Pollutant List'!$A$7:$A$611,MATCH($B1769,'DEQ Pollutant List'!$B$7:$B$611,0))),"")</f>
        <v/>
      </c>
      <c r="E1769" s="119"/>
      <c r="F1769" s="241"/>
      <c r="G1769" s="121"/>
      <c r="H1769" s="101"/>
      <c r="I1769" s="122"/>
      <c r="J1769" s="120"/>
      <c r="K1769" s="123"/>
      <c r="L1769" s="101"/>
      <c r="M1769" s="120"/>
      <c r="N1769" s="123"/>
      <c r="O1769" s="101"/>
    </row>
    <row r="1770" spans="1:15" x14ac:dyDescent="0.25">
      <c r="A1770" s="97"/>
      <c r="B1770" s="118"/>
      <c r="C1770" s="99" t="str">
        <f>IFERROR(IF(B1770="No CAS","",INDEX('DEQ Pollutant List'!$C$7:$C$611,MATCH('3. Pollutant Emissions - EF'!B1770,'DEQ Pollutant List'!$B$7:$B$611,0))),"")</f>
        <v/>
      </c>
      <c r="D1770" s="133" t="str">
        <f>IFERROR(IF(OR($B1770="",$B1770="No CAS"),INDEX('DEQ Pollutant List'!$A$7:$A$611,MATCH($C1770,'DEQ Pollutant List'!$C$7:$C$611,0)),INDEX('DEQ Pollutant List'!$A$7:$A$611,MATCH($B1770,'DEQ Pollutant List'!$B$7:$B$611,0))),"")</f>
        <v/>
      </c>
      <c r="E1770" s="119"/>
      <c r="F1770" s="241"/>
      <c r="G1770" s="121"/>
      <c r="H1770" s="101"/>
      <c r="I1770" s="122"/>
      <c r="J1770" s="120"/>
      <c r="K1770" s="123"/>
      <c r="L1770" s="101"/>
      <c r="M1770" s="120"/>
      <c r="N1770" s="123"/>
      <c r="O1770" s="101"/>
    </row>
    <row r="1771" spans="1:15" x14ac:dyDescent="0.25">
      <c r="A1771" s="97"/>
      <c r="B1771" s="118"/>
      <c r="C1771" s="99" t="str">
        <f>IFERROR(IF(B1771="No CAS","",INDEX('DEQ Pollutant List'!$C$7:$C$611,MATCH('3. Pollutant Emissions - EF'!B1771,'DEQ Pollutant List'!$B$7:$B$611,0))),"")</f>
        <v/>
      </c>
      <c r="D1771" s="133" t="str">
        <f>IFERROR(IF(OR($B1771="",$B1771="No CAS"),INDEX('DEQ Pollutant List'!$A$7:$A$611,MATCH($C1771,'DEQ Pollutant List'!$C$7:$C$611,0)),INDEX('DEQ Pollutant List'!$A$7:$A$611,MATCH($B1771,'DEQ Pollutant List'!$B$7:$B$611,0))),"")</f>
        <v/>
      </c>
      <c r="E1771" s="119"/>
      <c r="F1771" s="241"/>
      <c r="G1771" s="121"/>
      <c r="H1771" s="101"/>
      <c r="I1771" s="122"/>
      <c r="J1771" s="120"/>
      <c r="K1771" s="123"/>
      <c r="L1771" s="101"/>
      <c r="M1771" s="120"/>
      <c r="N1771" s="123"/>
      <c r="O1771" s="101"/>
    </row>
    <row r="1772" spans="1:15" x14ac:dyDescent="0.25">
      <c r="A1772" s="97"/>
      <c r="B1772" s="118"/>
      <c r="C1772" s="99" t="str">
        <f>IFERROR(IF(B1772="No CAS","",INDEX('DEQ Pollutant List'!$C$7:$C$611,MATCH('3. Pollutant Emissions - EF'!B1772,'DEQ Pollutant List'!$B$7:$B$611,0))),"")</f>
        <v/>
      </c>
      <c r="D1772" s="133" t="str">
        <f>IFERROR(IF(OR($B1772="",$B1772="No CAS"),INDEX('DEQ Pollutant List'!$A$7:$A$611,MATCH($C1772,'DEQ Pollutant List'!$C$7:$C$611,0)),INDEX('DEQ Pollutant List'!$A$7:$A$611,MATCH($B1772,'DEQ Pollutant List'!$B$7:$B$611,0))),"")</f>
        <v/>
      </c>
      <c r="E1772" s="119"/>
      <c r="F1772" s="241"/>
      <c r="G1772" s="121"/>
      <c r="H1772" s="101"/>
      <c r="I1772" s="122"/>
      <c r="J1772" s="120"/>
      <c r="K1772" s="123"/>
      <c r="L1772" s="101"/>
      <c r="M1772" s="120"/>
      <c r="N1772" s="123"/>
      <c r="O1772" s="101"/>
    </row>
    <row r="1773" spans="1:15" x14ac:dyDescent="0.25">
      <c r="A1773" s="97"/>
      <c r="B1773" s="118"/>
      <c r="C1773" s="99" t="str">
        <f>IFERROR(IF(B1773="No CAS","",INDEX('DEQ Pollutant List'!$C$7:$C$611,MATCH('3. Pollutant Emissions - EF'!B1773,'DEQ Pollutant List'!$B$7:$B$611,0))),"")</f>
        <v/>
      </c>
      <c r="D1773" s="133" t="str">
        <f>IFERROR(IF(OR($B1773="",$B1773="No CAS"),INDEX('DEQ Pollutant List'!$A$7:$A$611,MATCH($C1773,'DEQ Pollutant List'!$C$7:$C$611,0)),INDEX('DEQ Pollutant List'!$A$7:$A$611,MATCH($B1773,'DEQ Pollutant List'!$B$7:$B$611,0))),"")</f>
        <v/>
      </c>
      <c r="E1773" s="119"/>
      <c r="F1773" s="241"/>
      <c r="G1773" s="121"/>
      <c r="H1773" s="101"/>
      <c r="I1773" s="122"/>
      <c r="J1773" s="120"/>
      <c r="K1773" s="123"/>
      <c r="L1773" s="101"/>
      <c r="M1773" s="120"/>
      <c r="N1773" s="123"/>
      <c r="O1773" s="101"/>
    </row>
    <row r="1774" spans="1:15" x14ac:dyDescent="0.25">
      <c r="A1774" s="97"/>
      <c r="B1774" s="118"/>
      <c r="C1774" s="99" t="str">
        <f>IFERROR(IF(B1774="No CAS","",INDEX('DEQ Pollutant List'!$C$7:$C$611,MATCH('3. Pollutant Emissions - EF'!B1774,'DEQ Pollutant List'!$B$7:$B$611,0))),"")</f>
        <v/>
      </c>
      <c r="D1774" s="133" t="str">
        <f>IFERROR(IF(OR($B1774="",$B1774="No CAS"),INDEX('DEQ Pollutant List'!$A$7:$A$611,MATCH($C1774,'DEQ Pollutant List'!$C$7:$C$611,0)),INDEX('DEQ Pollutant List'!$A$7:$A$611,MATCH($B1774,'DEQ Pollutant List'!$B$7:$B$611,0))),"")</f>
        <v/>
      </c>
      <c r="E1774" s="119"/>
      <c r="F1774" s="241"/>
      <c r="G1774" s="121"/>
      <c r="H1774" s="101"/>
      <c r="I1774" s="122"/>
      <c r="J1774" s="120"/>
      <c r="K1774" s="123"/>
      <c r="L1774" s="101"/>
      <c r="M1774" s="120"/>
      <c r="N1774" s="123"/>
      <c r="O1774" s="101"/>
    </row>
    <row r="1775" spans="1:15" x14ac:dyDescent="0.25">
      <c r="A1775" s="97"/>
      <c r="B1775" s="118"/>
      <c r="C1775" s="99" t="str">
        <f>IFERROR(IF(B1775="No CAS","",INDEX('DEQ Pollutant List'!$C$7:$C$611,MATCH('3. Pollutant Emissions - EF'!B1775,'DEQ Pollutant List'!$B$7:$B$611,0))),"")</f>
        <v/>
      </c>
      <c r="D1775" s="133" t="str">
        <f>IFERROR(IF(OR($B1775="",$B1775="No CAS"),INDEX('DEQ Pollutant List'!$A$7:$A$611,MATCH($C1775,'DEQ Pollutant List'!$C$7:$C$611,0)),INDEX('DEQ Pollutant List'!$A$7:$A$611,MATCH($B1775,'DEQ Pollutant List'!$B$7:$B$611,0))),"")</f>
        <v/>
      </c>
      <c r="E1775" s="119"/>
      <c r="F1775" s="241"/>
      <c r="G1775" s="121"/>
      <c r="H1775" s="101"/>
      <c r="I1775" s="122"/>
      <c r="J1775" s="120"/>
      <c r="K1775" s="123"/>
      <c r="L1775" s="101"/>
      <c r="M1775" s="120"/>
      <c r="N1775" s="123"/>
      <c r="O1775" s="101"/>
    </row>
    <row r="1776" spans="1:15" x14ac:dyDescent="0.25">
      <c r="A1776" s="97"/>
      <c r="B1776" s="118"/>
      <c r="C1776" s="99" t="str">
        <f>IFERROR(IF(B1776="No CAS","",INDEX('DEQ Pollutant List'!$C$7:$C$611,MATCH('3. Pollutant Emissions - EF'!B1776,'DEQ Pollutant List'!$B$7:$B$611,0))),"")</f>
        <v/>
      </c>
      <c r="D1776" s="133" t="str">
        <f>IFERROR(IF(OR($B1776="",$B1776="No CAS"),INDEX('DEQ Pollutant List'!$A$7:$A$611,MATCH($C1776,'DEQ Pollutant List'!$C$7:$C$611,0)),INDEX('DEQ Pollutant List'!$A$7:$A$611,MATCH($B1776,'DEQ Pollutant List'!$B$7:$B$611,0))),"")</f>
        <v/>
      </c>
      <c r="E1776" s="119"/>
      <c r="F1776" s="241"/>
      <c r="G1776" s="121"/>
      <c r="H1776" s="101"/>
      <c r="I1776" s="122"/>
      <c r="J1776" s="120"/>
      <c r="K1776" s="123"/>
      <c r="L1776" s="101"/>
      <c r="M1776" s="120"/>
      <c r="N1776" s="123"/>
      <c r="O1776" s="101"/>
    </row>
    <row r="1777" spans="1:15" x14ac:dyDescent="0.25">
      <c r="A1777" s="97"/>
      <c r="B1777" s="118"/>
      <c r="C1777" s="99" t="str">
        <f>IFERROR(IF(B1777="No CAS","",INDEX('DEQ Pollutant List'!$C$7:$C$611,MATCH('3. Pollutant Emissions - EF'!B1777,'DEQ Pollutant List'!$B$7:$B$611,0))),"")</f>
        <v/>
      </c>
      <c r="D1777" s="133" t="str">
        <f>IFERROR(IF(OR($B1777="",$B1777="No CAS"),INDEX('DEQ Pollutant List'!$A$7:$A$611,MATCH($C1777,'DEQ Pollutant List'!$C$7:$C$611,0)),INDEX('DEQ Pollutant List'!$A$7:$A$611,MATCH($B1777,'DEQ Pollutant List'!$B$7:$B$611,0))),"")</f>
        <v/>
      </c>
      <c r="E1777" s="119"/>
      <c r="F1777" s="241"/>
      <c r="G1777" s="121"/>
      <c r="H1777" s="101"/>
      <c r="I1777" s="122"/>
      <c r="J1777" s="120"/>
      <c r="K1777" s="123"/>
      <c r="L1777" s="101"/>
      <c r="M1777" s="120"/>
      <c r="N1777" s="123"/>
      <c r="O1777" s="101"/>
    </row>
    <row r="1778" spans="1:15" x14ac:dyDescent="0.25">
      <c r="A1778" s="97"/>
      <c r="B1778" s="118"/>
      <c r="C1778" s="99" t="str">
        <f>IFERROR(IF(B1778="No CAS","",INDEX('DEQ Pollutant List'!$C$7:$C$611,MATCH('3. Pollutant Emissions - EF'!B1778,'DEQ Pollutant List'!$B$7:$B$611,0))),"")</f>
        <v/>
      </c>
      <c r="D1778" s="133" t="str">
        <f>IFERROR(IF(OR($B1778="",$B1778="No CAS"),INDEX('DEQ Pollutant List'!$A$7:$A$611,MATCH($C1778,'DEQ Pollutant List'!$C$7:$C$611,0)),INDEX('DEQ Pollutant List'!$A$7:$A$611,MATCH($B1778,'DEQ Pollutant List'!$B$7:$B$611,0))),"")</f>
        <v/>
      </c>
      <c r="E1778" s="119"/>
      <c r="F1778" s="241"/>
      <c r="G1778" s="121"/>
      <c r="H1778" s="101"/>
      <c r="I1778" s="122"/>
      <c r="J1778" s="120"/>
      <c r="K1778" s="123"/>
      <c r="L1778" s="101"/>
      <c r="M1778" s="120"/>
      <c r="N1778" s="123"/>
      <c r="O1778" s="101"/>
    </row>
    <row r="1779" spans="1:15" x14ac:dyDescent="0.25">
      <c r="A1779" s="97"/>
      <c r="B1779" s="118"/>
      <c r="C1779" s="99" t="str">
        <f>IFERROR(IF(B1779="No CAS","",INDEX('DEQ Pollutant List'!$C$7:$C$611,MATCH('3. Pollutant Emissions - EF'!B1779,'DEQ Pollutant List'!$B$7:$B$611,0))),"")</f>
        <v/>
      </c>
      <c r="D1779" s="133" t="str">
        <f>IFERROR(IF(OR($B1779="",$B1779="No CAS"),INDEX('DEQ Pollutant List'!$A$7:$A$611,MATCH($C1779,'DEQ Pollutant List'!$C$7:$C$611,0)),INDEX('DEQ Pollutant List'!$A$7:$A$611,MATCH($B1779,'DEQ Pollutant List'!$B$7:$B$611,0))),"")</f>
        <v/>
      </c>
      <c r="E1779" s="119"/>
      <c r="F1779" s="241"/>
      <c r="G1779" s="121"/>
      <c r="H1779" s="101"/>
      <c r="I1779" s="122"/>
      <c r="J1779" s="120"/>
      <c r="K1779" s="123"/>
      <c r="L1779" s="101"/>
      <c r="M1779" s="120"/>
      <c r="N1779" s="123"/>
      <c r="O1779" s="101"/>
    </row>
    <row r="1780" spans="1:15" x14ac:dyDescent="0.25">
      <c r="A1780" s="97"/>
      <c r="B1780" s="118"/>
      <c r="C1780" s="99" t="str">
        <f>IFERROR(IF(B1780="No CAS","",INDEX('DEQ Pollutant List'!$C$7:$C$611,MATCH('3. Pollutant Emissions - EF'!B1780,'DEQ Pollutant List'!$B$7:$B$611,0))),"")</f>
        <v/>
      </c>
      <c r="D1780" s="133" t="str">
        <f>IFERROR(IF(OR($B1780="",$B1780="No CAS"),INDEX('DEQ Pollutant List'!$A$7:$A$611,MATCH($C1780,'DEQ Pollutant List'!$C$7:$C$611,0)),INDEX('DEQ Pollutant List'!$A$7:$A$611,MATCH($B1780,'DEQ Pollutant List'!$B$7:$B$611,0))),"")</f>
        <v/>
      </c>
      <c r="E1780" s="119"/>
      <c r="F1780" s="241"/>
      <c r="G1780" s="121"/>
      <c r="H1780" s="101"/>
      <c r="I1780" s="122"/>
      <c r="J1780" s="120"/>
      <c r="K1780" s="123"/>
      <c r="L1780" s="101"/>
      <c r="M1780" s="120"/>
      <c r="N1780" s="123"/>
      <c r="O1780" s="101"/>
    </row>
    <row r="1781" spans="1:15" x14ac:dyDescent="0.25">
      <c r="A1781" s="97"/>
      <c r="B1781" s="118"/>
      <c r="C1781" s="99" t="str">
        <f>IFERROR(IF(B1781="No CAS","",INDEX('DEQ Pollutant List'!$C$7:$C$611,MATCH('3. Pollutant Emissions - EF'!B1781,'DEQ Pollutant List'!$B$7:$B$611,0))),"")</f>
        <v/>
      </c>
      <c r="D1781" s="133" t="str">
        <f>IFERROR(IF(OR($B1781="",$B1781="No CAS"),INDEX('DEQ Pollutant List'!$A$7:$A$611,MATCH($C1781,'DEQ Pollutant List'!$C$7:$C$611,0)),INDEX('DEQ Pollutant List'!$A$7:$A$611,MATCH($B1781,'DEQ Pollutant List'!$B$7:$B$611,0))),"")</f>
        <v/>
      </c>
      <c r="E1781" s="119"/>
      <c r="F1781" s="241"/>
      <c r="G1781" s="121"/>
      <c r="H1781" s="101"/>
      <c r="I1781" s="122"/>
      <c r="J1781" s="120"/>
      <c r="K1781" s="123"/>
      <c r="L1781" s="101"/>
      <c r="M1781" s="120"/>
      <c r="N1781" s="123"/>
      <c r="O1781" s="101"/>
    </row>
    <row r="1782" spans="1:15" x14ac:dyDescent="0.25">
      <c r="A1782" s="97"/>
      <c r="B1782" s="118"/>
      <c r="C1782" s="99" t="str">
        <f>IFERROR(IF(B1782="No CAS","",INDEX('DEQ Pollutant List'!$C$7:$C$611,MATCH('3. Pollutant Emissions - EF'!B1782,'DEQ Pollutant List'!$B$7:$B$611,0))),"")</f>
        <v/>
      </c>
      <c r="D1782" s="133" t="str">
        <f>IFERROR(IF(OR($B1782="",$B1782="No CAS"),INDEX('DEQ Pollutant List'!$A$7:$A$611,MATCH($C1782,'DEQ Pollutant List'!$C$7:$C$611,0)),INDEX('DEQ Pollutant List'!$A$7:$A$611,MATCH($B1782,'DEQ Pollutant List'!$B$7:$B$611,0))),"")</f>
        <v/>
      </c>
      <c r="E1782" s="119"/>
      <c r="F1782" s="241"/>
      <c r="G1782" s="121"/>
      <c r="H1782" s="101"/>
      <c r="I1782" s="122"/>
      <c r="J1782" s="120"/>
      <c r="K1782" s="123"/>
      <c r="L1782" s="101"/>
      <c r="M1782" s="120"/>
      <c r="N1782" s="123"/>
      <c r="O1782" s="101"/>
    </row>
    <row r="1783" spans="1:15" x14ac:dyDescent="0.25">
      <c r="A1783" s="97"/>
      <c r="B1783" s="118"/>
      <c r="C1783" s="99" t="str">
        <f>IFERROR(IF(B1783="No CAS","",INDEX('DEQ Pollutant List'!$C$7:$C$611,MATCH('3. Pollutant Emissions - EF'!B1783,'DEQ Pollutant List'!$B$7:$B$611,0))),"")</f>
        <v/>
      </c>
      <c r="D1783" s="133" t="str">
        <f>IFERROR(IF(OR($B1783="",$B1783="No CAS"),INDEX('DEQ Pollutant List'!$A$7:$A$611,MATCH($C1783,'DEQ Pollutant List'!$C$7:$C$611,0)),INDEX('DEQ Pollutant List'!$A$7:$A$611,MATCH($B1783,'DEQ Pollutant List'!$B$7:$B$611,0))),"")</f>
        <v/>
      </c>
      <c r="E1783" s="119"/>
      <c r="F1783" s="241"/>
      <c r="G1783" s="121"/>
      <c r="H1783" s="101"/>
      <c r="I1783" s="122"/>
      <c r="J1783" s="120"/>
      <c r="K1783" s="123"/>
      <c r="L1783" s="101"/>
      <c r="M1783" s="120"/>
      <c r="N1783" s="123"/>
      <c r="O1783" s="101"/>
    </row>
    <row r="1784" spans="1:15" x14ac:dyDescent="0.25">
      <c r="A1784" s="97"/>
      <c r="B1784" s="118"/>
      <c r="C1784" s="99" t="str">
        <f>IFERROR(IF(B1784="No CAS","",INDEX('DEQ Pollutant List'!$C$7:$C$611,MATCH('3. Pollutant Emissions - EF'!B1784,'DEQ Pollutant List'!$B$7:$B$611,0))),"")</f>
        <v/>
      </c>
      <c r="D1784" s="133" t="str">
        <f>IFERROR(IF(OR($B1784="",$B1784="No CAS"),INDEX('DEQ Pollutant List'!$A$7:$A$611,MATCH($C1784,'DEQ Pollutant List'!$C$7:$C$611,0)),INDEX('DEQ Pollutant List'!$A$7:$A$611,MATCH($B1784,'DEQ Pollutant List'!$B$7:$B$611,0))),"")</f>
        <v/>
      </c>
      <c r="E1784" s="119"/>
      <c r="F1784" s="241"/>
      <c r="G1784" s="121"/>
      <c r="H1784" s="101"/>
      <c r="I1784" s="122"/>
      <c r="J1784" s="120"/>
      <c r="K1784" s="123"/>
      <c r="L1784" s="101"/>
      <c r="M1784" s="120"/>
      <c r="N1784" s="123"/>
      <c r="O1784" s="101"/>
    </row>
    <row r="1785" spans="1:15" x14ac:dyDescent="0.25">
      <c r="A1785" s="97"/>
      <c r="B1785" s="118"/>
      <c r="C1785" s="99" t="str">
        <f>IFERROR(IF(B1785="No CAS","",INDEX('DEQ Pollutant List'!$C$7:$C$611,MATCH('3. Pollutant Emissions - EF'!B1785,'DEQ Pollutant List'!$B$7:$B$611,0))),"")</f>
        <v/>
      </c>
      <c r="D1785" s="133" t="str">
        <f>IFERROR(IF(OR($B1785="",$B1785="No CAS"),INDEX('DEQ Pollutant List'!$A$7:$A$611,MATCH($C1785,'DEQ Pollutant List'!$C$7:$C$611,0)),INDEX('DEQ Pollutant List'!$A$7:$A$611,MATCH($B1785,'DEQ Pollutant List'!$B$7:$B$611,0))),"")</f>
        <v/>
      </c>
      <c r="E1785" s="119"/>
      <c r="F1785" s="241"/>
      <c r="G1785" s="121"/>
      <c r="H1785" s="101"/>
      <c r="I1785" s="122"/>
      <c r="J1785" s="120"/>
      <c r="K1785" s="123"/>
      <c r="L1785" s="101"/>
      <c r="M1785" s="120"/>
      <c r="N1785" s="123"/>
      <c r="O1785" s="101"/>
    </row>
    <row r="1786" spans="1:15" x14ac:dyDescent="0.25">
      <c r="A1786" s="97"/>
      <c r="B1786" s="118"/>
      <c r="C1786" s="99" t="str">
        <f>IFERROR(IF(B1786="No CAS","",INDEX('DEQ Pollutant List'!$C$7:$C$611,MATCH('3. Pollutant Emissions - EF'!B1786,'DEQ Pollutant List'!$B$7:$B$611,0))),"")</f>
        <v/>
      </c>
      <c r="D1786" s="133" t="str">
        <f>IFERROR(IF(OR($B1786="",$B1786="No CAS"),INDEX('DEQ Pollutant List'!$A$7:$A$611,MATCH($C1786,'DEQ Pollutant List'!$C$7:$C$611,0)),INDEX('DEQ Pollutant List'!$A$7:$A$611,MATCH($B1786,'DEQ Pollutant List'!$B$7:$B$611,0))),"")</f>
        <v/>
      </c>
      <c r="E1786" s="119"/>
      <c r="F1786" s="241"/>
      <c r="G1786" s="121"/>
      <c r="H1786" s="101"/>
      <c r="I1786" s="122"/>
      <c r="J1786" s="120"/>
      <c r="K1786" s="123"/>
      <c r="L1786" s="101"/>
      <c r="M1786" s="120"/>
      <c r="N1786" s="123"/>
      <c r="O1786" s="101"/>
    </row>
    <row r="1787" spans="1:15" x14ac:dyDescent="0.25">
      <c r="A1787" s="97"/>
      <c r="B1787" s="118"/>
      <c r="C1787" s="99" t="str">
        <f>IFERROR(IF(B1787="No CAS","",INDEX('DEQ Pollutant List'!$C$7:$C$611,MATCH('3. Pollutant Emissions - EF'!B1787,'DEQ Pollutant List'!$B$7:$B$611,0))),"")</f>
        <v/>
      </c>
      <c r="D1787" s="133" t="str">
        <f>IFERROR(IF(OR($B1787="",$B1787="No CAS"),INDEX('DEQ Pollutant List'!$A$7:$A$611,MATCH($C1787,'DEQ Pollutant List'!$C$7:$C$611,0)),INDEX('DEQ Pollutant List'!$A$7:$A$611,MATCH($B1787,'DEQ Pollutant List'!$B$7:$B$611,0))),"")</f>
        <v/>
      </c>
      <c r="E1787" s="119"/>
      <c r="F1787" s="241"/>
      <c r="G1787" s="121"/>
      <c r="H1787" s="101"/>
      <c r="I1787" s="122"/>
      <c r="J1787" s="120"/>
      <c r="K1787" s="123"/>
      <c r="L1787" s="101"/>
      <c r="M1787" s="120"/>
      <c r="N1787" s="123"/>
      <c r="O1787" s="101"/>
    </row>
    <row r="1788" spans="1:15" x14ac:dyDescent="0.25">
      <c r="A1788" s="97"/>
      <c r="B1788" s="118"/>
      <c r="C1788" s="99" t="str">
        <f>IFERROR(IF(B1788="No CAS","",INDEX('DEQ Pollutant List'!$C$7:$C$611,MATCH('3. Pollutant Emissions - EF'!B1788,'DEQ Pollutant List'!$B$7:$B$611,0))),"")</f>
        <v/>
      </c>
      <c r="D1788" s="133" t="str">
        <f>IFERROR(IF(OR($B1788="",$B1788="No CAS"),INDEX('DEQ Pollutant List'!$A$7:$A$611,MATCH($C1788,'DEQ Pollutant List'!$C$7:$C$611,0)),INDEX('DEQ Pollutant List'!$A$7:$A$611,MATCH($B1788,'DEQ Pollutant List'!$B$7:$B$611,0))),"")</f>
        <v/>
      </c>
      <c r="E1788" s="119"/>
      <c r="F1788" s="241"/>
      <c r="G1788" s="121"/>
      <c r="H1788" s="101"/>
      <c r="I1788" s="122"/>
      <c r="J1788" s="120"/>
      <c r="K1788" s="123"/>
      <c r="L1788" s="101"/>
      <c r="M1788" s="120"/>
      <c r="N1788" s="123"/>
      <c r="O1788" s="101"/>
    </row>
    <row r="1789" spans="1:15" x14ac:dyDescent="0.25">
      <c r="A1789" s="97"/>
      <c r="B1789" s="118"/>
      <c r="C1789" s="99" t="str">
        <f>IFERROR(IF(B1789="No CAS","",INDEX('DEQ Pollutant List'!$C$7:$C$611,MATCH('3. Pollutant Emissions - EF'!B1789,'DEQ Pollutant List'!$B$7:$B$611,0))),"")</f>
        <v/>
      </c>
      <c r="D1789" s="133" t="str">
        <f>IFERROR(IF(OR($B1789="",$B1789="No CAS"),INDEX('DEQ Pollutant List'!$A$7:$A$611,MATCH($C1789,'DEQ Pollutant List'!$C$7:$C$611,0)),INDEX('DEQ Pollutant List'!$A$7:$A$611,MATCH($B1789,'DEQ Pollutant List'!$B$7:$B$611,0))),"")</f>
        <v/>
      </c>
      <c r="E1789" s="119"/>
      <c r="F1789" s="241"/>
      <c r="G1789" s="121"/>
      <c r="H1789" s="101"/>
      <c r="I1789" s="122"/>
      <c r="J1789" s="120"/>
      <c r="K1789" s="123"/>
      <c r="L1789" s="101"/>
      <c r="M1789" s="120"/>
      <c r="N1789" s="123"/>
      <c r="O1789" s="101"/>
    </row>
    <row r="1790" spans="1:15" x14ac:dyDescent="0.25">
      <c r="A1790" s="97"/>
      <c r="B1790" s="118"/>
      <c r="C1790" s="99" t="str">
        <f>IFERROR(IF(B1790="No CAS","",INDEX('DEQ Pollutant List'!$C$7:$C$611,MATCH('3. Pollutant Emissions - EF'!B1790,'DEQ Pollutant List'!$B$7:$B$611,0))),"")</f>
        <v/>
      </c>
      <c r="D1790" s="133" t="str">
        <f>IFERROR(IF(OR($B1790="",$B1790="No CAS"),INDEX('DEQ Pollutant List'!$A$7:$A$611,MATCH($C1790,'DEQ Pollutant List'!$C$7:$C$611,0)),INDEX('DEQ Pollutant List'!$A$7:$A$611,MATCH($B1790,'DEQ Pollutant List'!$B$7:$B$611,0))),"")</f>
        <v/>
      </c>
      <c r="E1790" s="119"/>
      <c r="F1790" s="241"/>
      <c r="G1790" s="121"/>
      <c r="H1790" s="101"/>
      <c r="I1790" s="122"/>
      <c r="J1790" s="120"/>
      <c r="K1790" s="123"/>
      <c r="L1790" s="101"/>
      <c r="M1790" s="120"/>
      <c r="N1790" s="123"/>
      <c r="O1790" s="101"/>
    </row>
    <row r="1791" spans="1:15" x14ac:dyDescent="0.25">
      <c r="A1791" s="97"/>
      <c r="B1791" s="118"/>
      <c r="C1791" s="99" t="str">
        <f>IFERROR(IF(B1791="No CAS","",INDEX('DEQ Pollutant List'!$C$7:$C$611,MATCH('3. Pollutant Emissions - EF'!B1791,'DEQ Pollutant List'!$B$7:$B$611,0))),"")</f>
        <v/>
      </c>
      <c r="D1791" s="133" t="str">
        <f>IFERROR(IF(OR($B1791="",$B1791="No CAS"),INDEX('DEQ Pollutant List'!$A$7:$A$611,MATCH($C1791,'DEQ Pollutant List'!$C$7:$C$611,0)),INDEX('DEQ Pollutant List'!$A$7:$A$611,MATCH($B1791,'DEQ Pollutant List'!$B$7:$B$611,0))),"")</f>
        <v/>
      </c>
      <c r="E1791" s="119"/>
      <c r="F1791" s="241"/>
      <c r="G1791" s="121"/>
      <c r="H1791" s="101"/>
      <c r="I1791" s="122"/>
      <c r="J1791" s="120"/>
      <c r="K1791" s="123"/>
      <c r="L1791" s="101"/>
      <c r="M1791" s="120"/>
      <c r="N1791" s="123"/>
      <c r="O1791" s="101"/>
    </row>
    <row r="1792" spans="1:15" x14ac:dyDescent="0.25">
      <c r="A1792" s="97"/>
      <c r="B1792" s="118"/>
      <c r="C1792" s="99" t="str">
        <f>IFERROR(IF(B1792="No CAS","",INDEX('DEQ Pollutant List'!$C$7:$C$611,MATCH('3. Pollutant Emissions - EF'!B1792,'DEQ Pollutant List'!$B$7:$B$611,0))),"")</f>
        <v/>
      </c>
      <c r="D1792" s="133" t="str">
        <f>IFERROR(IF(OR($B1792="",$B1792="No CAS"),INDEX('DEQ Pollutant List'!$A$7:$A$611,MATCH($C1792,'DEQ Pollutant List'!$C$7:$C$611,0)),INDEX('DEQ Pollutant List'!$A$7:$A$611,MATCH($B1792,'DEQ Pollutant List'!$B$7:$B$611,0))),"")</f>
        <v/>
      </c>
      <c r="E1792" s="119"/>
      <c r="F1792" s="241"/>
      <c r="G1792" s="121"/>
      <c r="H1792" s="101"/>
      <c r="I1792" s="122"/>
      <c r="J1792" s="120"/>
      <c r="K1792" s="123"/>
      <c r="L1792" s="101"/>
      <c r="M1792" s="120"/>
      <c r="N1792" s="123"/>
      <c r="O1792" s="101"/>
    </row>
    <row r="1793" spans="1:15" x14ac:dyDescent="0.25">
      <c r="A1793" s="97"/>
      <c r="B1793" s="118"/>
      <c r="C1793" s="99" t="str">
        <f>IFERROR(IF(B1793="No CAS","",INDEX('DEQ Pollutant List'!$C$7:$C$611,MATCH('3. Pollutant Emissions - EF'!B1793,'DEQ Pollutant List'!$B$7:$B$611,0))),"")</f>
        <v/>
      </c>
      <c r="D1793" s="133" t="str">
        <f>IFERROR(IF(OR($B1793="",$B1793="No CAS"),INDEX('DEQ Pollutant List'!$A$7:$A$611,MATCH($C1793,'DEQ Pollutant List'!$C$7:$C$611,0)),INDEX('DEQ Pollutant List'!$A$7:$A$611,MATCH($B1793,'DEQ Pollutant List'!$B$7:$B$611,0))),"")</f>
        <v/>
      </c>
      <c r="E1793" s="119"/>
      <c r="F1793" s="241"/>
      <c r="G1793" s="121"/>
      <c r="H1793" s="101"/>
      <c r="I1793" s="122"/>
      <c r="J1793" s="120"/>
      <c r="K1793" s="123"/>
      <c r="L1793" s="101"/>
      <c r="M1793" s="120"/>
      <c r="N1793" s="123"/>
      <c r="O1793" s="101"/>
    </row>
    <row r="1794" spans="1:15" x14ac:dyDescent="0.25">
      <c r="A1794" s="97"/>
      <c r="B1794" s="118"/>
      <c r="C1794" s="99" t="str">
        <f>IFERROR(IF(B1794="No CAS","",INDEX('DEQ Pollutant List'!$C$7:$C$611,MATCH('3. Pollutant Emissions - EF'!B1794,'DEQ Pollutant List'!$B$7:$B$611,0))),"")</f>
        <v/>
      </c>
      <c r="D1794" s="133" t="str">
        <f>IFERROR(IF(OR($B1794="",$B1794="No CAS"),INDEX('DEQ Pollutant List'!$A$7:$A$611,MATCH($C1794,'DEQ Pollutant List'!$C$7:$C$611,0)),INDEX('DEQ Pollutant List'!$A$7:$A$611,MATCH($B1794,'DEQ Pollutant List'!$B$7:$B$611,0))),"")</f>
        <v/>
      </c>
      <c r="E1794" s="119"/>
      <c r="F1794" s="241"/>
      <c r="G1794" s="121"/>
      <c r="H1794" s="101"/>
      <c r="I1794" s="122"/>
      <c r="J1794" s="120"/>
      <c r="K1794" s="123"/>
      <c r="L1794" s="101"/>
      <c r="M1794" s="120"/>
      <c r="N1794" s="123"/>
      <c r="O1794" s="101"/>
    </row>
    <row r="1795" spans="1:15" x14ac:dyDescent="0.25">
      <c r="A1795" s="97"/>
      <c r="B1795" s="118"/>
      <c r="C1795" s="99" t="str">
        <f>IFERROR(IF(B1795="No CAS","",INDEX('DEQ Pollutant List'!$C$7:$C$611,MATCH('3. Pollutant Emissions - EF'!B1795,'DEQ Pollutant List'!$B$7:$B$611,0))),"")</f>
        <v/>
      </c>
      <c r="D1795" s="133" t="str">
        <f>IFERROR(IF(OR($B1795="",$B1795="No CAS"),INDEX('DEQ Pollutant List'!$A$7:$A$611,MATCH($C1795,'DEQ Pollutant List'!$C$7:$C$611,0)),INDEX('DEQ Pollutant List'!$A$7:$A$611,MATCH($B1795,'DEQ Pollutant List'!$B$7:$B$611,0))),"")</f>
        <v/>
      </c>
      <c r="E1795" s="119"/>
      <c r="F1795" s="241"/>
      <c r="G1795" s="121"/>
      <c r="H1795" s="101"/>
      <c r="I1795" s="122"/>
      <c r="J1795" s="120"/>
      <c r="K1795" s="123"/>
      <c r="L1795" s="101"/>
      <c r="M1795" s="120"/>
      <c r="N1795" s="123"/>
      <c r="O1795" s="101"/>
    </row>
    <row r="1796" spans="1:15" x14ac:dyDescent="0.25">
      <c r="A1796" s="97"/>
      <c r="B1796" s="118"/>
      <c r="C1796" s="99" t="str">
        <f>IFERROR(IF(B1796="No CAS","",INDEX('DEQ Pollutant List'!$C$7:$C$611,MATCH('3. Pollutant Emissions - EF'!B1796,'DEQ Pollutant List'!$B$7:$B$611,0))),"")</f>
        <v/>
      </c>
      <c r="D1796" s="133" t="str">
        <f>IFERROR(IF(OR($B1796="",$B1796="No CAS"),INDEX('DEQ Pollutant List'!$A$7:$A$611,MATCH($C1796,'DEQ Pollutant List'!$C$7:$C$611,0)),INDEX('DEQ Pollutant List'!$A$7:$A$611,MATCH($B1796,'DEQ Pollutant List'!$B$7:$B$611,0))),"")</f>
        <v/>
      </c>
      <c r="E1796" s="119"/>
      <c r="F1796" s="241"/>
      <c r="G1796" s="121"/>
      <c r="H1796" s="101"/>
      <c r="I1796" s="122"/>
      <c r="J1796" s="120"/>
      <c r="K1796" s="123"/>
      <c r="L1796" s="101"/>
      <c r="M1796" s="120"/>
      <c r="N1796" s="123"/>
      <c r="O1796" s="101"/>
    </row>
    <row r="1797" spans="1:15" x14ac:dyDescent="0.25">
      <c r="A1797" s="97"/>
      <c r="B1797" s="118"/>
      <c r="C1797" s="99" t="str">
        <f>IFERROR(IF(B1797="No CAS","",INDEX('DEQ Pollutant List'!$C$7:$C$611,MATCH('3. Pollutant Emissions - EF'!B1797,'DEQ Pollutant List'!$B$7:$B$611,0))),"")</f>
        <v/>
      </c>
      <c r="D1797" s="133" t="str">
        <f>IFERROR(IF(OR($B1797="",$B1797="No CAS"),INDEX('DEQ Pollutant List'!$A$7:$A$611,MATCH($C1797,'DEQ Pollutant List'!$C$7:$C$611,0)),INDEX('DEQ Pollutant List'!$A$7:$A$611,MATCH($B1797,'DEQ Pollutant List'!$B$7:$B$611,0))),"")</f>
        <v/>
      </c>
      <c r="E1797" s="119"/>
      <c r="F1797" s="241"/>
      <c r="G1797" s="121"/>
      <c r="H1797" s="101"/>
      <c r="I1797" s="122"/>
      <c r="J1797" s="120"/>
      <c r="K1797" s="123"/>
      <c r="L1797" s="101"/>
      <c r="M1797" s="120"/>
      <c r="N1797" s="123"/>
      <c r="O1797" s="101"/>
    </row>
    <row r="1798" spans="1:15" x14ac:dyDescent="0.25">
      <c r="A1798" s="97"/>
      <c r="B1798" s="118"/>
      <c r="C1798" s="99" t="str">
        <f>IFERROR(IF(B1798="No CAS","",INDEX('DEQ Pollutant List'!$C$7:$C$611,MATCH('3. Pollutant Emissions - EF'!B1798,'DEQ Pollutant List'!$B$7:$B$611,0))),"")</f>
        <v/>
      </c>
      <c r="D1798" s="133" t="str">
        <f>IFERROR(IF(OR($B1798="",$B1798="No CAS"),INDEX('DEQ Pollutant List'!$A$7:$A$611,MATCH($C1798,'DEQ Pollutant List'!$C$7:$C$611,0)),INDEX('DEQ Pollutant List'!$A$7:$A$611,MATCH($B1798,'DEQ Pollutant List'!$B$7:$B$611,0))),"")</f>
        <v/>
      </c>
      <c r="E1798" s="119"/>
      <c r="F1798" s="241"/>
      <c r="G1798" s="121"/>
      <c r="H1798" s="101"/>
      <c r="I1798" s="122"/>
      <c r="J1798" s="120"/>
      <c r="K1798" s="123"/>
      <c r="L1798" s="101"/>
      <c r="M1798" s="120"/>
      <c r="N1798" s="123"/>
      <c r="O1798" s="101"/>
    </row>
    <row r="1799" spans="1:15" x14ac:dyDescent="0.25">
      <c r="A1799" s="97"/>
      <c r="B1799" s="118"/>
      <c r="C1799" s="99" t="str">
        <f>IFERROR(IF(B1799="No CAS","",INDEX('DEQ Pollutant List'!$C$7:$C$611,MATCH('3. Pollutant Emissions - EF'!B1799,'DEQ Pollutant List'!$B$7:$B$611,0))),"")</f>
        <v/>
      </c>
      <c r="D1799" s="133" t="str">
        <f>IFERROR(IF(OR($B1799="",$B1799="No CAS"),INDEX('DEQ Pollutant List'!$A$7:$A$611,MATCH($C1799,'DEQ Pollutant List'!$C$7:$C$611,0)),INDEX('DEQ Pollutant List'!$A$7:$A$611,MATCH($B1799,'DEQ Pollutant List'!$B$7:$B$611,0))),"")</f>
        <v/>
      </c>
      <c r="E1799" s="119"/>
      <c r="F1799" s="241"/>
      <c r="G1799" s="121"/>
      <c r="H1799" s="101"/>
      <c r="I1799" s="122"/>
      <c r="J1799" s="120"/>
      <c r="K1799" s="123"/>
      <c r="L1799" s="101"/>
      <c r="M1799" s="120"/>
      <c r="N1799" s="123"/>
      <c r="O1799" s="101"/>
    </row>
    <row r="1800" spans="1:15" x14ac:dyDescent="0.25">
      <c r="A1800" s="97"/>
      <c r="B1800" s="118"/>
      <c r="C1800" s="99" t="str">
        <f>IFERROR(IF(B1800="No CAS","",INDEX('DEQ Pollutant List'!$C$7:$C$611,MATCH('3. Pollutant Emissions - EF'!B1800,'DEQ Pollutant List'!$B$7:$B$611,0))),"")</f>
        <v/>
      </c>
      <c r="D1800" s="133" t="str">
        <f>IFERROR(IF(OR($B1800="",$B1800="No CAS"),INDEX('DEQ Pollutant List'!$A$7:$A$611,MATCH($C1800,'DEQ Pollutant List'!$C$7:$C$611,0)),INDEX('DEQ Pollutant List'!$A$7:$A$611,MATCH($B1800,'DEQ Pollutant List'!$B$7:$B$611,0))),"")</f>
        <v/>
      </c>
      <c r="E1800" s="119"/>
      <c r="F1800" s="241"/>
      <c r="G1800" s="121"/>
      <c r="H1800" s="101"/>
      <c r="I1800" s="122"/>
      <c r="J1800" s="120"/>
      <c r="K1800" s="123"/>
      <c r="L1800" s="101"/>
      <c r="M1800" s="120"/>
      <c r="N1800" s="123"/>
      <c r="O1800" s="101"/>
    </row>
    <row r="1801" spans="1:15" x14ac:dyDescent="0.25">
      <c r="A1801" s="97"/>
      <c r="B1801" s="118"/>
      <c r="C1801" s="99" t="str">
        <f>IFERROR(IF(B1801="No CAS","",INDEX('DEQ Pollutant List'!$C$7:$C$611,MATCH('3. Pollutant Emissions - EF'!B1801,'DEQ Pollutant List'!$B$7:$B$611,0))),"")</f>
        <v/>
      </c>
      <c r="D1801" s="133" t="str">
        <f>IFERROR(IF(OR($B1801="",$B1801="No CAS"),INDEX('DEQ Pollutant List'!$A$7:$A$611,MATCH($C1801,'DEQ Pollutant List'!$C$7:$C$611,0)),INDEX('DEQ Pollutant List'!$A$7:$A$611,MATCH($B1801,'DEQ Pollutant List'!$B$7:$B$611,0))),"")</f>
        <v/>
      </c>
      <c r="E1801" s="119"/>
      <c r="F1801" s="241"/>
      <c r="G1801" s="121"/>
      <c r="H1801" s="101"/>
      <c r="I1801" s="122"/>
      <c r="J1801" s="120"/>
      <c r="K1801" s="123"/>
      <c r="L1801" s="101"/>
      <c r="M1801" s="120"/>
      <c r="N1801" s="123"/>
      <c r="O1801" s="101"/>
    </row>
    <row r="1802" spans="1:15" x14ac:dyDescent="0.25">
      <c r="A1802" s="97"/>
      <c r="B1802" s="118"/>
      <c r="C1802" s="99" t="str">
        <f>IFERROR(IF(B1802="No CAS","",INDEX('DEQ Pollutant List'!$C$7:$C$611,MATCH('3. Pollutant Emissions - EF'!B1802,'DEQ Pollutant List'!$B$7:$B$611,0))),"")</f>
        <v/>
      </c>
      <c r="D1802" s="133" t="str">
        <f>IFERROR(IF(OR($B1802="",$B1802="No CAS"),INDEX('DEQ Pollutant List'!$A$7:$A$611,MATCH($C1802,'DEQ Pollutant List'!$C$7:$C$611,0)),INDEX('DEQ Pollutant List'!$A$7:$A$611,MATCH($B1802,'DEQ Pollutant List'!$B$7:$B$611,0))),"")</f>
        <v/>
      </c>
      <c r="E1802" s="119"/>
      <c r="F1802" s="241"/>
      <c r="G1802" s="121"/>
      <c r="H1802" s="101"/>
      <c r="I1802" s="122"/>
      <c r="J1802" s="120"/>
      <c r="K1802" s="123"/>
      <c r="L1802" s="101"/>
      <c r="M1802" s="120"/>
      <c r="N1802" s="123"/>
      <c r="O1802" s="101"/>
    </row>
    <row r="1803" spans="1:15" x14ac:dyDescent="0.25">
      <c r="A1803" s="97"/>
      <c r="B1803" s="118"/>
      <c r="C1803" s="99" t="str">
        <f>IFERROR(IF(B1803="No CAS","",INDEX('DEQ Pollutant List'!$C$7:$C$611,MATCH('3. Pollutant Emissions - EF'!B1803,'DEQ Pollutant List'!$B$7:$B$611,0))),"")</f>
        <v/>
      </c>
      <c r="D1803" s="133" t="str">
        <f>IFERROR(IF(OR($B1803="",$B1803="No CAS"),INDEX('DEQ Pollutant List'!$A$7:$A$611,MATCH($C1803,'DEQ Pollutant List'!$C$7:$C$611,0)),INDEX('DEQ Pollutant List'!$A$7:$A$611,MATCH($B1803,'DEQ Pollutant List'!$B$7:$B$611,0))),"")</f>
        <v/>
      </c>
      <c r="E1803" s="119"/>
      <c r="F1803" s="241"/>
      <c r="G1803" s="121"/>
      <c r="H1803" s="101"/>
      <c r="I1803" s="122"/>
      <c r="J1803" s="120"/>
      <c r="K1803" s="123"/>
      <c r="L1803" s="101"/>
      <c r="M1803" s="120"/>
      <c r="N1803" s="123"/>
      <c r="O1803" s="101"/>
    </row>
    <row r="1804" spans="1:15" x14ac:dyDescent="0.25">
      <c r="A1804" s="97"/>
      <c r="B1804" s="118"/>
      <c r="C1804" s="99" t="str">
        <f>IFERROR(IF(B1804="No CAS","",INDEX('DEQ Pollutant List'!$C$7:$C$611,MATCH('3. Pollutant Emissions - EF'!B1804,'DEQ Pollutant List'!$B$7:$B$611,0))),"")</f>
        <v/>
      </c>
      <c r="D1804" s="133" t="str">
        <f>IFERROR(IF(OR($B1804="",$B1804="No CAS"),INDEX('DEQ Pollutant List'!$A$7:$A$611,MATCH($C1804,'DEQ Pollutant List'!$C$7:$C$611,0)),INDEX('DEQ Pollutant List'!$A$7:$A$611,MATCH($B1804,'DEQ Pollutant List'!$B$7:$B$611,0))),"")</f>
        <v/>
      </c>
      <c r="E1804" s="119"/>
      <c r="F1804" s="241"/>
      <c r="G1804" s="121"/>
      <c r="H1804" s="101"/>
      <c r="I1804" s="122"/>
      <c r="J1804" s="120"/>
      <c r="K1804" s="123"/>
      <c r="L1804" s="101"/>
      <c r="M1804" s="120"/>
      <c r="N1804" s="123"/>
      <c r="O1804" s="101"/>
    </row>
    <row r="1805" spans="1:15" x14ac:dyDescent="0.25">
      <c r="A1805" s="97"/>
      <c r="B1805" s="118"/>
      <c r="C1805" s="99" t="str">
        <f>IFERROR(IF(B1805="No CAS","",INDEX('DEQ Pollutant List'!$C$7:$C$611,MATCH('3. Pollutant Emissions - EF'!B1805,'DEQ Pollutant List'!$B$7:$B$611,0))),"")</f>
        <v/>
      </c>
      <c r="D1805" s="133" t="str">
        <f>IFERROR(IF(OR($B1805="",$B1805="No CAS"),INDEX('DEQ Pollutant List'!$A$7:$A$611,MATCH($C1805,'DEQ Pollutant List'!$C$7:$C$611,0)),INDEX('DEQ Pollutant List'!$A$7:$A$611,MATCH($B1805,'DEQ Pollutant List'!$B$7:$B$611,0))),"")</f>
        <v/>
      </c>
      <c r="E1805" s="119"/>
      <c r="F1805" s="241"/>
      <c r="G1805" s="121"/>
      <c r="H1805" s="101"/>
      <c r="I1805" s="122"/>
      <c r="J1805" s="120"/>
      <c r="K1805" s="123"/>
      <c r="L1805" s="101"/>
      <c r="M1805" s="120"/>
      <c r="N1805" s="123"/>
      <c r="O1805" s="101"/>
    </row>
    <row r="1806" spans="1:15" x14ac:dyDescent="0.25">
      <c r="A1806" s="97"/>
      <c r="B1806" s="118"/>
      <c r="C1806" s="99" t="str">
        <f>IFERROR(IF(B1806="No CAS","",INDEX('DEQ Pollutant List'!$C$7:$C$611,MATCH('3. Pollutant Emissions - EF'!B1806,'DEQ Pollutant List'!$B$7:$B$611,0))),"")</f>
        <v/>
      </c>
      <c r="D1806" s="133" t="str">
        <f>IFERROR(IF(OR($B1806="",$B1806="No CAS"),INDEX('DEQ Pollutant List'!$A$7:$A$611,MATCH($C1806,'DEQ Pollutant List'!$C$7:$C$611,0)),INDEX('DEQ Pollutant List'!$A$7:$A$611,MATCH($B1806,'DEQ Pollutant List'!$B$7:$B$611,0))),"")</f>
        <v/>
      </c>
      <c r="E1806" s="119"/>
      <c r="F1806" s="241"/>
      <c r="G1806" s="121"/>
      <c r="H1806" s="101"/>
      <c r="I1806" s="122"/>
      <c r="J1806" s="120"/>
      <c r="K1806" s="123"/>
      <c r="L1806" s="101"/>
      <c r="M1806" s="120"/>
      <c r="N1806" s="123"/>
      <c r="O1806" s="101"/>
    </row>
    <row r="1807" spans="1:15" x14ac:dyDescent="0.25">
      <c r="A1807" s="97"/>
      <c r="B1807" s="118"/>
      <c r="C1807" s="99" t="str">
        <f>IFERROR(IF(B1807="No CAS","",INDEX('DEQ Pollutant List'!$C$7:$C$611,MATCH('3. Pollutant Emissions - EF'!B1807,'DEQ Pollutant List'!$B$7:$B$611,0))),"")</f>
        <v/>
      </c>
      <c r="D1807" s="133" t="str">
        <f>IFERROR(IF(OR($B1807="",$B1807="No CAS"),INDEX('DEQ Pollutant List'!$A$7:$A$611,MATCH($C1807,'DEQ Pollutant List'!$C$7:$C$611,0)),INDEX('DEQ Pollutant List'!$A$7:$A$611,MATCH($B1807,'DEQ Pollutant List'!$B$7:$B$611,0))),"")</f>
        <v/>
      </c>
      <c r="E1807" s="119"/>
      <c r="F1807" s="241"/>
      <c r="G1807" s="121"/>
      <c r="H1807" s="101"/>
      <c r="I1807" s="122"/>
      <c r="J1807" s="120"/>
      <c r="K1807" s="123"/>
      <c r="L1807" s="101"/>
      <c r="M1807" s="120"/>
      <c r="N1807" s="123"/>
      <c r="O1807" s="101"/>
    </row>
    <row r="1808" spans="1:15" x14ac:dyDescent="0.25">
      <c r="A1808" s="97"/>
      <c r="B1808" s="118"/>
      <c r="C1808" s="99" t="str">
        <f>IFERROR(IF(B1808="No CAS","",INDEX('DEQ Pollutant List'!$C$7:$C$611,MATCH('3. Pollutant Emissions - EF'!B1808,'DEQ Pollutant List'!$B$7:$B$611,0))),"")</f>
        <v/>
      </c>
      <c r="D1808" s="133" t="str">
        <f>IFERROR(IF(OR($B1808="",$B1808="No CAS"),INDEX('DEQ Pollutant List'!$A$7:$A$611,MATCH($C1808,'DEQ Pollutant List'!$C$7:$C$611,0)),INDEX('DEQ Pollutant List'!$A$7:$A$611,MATCH($B1808,'DEQ Pollutant List'!$B$7:$B$611,0))),"")</f>
        <v/>
      </c>
      <c r="E1808" s="119"/>
      <c r="F1808" s="241"/>
      <c r="G1808" s="121"/>
      <c r="H1808" s="101"/>
      <c r="I1808" s="122"/>
      <c r="J1808" s="120"/>
      <c r="K1808" s="123"/>
      <c r="L1808" s="101"/>
      <c r="M1808" s="120"/>
      <c r="N1808" s="123"/>
      <c r="O1808" s="101"/>
    </row>
    <row r="1809" spans="1:15" x14ac:dyDescent="0.25">
      <c r="A1809" s="97"/>
      <c r="B1809" s="118"/>
      <c r="C1809" s="99" t="str">
        <f>IFERROR(IF(B1809="No CAS","",INDEX('DEQ Pollutant List'!$C$7:$C$611,MATCH('3. Pollutant Emissions - EF'!B1809,'DEQ Pollutant List'!$B$7:$B$611,0))),"")</f>
        <v/>
      </c>
      <c r="D1809" s="133" t="str">
        <f>IFERROR(IF(OR($B1809="",$B1809="No CAS"),INDEX('DEQ Pollutant List'!$A$7:$A$611,MATCH($C1809,'DEQ Pollutant List'!$C$7:$C$611,0)),INDEX('DEQ Pollutant List'!$A$7:$A$611,MATCH($B1809,'DEQ Pollutant List'!$B$7:$B$611,0))),"")</f>
        <v/>
      </c>
      <c r="E1809" s="119"/>
      <c r="F1809" s="241"/>
      <c r="G1809" s="121"/>
      <c r="H1809" s="101"/>
      <c r="I1809" s="122"/>
      <c r="J1809" s="120"/>
      <c r="K1809" s="123"/>
      <c r="L1809" s="101"/>
      <c r="M1809" s="120"/>
      <c r="N1809" s="123"/>
      <c r="O1809" s="101"/>
    </row>
    <row r="1810" spans="1:15" x14ac:dyDescent="0.25">
      <c r="A1810" s="97"/>
      <c r="B1810" s="118"/>
      <c r="C1810" s="99" t="str">
        <f>IFERROR(IF(B1810="No CAS","",INDEX('DEQ Pollutant List'!$C$7:$C$611,MATCH('3. Pollutant Emissions - EF'!B1810,'DEQ Pollutant List'!$B$7:$B$611,0))),"")</f>
        <v/>
      </c>
      <c r="D1810" s="133" t="str">
        <f>IFERROR(IF(OR($B1810="",$B1810="No CAS"),INDEX('DEQ Pollutant List'!$A$7:$A$611,MATCH($C1810,'DEQ Pollutant List'!$C$7:$C$611,0)),INDEX('DEQ Pollutant List'!$A$7:$A$611,MATCH($B1810,'DEQ Pollutant List'!$B$7:$B$611,0))),"")</f>
        <v/>
      </c>
      <c r="E1810" s="119"/>
      <c r="F1810" s="241"/>
      <c r="G1810" s="121"/>
      <c r="H1810" s="101"/>
      <c r="I1810" s="122"/>
      <c r="J1810" s="120"/>
      <c r="K1810" s="123"/>
      <c r="L1810" s="101"/>
      <c r="M1810" s="120"/>
      <c r="N1810" s="123"/>
      <c r="O1810" s="101"/>
    </row>
    <row r="1811" spans="1:15" x14ac:dyDescent="0.25">
      <c r="A1811" s="97"/>
      <c r="B1811" s="118"/>
      <c r="C1811" s="99" t="str">
        <f>IFERROR(IF(B1811="No CAS","",INDEX('DEQ Pollutant List'!$C$7:$C$611,MATCH('3. Pollutant Emissions - EF'!B1811,'DEQ Pollutant List'!$B$7:$B$611,0))),"")</f>
        <v/>
      </c>
      <c r="D1811" s="133" t="str">
        <f>IFERROR(IF(OR($B1811="",$B1811="No CAS"),INDEX('DEQ Pollutant List'!$A$7:$A$611,MATCH($C1811,'DEQ Pollutant List'!$C$7:$C$611,0)),INDEX('DEQ Pollutant List'!$A$7:$A$611,MATCH($B1811,'DEQ Pollutant List'!$B$7:$B$611,0))),"")</f>
        <v/>
      </c>
      <c r="E1811" s="119"/>
      <c r="F1811" s="241"/>
      <c r="G1811" s="121"/>
      <c r="H1811" s="101"/>
      <c r="I1811" s="122"/>
      <c r="J1811" s="120"/>
      <c r="K1811" s="123"/>
      <c r="L1811" s="101"/>
      <c r="M1811" s="120"/>
      <c r="N1811" s="123"/>
      <c r="O1811" s="101"/>
    </row>
    <row r="1812" spans="1:15" x14ac:dyDescent="0.25">
      <c r="A1812" s="97"/>
      <c r="B1812" s="118"/>
      <c r="C1812" s="99" t="str">
        <f>IFERROR(IF(B1812="No CAS","",INDEX('DEQ Pollutant List'!$C$7:$C$611,MATCH('3. Pollutant Emissions - EF'!B1812,'DEQ Pollutant List'!$B$7:$B$611,0))),"")</f>
        <v/>
      </c>
      <c r="D1812" s="133" t="str">
        <f>IFERROR(IF(OR($B1812="",$B1812="No CAS"),INDEX('DEQ Pollutant List'!$A$7:$A$611,MATCH($C1812,'DEQ Pollutant List'!$C$7:$C$611,0)),INDEX('DEQ Pollutant List'!$A$7:$A$611,MATCH($B1812,'DEQ Pollutant List'!$B$7:$B$611,0))),"")</f>
        <v/>
      </c>
      <c r="E1812" s="119"/>
      <c r="F1812" s="241"/>
      <c r="G1812" s="121"/>
      <c r="H1812" s="101"/>
      <c r="I1812" s="122"/>
      <c r="J1812" s="120"/>
      <c r="K1812" s="123"/>
      <c r="L1812" s="101"/>
      <c r="M1812" s="120"/>
      <c r="N1812" s="123"/>
      <c r="O1812" s="101"/>
    </row>
    <row r="1813" spans="1:15" x14ac:dyDescent="0.25">
      <c r="A1813" s="97"/>
      <c r="B1813" s="118"/>
      <c r="C1813" s="99" t="str">
        <f>IFERROR(IF(B1813="No CAS","",INDEX('DEQ Pollutant List'!$C$7:$C$611,MATCH('3. Pollutant Emissions - EF'!B1813,'DEQ Pollutant List'!$B$7:$B$611,0))),"")</f>
        <v/>
      </c>
      <c r="D1813" s="133" t="str">
        <f>IFERROR(IF(OR($B1813="",$B1813="No CAS"),INDEX('DEQ Pollutant List'!$A$7:$A$611,MATCH($C1813,'DEQ Pollutant List'!$C$7:$C$611,0)),INDEX('DEQ Pollutant List'!$A$7:$A$611,MATCH($B1813,'DEQ Pollutant List'!$B$7:$B$611,0))),"")</f>
        <v/>
      </c>
      <c r="E1813" s="119"/>
      <c r="F1813" s="241"/>
      <c r="G1813" s="121"/>
      <c r="H1813" s="101"/>
      <c r="I1813" s="122"/>
      <c r="J1813" s="120"/>
      <c r="K1813" s="123"/>
      <c r="L1813" s="101"/>
      <c r="M1813" s="120"/>
      <c r="N1813" s="123"/>
      <c r="O1813" s="101"/>
    </row>
    <row r="1814" spans="1:15" x14ac:dyDescent="0.25">
      <c r="A1814" s="97"/>
      <c r="B1814" s="118"/>
      <c r="C1814" s="99" t="str">
        <f>IFERROR(IF(B1814="No CAS","",INDEX('DEQ Pollutant List'!$C$7:$C$611,MATCH('3. Pollutant Emissions - EF'!B1814,'DEQ Pollutant List'!$B$7:$B$611,0))),"")</f>
        <v/>
      </c>
      <c r="D1814" s="133" t="str">
        <f>IFERROR(IF(OR($B1814="",$B1814="No CAS"),INDEX('DEQ Pollutant List'!$A$7:$A$611,MATCH($C1814,'DEQ Pollutant List'!$C$7:$C$611,0)),INDEX('DEQ Pollutant List'!$A$7:$A$611,MATCH($B1814,'DEQ Pollutant List'!$B$7:$B$611,0))),"")</f>
        <v/>
      </c>
      <c r="E1814" s="119"/>
      <c r="F1814" s="241"/>
      <c r="G1814" s="121"/>
      <c r="H1814" s="101"/>
      <c r="I1814" s="122"/>
      <c r="J1814" s="120"/>
      <c r="K1814" s="123"/>
      <c r="L1814" s="101"/>
      <c r="M1814" s="120"/>
      <c r="N1814" s="123"/>
      <c r="O1814" s="101"/>
    </row>
    <row r="1815" spans="1:15" x14ac:dyDescent="0.25">
      <c r="A1815" s="97"/>
      <c r="B1815" s="118"/>
      <c r="C1815" s="99" t="str">
        <f>IFERROR(IF(B1815="No CAS","",INDEX('DEQ Pollutant List'!$C$7:$C$611,MATCH('3. Pollutant Emissions - EF'!B1815,'DEQ Pollutant List'!$B$7:$B$611,0))),"")</f>
        <v/>
      </c>
      <c r="D1815" s="133" t="str">
        <f>IFERROR(IF(OR($B1815="",$B1815="No CAS"),INDEX('DEQ Pollutant List'!$A$7:$A$611,MATCH($C1815,'DEQ Pollutant List'!$C$7:$C$611,0)),INDEX('DEQ Pollutant List'!$A$7:$A$611,MATCH($B1815,'DEQ Pollutant List'!$B$7:$B$611,0))),"")</f>
        <v/>
      </c>
      <c r="E1815" s="119"/>
      <c r="F1815" s="241"/>
      <c r="G1815" s="121"/>
      <c r="H1815" s="101"/>
      <c r="I1815" s="122"/>
      <c r="J1815" s="120"/>
      <c r="K1815" s="123"/>
      <c r="L1815" s="101"/>
      <c r="M1815" s="120"/>
      <c r="N1815" s="123"/>
      <c r="O1815" s="101"/>
    </row>
    <row r="1816" spans="1:15" x14ac:dyDescent="0.25">
      <c r="A1816" s="97"/>
      <c r="B1816" s="118"/>
      <c r="C1816" s="99" t="str">
        <f>IFERROR(IF(B1816="No CAS","",INDEX('DEQ Pollutant List'!$C$7:$C$611,MATCH('3. Pollutant Emissions - EF'!B1816,'DEQ Pollutant List'!$B$7:$B$611,0))),"")</f>
        <v/>
      </c>
      <c r="D1816" s="133" t="str">
        <f>IFERROR(IF(OR($B1816="",$B1816="No CAS"),INDEX('DEQ Pollutant List'!$A$7:$A$611,MATCH($C1816,'DEQ Pollutant List'!$C$7:$C$611,0)),INDEX('DEQ Pollutant List'!$A$7:$A$611,MATCH($B1816,'DEQ Pollutant List'!$B$7:$B$611,0))),"")</f>
        <v/>
      </c>
      <c r="E1816" s="119"/>
      <c r="F1816" s="241"/>
      <c r="G1816" s="121"/>
      <c r="H1816" s="101"/>
      <c r="I1816" s="122"/>
      <c r="J1816" s="120"/>
      <c r="K1816" s="123"/>
      <c r="L1816" s="101"/>
      <c r="M1816" s="120"/>
      <c r="N1816" s="123"/>
      <c r="O1816" s="101"/>
    </row>
    <row r="1817" spans="1:15" x14ac:dyDescent="0.25">
      <c r="A1817" s="97"/>
      <c r="B1817" s="118"/>
      <c r="C1817" s="99" t="str">
        <f>IFERROR(IF(B1817="No CAS","",INDEX('DEQ Pollutant List'!$C$7:$C$611,MATCH('3. Pollutant Emissions - EF'!B1817,'DEQ Pollutant List'!$B$7:$B$611,0))),"")</f>
        <v/>
      </c>
      <c r="D1817" s="133" t="str">
        <f>IFERROR(IF(OR($B1817="",$B1817="No CAS"),INDEX('DEQ Pollutant List'!$A$7:$A$611,MATCH($C1817,'DEQ Pollutant List'!$C$7:$C$611,0)),INDEX('DEQ Pollutant List'!$A$7:$A$611,MATCH($B1817,'DEQ Pollutant List'!$B$7:$B$611,0))),"")</f>
        <v/>
      </c>
      <c r="E1817" s="119"/>
      <c r="F1817" s="241"/>
      <c r="G1817" s="121"/>
      <c r="H1817" s="101"/>
      <c r="I1817" s="122"/>
      <c r="J1817" s="120"/>
      <c r="K1817" s="123"/>
      <c r="L1817" s="101"/>
      <c r="M1817" s="120"/>
      <c r="N1817" s="123"/>
      <c r="O1817" s="101"/>
    </row>
    <row r="1818" spans="1:15" x14ac:dyDescent="0.25">
      <c r="A1818" s="97"/>
      <c r="B1818" s="118"/>
      <c r="C1818" s="99" t="str">
        <f>IFERROR(IF(B1818="No CAS","",INDEX('DEQ Pollutant List'!$C$7:$C$611,MATCH('3. Pollutant Emissions - EF'!B1818,'DEQ Pollutant List'!$B$7:$B$611,0))),"")</f>
        <v/>
      </c>
      <c r="D1818" s="133" t="str">
        <f>IFERROR(IF(OR($B1818="",$B1818="No CAS"),INDEX('DEQ Pollutant List'!$A$7:$A$611,MATCH($C1818,'DEQ Pollutant List'!$C$7:$C$611,0)),INDEX('DEQ Pollutant List'!$A$7:$A$611,MATCH($B1818,'DEQ Pollutant List'!$B$7:$B$611,0))),"")</f>
        <v/>
      </c>
      <c r="E1818" s="119"/>
      <c r="F1818" s="241"/>
      <c r="G1818" s="121"/>
      <c r="H1818" s="101"/>
      <c r="I1818" s="122"/>
      <c r="J1818" s="120"/>
      <c r="K1818" s="123"/>
      <c r="L1818" s="101"/>
      <c r="M1818" s="120"/>
      <c r="N1818" s="123"/>
      <c r="O1818" s="101"/>
    </row>
    <row r="1819" spans="1:15" x14ac:dyDescent="0.25">
      <c r="A1819" s="97"/>
      <c r="B1819" s="118"/>
      <c r="C1819" s="99" t="str">
        <f>IFERROR(IF(B1819="No CAS","",INDEX('DEQ Pollutant List'!$C$7:$C$611,MATCH('3. Pollutant Emissions - EF'!B1819,'DEQ Pollutant List'!$B$7:$B$611,0))),"")</f>
        <v/>
      </c>
      <c r="D1819" s="133" t="str">
        <f>IFERROR(IF(OR($B1819="",$B1819="No CAS"),INDEX('DEQ Pollutant List'!$A$7:$A$611,MATCH($C1819,'DEQ Pollutant List'!$C$7:$C$611,0)),INDEX('DEQ Pollutant List'!$A$7:$A$611,MATCH($B1819,'DEQ Pollutant List'!$B$7:$B$611,0))),"")</f>
        <v/>
      </c>
      <c r="E1819" s="119"/>
      <c r="F1819" s="241"/>
      <c r="G1819" s="121"/>
      <c r="H1819" s="101"/>
      <c r="I1819" s="122"/>
      <c r="J1819" s="120"/>
      <c r="K1819" s="123"/>
      <c r="L1819" s="101"/>
      <c r="M1819" s="120"/>
      <c r="N1819" s="123"/>
      <c r="O1819" s="101"/>
    </row>
    <row r="1820" spans="1:15" x14ac:dyDescent="0.25">
      <c r="A1820" s="97"/>
      <c r="B1820" s="118"/>
      <c r="C1820" s="99" t="str">
        <f>IFERROR(IF(B1820="No CAS","",INDEX('DEQ Pollutant List'!$C$7:$C$611,MATCH('3. Pollutant Emissions - EF'!B1820,'DEQ Pollutant List'!$B$7:$B$611,0))),"")</f>
        <v/>
      </c>
      <c r="D1820" s="133" t="str">
        <f>IFERROR(IF(OR($B1820="",$B1820="No CAS"),INDEX('DEQ Pollutant List'!$A$7:$A$611,MATCH($C1820,'DEQ Pollutant List'!$C$7:$C$611,0)),INDEX('DEQ Pollutant List'!$A$7:$A$611,MATCH($B1820,'DEQ Pollutant List'!$B$7:$B$611,0))),"")</f>
        <v/>
      </c>
      <c r="E1820" s="119"/>
      <c r="F1820" s="241"/>
      <c r="G1820" s="121"/>
      <c r="H1820" s="101"/>
      <c r="I1820" s="122"/>
      <c r="J1820" s="120"/>
      <c r="K1820" s="123"/>
      <c r="L1820" s="101"/>
      <c r="M1820" s="120"/>
      <c r="N1820" s="123"/>
      <c r="O1820" s="101"/>
    </row>
    <row r="1821" spans="1:15" x14ac:dyDescent="0.25">
      <c r="A1821" s="97"/>
      <c r="B1821" s="118"/>
      <c r="C1821" s="99" t="str">
        <f>IFERROR(IF(B1821="No CAS","",INDEX('DEQ Pollutant List'!$C$7:$C$611,MATCH('3. Pollutant Emissions - EF'!B1821,'DEQ Pollutant List'!$B$7:$B$611,0))),"")</f>
        <v/>
      </c>
      <c r="D1821" s="133" t="str">
        <f>IFERROR(IF(OR($B1821="",$B1821="No CAS"),INDEX('DEQ Pollutant List'!$A$7:$A$611,MATCH($C1821,'DEQ Pollutant List'!$C$7:$C$611,0)),INDEX('DEQ Pollutant List'!$A$7:$A$611,MATCH($B1821,'DEQ Pollutant List'!$B$7:$B$611,0))),"")</f>
        <v/>
      </c>
      <c r="E1821" s="119"/>
      <c r="F1821" s="241"/>
      <c r="G1821" s="121"/>
      <c r="H1821" s="101"/>
      <c r="I1821" s="122"/>
      <c r="J1821" s="120"/>
      <c r="K1821" s="123"/>
      <c r="L1821" s="101"/>
      <c r="M1821" s="120"/>
      <c r="N1821" s="123"/>
      <c r="O1821" s="101"/>
    </row>
    <row r="1822" spans="1:15" x14ac:dyDescent="0.25">
      <c r="A1822" s="97"/>
      <c r="B1822" s="118"/>
      <c r="C1822" s="99" t="str">
        <f>IFERROR(IF(B1822="No CAS","",INDEX('DEQ Pollutant List'!$C$7:$C$611,MATCH('3. Pollutant Emissions - EF'!B1822,'DEQ Pollutant List'!$B$7:$B$611,0))),"")</f>
        <v/>
      </c>
      <c r="D1822" s="133" t="str">
        <f>IFERROR(IF(OR($B1822="",$B1822="No CAS"),INDEX('DEQ Pollutant List'!$A$7:$A$611,MATCH($C1822,'DEQ Pollutant List'!$C$7:$C$611,0)),INDEX('DEQ Pollutant List'!$A$7:$A$611,MATCH($B1822,'DEQ Pollutant List'!$B$7:$B$611,0))),"")</f>
        <v/>
      </c>
      <c r="E1822" s="119"/>
      <c r="F1822" s="241"/>
      <c r="G1822" s="121"/>
      <c r="H1822" s="101"/>
      <c r="I1822" s="122"/>
      <c r="J1822" s="120"/>
      <c r="K1822" s="123"/>
      <c r="L1822" s="101"/>
      <c r="M1822" s="120"/>
      <c r="N1822" s="123"/>
      <c r="O1822" s="101"/>
    </row>
    <row r="1823" spans="1:15" x14ac:dyDescent="0.25">
      <c r="A1823" s="97"/>
      <c r="B1823" s="118"/>
      <c r="C1823" s="99" t="str">
        <f>IFERROR(IF(B1823="No CAS","",INDEX('DEQ Pollutant List'!$C$7:$C$611,MATCH('3. Pollutant Emissions - EF'!B1823,'DEQ Pollutant List'!$B$7:$B$611,0))),"")</f>
        <v/>
      </c>
      <c r="D1823" s="133" t="str">
        <f>IFERROR(IF(OR($B1823="",$B1823="No CAS"),INDEX('DEQ Pollutant List'!$A$7:$A$611,MATCH($C1823,'DEQ Pollutant List'!$C$7:$C$611,0)),INDEX('DEQ Pollutant List'!$A$7:$A$611,MATCH($B1823,'DEQ Pollutant List'!$B$7:$B$611,0))),"")</f>
        <v/>
      </c>
      <c r="E1823" s="119"/>
      <c r="F1823" s="241"/>
      <c r="G1823" s="121"/>
      <c r="H1823" s="101"/>
      <c r="I1823" s="122"/>
      <c r="J1823" s="120"/>
      <c r="K1823" s="123"/>
      <c r="L1823" s="101"/>
      <c r="M1823" s="120"/>
      <c r="N1823" s="123"/>
      <c r="O1823" s="101"/>
    </row>
    <row r="1824" spans="1:15" x14ac:dyDescent="0.25">
      <c r="A1824" s="97"/>
      <c r="B1824" s="118"/>
      <c r="C1824" s="99" t="str">
        <f>IFERROR(IF(B1824="No CAS","",INDEX('DEQ Pollutant List'!$C$7:$C$611,MATCH('3. Pollutant Emissions - EF'!B1824,'DEQ Pollutant List'!$B$7:$B$611,0))),"")</f>
        <v/>
      </c>
      <c r="D1824" s="133" t="str">
        <f>IFERROR(IF(OR($B1824="",$B1824="No CAS"),INDEX('DEQ Pollutant List'!$A$7:$A$611,MATCH($C1824,'DEQ Pollutant List'!$C$7:$C$611,0)),INDEX('DEQ Pollutant List'!$A$7:$A$611,MATCH($B1824,'DEQ Pollutant List'!$B$7:$B$611,0))),"")</f>
        <v/>
      </c>
      <c r="E1824" s="119"/>
      <c r="F1824" s="241"/>
      <c r="G1824" s="121"/>
      <c r="H1824" s="101"/>
      <c r="I1824" s="122"/>
      <c r="J1824" s="120"/>
      <c r="K1824" s="123"/>
      <c r="L1824" s="101"/>
      <c r="M1824" s="120"/>
      <c r="N1824" s="123"/>
      <c r="O1824" s="101"/>
    </row>
    <row r="1825" spans="1:15" x14ac:dyDescent="0.25">
      <c r="A1825" s="97"/>
      <c r="B1825" s="118"/>
      <c r="C1825" s="99" t="str">
        <f>IFERROR(IF(B1825="No CAS","",INDEX('DEQ Pollutant List'!$C$7:$C$611,MATCH('3. Pollutant Emissions - EF'!B1825,'DEQ Pollutant List'!$B$7:$B$611,0))),"")</f>
        <v/>
      </c>
      <c r="D1825" s="133" t="str">
        <f>IFERROR(IF(OR($B1825="",$B1825="No CAS"),INDEX('DEQ Pollutant List'!$A$7:$A$611,MATCH($C1825,'DEQ Pollutant List'!$C$7:$C$611,0)),INDEX('DEQ Pollutant List'!$A$7:$A$611,MATCH($B1825,'DEQ Pollutant List'!$B$7:$B$611,0))),"")</f>
        <v/>
      </c>
      <c r="E1825" s="119"/>
      <c r="F1825" s="241"/>
      <c r="G1825" s="121"/>
      <c r="H1825" s="101"/>
      <c r="I1825" s="122"/>
      <c r="J1825" s="120"/>
      <c r="K1825" s="123"/>
      <c r="L1825" s="101"/>
      <c r="M1825" s="120"/>
      <c r="N1825" s="123"/>
      <c r="O1825" s="101"/>
    </row>
    <row r="1826" spans="1:15" x14ac:dyDescent="0.25">
      <c r="A1826" s="97"/>
      <c r="B1826" s="118"/>
      <c r="C1826" s="99" t="str">
        <f>IFERROR(IF(B1826="No CAS","",INDEX('DEQ Pollutant List'!$C$7:$C$611,MATCH('3. Pollutant Emissions - EF'!B1826,'DEQ Pollutant List'!$B$7:$B$611,0))),"")</f>
        <v/>
      </c>
      <c r="D1826" s="133" t="str">
        <f>IFERROR(IF(OR($B1826="",$B1826="No CAS"),INDEX('DEQ Pollutant List'!$A$7:$A$611,MATCH($C1826,'DEQ Pollutant List'!$C$7:$C$611,0)),INDEX('DEQ Pollutant List'!$A$7:$A$611,MATCH($B1826,'DEQ Pollutant List'!$B$7:$B$611,0))),"")</f>
        <v/>
      </c>
      <c r="E1826" s="119"/>
      <c r="F1826" s="241"/>
      <c r="G1826" s="121"/>
      <c r="H1826" s="101"/>
      <c r="I1826" s="122"/>
      <c r="J1826" s="120"/>
      <c r="K1826" s="123"/>
      <c r="L1826" s="101"/>
      <c r="M1826" s="120"/>
      <c r="N1826" s="123"/>
      <c r="O1826" s="101"/>
    </row>
    <row r="1827" spans="1:15" x14ac:dyDescent="0.25">
      <c r="A1827" s="97"/>
      <c r="B1827" s="118"/>
      <c r="C1827" s="99" t="str">
        <f>IFERROR(IF(B1827="No CAS","",INDEX('DEQ Pollutant List'!$C$7:$C$611,MATCH('3. Pollutant Emissions - EF'!B1827,'DEQ Pollutant List'!$B$7:$B$611,0))),"")</f>
        <v/>
      </c>
      <c r="D1827" s="133" t="str">
        <f>IFERROR(IF(OR($B1827="",$B1827="No CAS"),INDEX('DEQ Pollutant List'!$A$7:$A$611,MATCH($C1827,'DEQ Pollutant List'!$C$7:$C$611,0)),INDEX('DEQ Pollutant List'!$A$7:$A$611,MATCH($B1827,'DEQ Pollutant List'!$B$7:$B$611,0))),"")</f>
        <v/>
      </c>
      <c r="E1827" s="119"/>
      <c r="F1827" s="241"/>
      <c r="G1827" s="121"/>
      <c r="H1827" s="101"/>
      <c r="I1827" s="122"/>
      <c r="J1827" s="120"/>
      <c r="K1827" s="123"/>
      <c r="L1827" s="101"/>
      <c r="M1827" s="120"/>
      <c r="N1827" s="123"/>
      <c r="O1827" s="101"/>
    </row>
    <row r="1828" spans="1:15" x14ac:dyDescent="0.25">
      <c r="A1828" s="97"/>
      <c r="B1828" s="118"/>
      <c r="C1828" s="99" t="str">
        <f>IFERROR(IF(B1828="No CAS","",INDEX('DEQ Pollutant List'!$C$7:$C$611,MATCH('3. Pollutant Emissions - EF'!B1828,'DEQ Pollutant List'!$B$7:$B$611,0))),"")</f>
        <v/>
      </c>
      <c r="D1828" s="133" t="str">
        <f>IFERROR(IF(OR($B1828="",$B1828="No CAS"),INDEX('DEQ Pollutant List'!$A$7:$A$611,MATCH($C1828,'DEQ Pollutant List'!$C$7:$C$611,0)),INDEX('DEQ Pollutant List'!$A$7:$A$611,MATCH($B1828,'DEQ Pollutant List'!$B$7:$B$611,0))),"")</f>
        <v/>
      </c>
      <c r="E1828" s="119"/>
      <c r="F1828" s="241"/>
      <c r="G1828" s="121"/>
      <c r="H1828" s="101"/>
      <c r="I1828" s="122"/>
      <c r="J1828" s="120"/>
      <c r="K1828" s="123"/>
      <c r="L1828" s="101"/>
      <c r="M1828" s="120"/>
      <c r="N1828" s="123"/>
      <c r="O1828" s="101"/>
    </row>
    <row r="1829" spans="1:15" x14ac:dyDescent="0.25">
      <c r="A1829" s="97"/>
      <c r="B1829" s="118"/>
      <c r="C1829" s="99" t="str">
        <f>IFERROR(IF(B1829="No CAS","",INDEX('DEQ Pollutant List'!$C$7:$C$611,MATCH('3. Pollutant Emissions - EF'!B1829,'DEQ Pollutant List'!$B$7:$B$611,0))),"")</f>
        <v/>
      </c>
      <c r="D1829" s="133" t="str">
        <f>IFERROR(IF(OR($B1829="",$B1829="No CAS"),INDEX('DEQ Pollutant List'!$A$7:$A$611,MATCH($C1829,'DEQ Pollutant List'!$C$7:$C$611,0)),INDEX('DEQ Pollutant List'!$A$7:$A$611,MATCH($B1829,'DEQ Pollutant List'!$B$7:$B$611,0))),"")</f>
        <v/>
      </c>
      <c r="E1829" s="119"/>
      <c r="F1829" s="241"/>
      <c r="G1829" s="121"/>
      <c r="H1829" s="101"/>
      <c r="I1829" s="122"/>
      <c r="J1829" s="120"/>
      <c r="K1829" s="123"/>
      <c r="L1829" s="101"/>
      <c r="M1829" s="120"/>
      <c r="N1829" s="123"/>
      <c r="O1829" s="101"/>
    </row>
    <row r="1830" spans="1:15" x14ac:dyDescent="0.25">
      <c r="A1830" s="97"/>
      <c r="B1830" s="118"/>
      <c r="C1830" s="99" t="str">
        <f>IFERROR(IF(B1830="No CAS","",INDEX('DEQ Pollutant List'!$C$7:$C$611,MATCH('3. Pollutant Emissions - EF'!B1830,'DEQ Pollutant List'!$B$7:$B$611,0))),"")</f>
        <v/>
      </c>
      <c r="D1830" s="133" t="str">
        <f>IFERROR(IF(OR($B1830="",$B1830="No CAS"),INDEX('DEQ Pollutant List'!$A$7:$A$611,MATCH($C1830,'DEQ Pollutant List'!$C$7:$C$611,0)),INDEX('DEQ Pollutant List'!$A$7:$A$611,MATCH($B1830,'DEQ Pollutant List'!$B$7:$B$611,0))),"")</f>
        <v/>
      </c>
      <c r="E1830" s="119"/>
      <c r="F1830" s="241"/>
      <c r="G1830" s="121"/>
      <c r="H1830" s="101"/>
      <c r="I1830" s="122"/>
      <c r="J1830" s="120"/>
      <c r="K1830" s="123"/>
      <c r="L1830" s="101"/>
      <c r="M1830" s="120"/>
      <c r="N1830" s="123"/>
      <c r="O1830" s="101"/>
    </row>
    <row r="1831" spans="1:15" x14ac:dyDescent="0.25">
      <c r="A1831" s="97"/>
      <c r="B1831" s="118"/>
      <c r="C1831" s="99" t="str">
        <f>IFERROR(IF(B1831="No CAS","",INDEX('DEQ Pollutant List'!$C$7:$C$611,MATCH('3. Pollutant Emissions - EF'!B1831,'DEQ Pollutant List'!$B$7:$B$611,0))),"")</f>
        <v/>
      </c>
      <c r="D1831" s="133" t="str">
        <f>IFERROR(IF(OR($B1831="",$B1831="No CAS"),INDEX('DEQ Pollutant List'!$A$7:$A$611,MATCH($C1831,'DEQ Pollutant List'!$C$7:$C$611,0)),INDEX('DEQ Pollutant List'!$A$7:$A$611,MATCH($B1831,'DEQ Pollutant List'!$B$7:$B$611,0))),"")</f>
        <v/>
      </c>
      <c r="E1831" s="119"/>
      <c r="F1831" s="241"/>
      <c r="G1831" s="121"/>
      <c r="H1831" s="101"/>
      <c r="I1831" s="122"/>
      <c r="J1831" s="120"/>
      <c r="K1831" s="123"/>
      <c r="L1831" s="101"/>
      <c r="M1831" s="120"/>
      <c r="N1831" s="123"/>
      <c r="O1831" s="101"/>
    </row>
    <row r="1832" spans="1:15" x14ac:dyDescent="0.25">
      <c r="A1832" s="97"/>
      <c r="B1832" s="118"/>
      <c r="C1832" s="99" t="str">
        <f>IFERROR(IF(B1832="No CAS","",INDEX('DEQ Pollutant List'!$C$7:$C$611,MATCH('3. Pollutant Emissions - EF'!B1832,'DEQ Pollutant List'!$B$7:$B$611,0))),"")</f>
        <v/>
      </c>
      <c r="D1832" s="133" t="str">
        <f>IFERROR(IF(OR($B1832="",$B1832="No CAS"),INDEX('DEQ Pollutant List'!$A$7:$A$611,MATCH($C1832,'DEQ Pollutant List'!$C$7:$C$611,0)),INDEX('DEQ Pollutant List'!$A$7:$A$611,MATCH($B1832,'DEQ Pollutant List'!$B$7:$B$611,0))),"")</f>
        <v/>
      </c>
      <c r="E1832" s="119"/>
      <c r="F1832" s="241"/>
      <c r="G1832" s="121"/>
      <c r="H1832" s="101"/>
      <c r="I1832" s="122"/>
      <c r="J1832" s="120"/>
      <c r="K1832" s="123"/>
      <c r="L1832" s="101"/>
      <c r="M1832" s="120"/>
      <c r="N1832" s="123"/>
      <c r="O1832" s="101"/>
    </row>
    <row r="1833" spans="1:15" x14ac:dyDescent="0.25">
      <c r="A1833" s="97"/>
      <c r="B1833" s="118"/>
      <c r="C1833" s="99" t="str">
        <f>IFERROR(IF(B1833="No CAS","",INDEX('DEQ Pollutant List'!$C$7:$C$611,MATCH('3. Pollutant Emissions - EF'!B1833,'DEQ Pollutant List'!$B$7:$B$611,0))),"")</f>
        <v/>
      </c>
      <c r="D1833" s="133" t="str">
        <f>IFERROR(IF(OR($B1833="",$B1833="No CAS"),INDEX('DEQ Pollutant List'!$A$7:$A$611,MATCH($C1833,'DEQ Pollutant List'!$C$7:$C$611,0)),INDEX('DEQ Pollutant List'!$A$7:$A$611,MATCH($B1833,'DEQ Pollutant List'!$B$7:$B$611,0))),"")</f>
        <v/>
      </c>
      <c r="E1833" s="119"/>
      <c r="F1833" s="241"/>
      <c r="G1833" s="121"/>
      <c r="H1833" s="101"/>
      <c r="I1833" s="122"/>
      <c r="J1833" s="120"/>
      <c r="K1833" s="123"/>
      <c r="L1833" s="101"/>
      <c r="M1833" s="120"/>
      <c r="N1833" s="123"/>
      <c r="O1833" s="101"/>
    </row>
    <row r="1834" spans="1:15" x14ac:dyDescent="0.25">
      <c r="A1834" s="97"/>
      <c r="B1834" s="118"/>
      <c r="C1834" s="99" t="str">
        <f>IFERROR(IF(B1834="No CAS","",INDEX('DEQ Pollutant List'!$C$7:$C$611,MATCH('3. Pollutant Emissions - EF'!B1834,'DEQ Pollutant List'!$B$7:$B$611,0))),"")</f>
        <v/>
      </c>
      <c r="D1834" s="133" t="str">
        <f>IFERROR(IF(OR($B1834="",$B1834="No CAS"),INDEX('DEQ Pollutant List'!$A$7:$A$611,MATCH($C1834,'DEQ Pollutant List'!$C$7:$C$611,0)),INDEX('DEQ Pollutant List'!$A$7:$A$611,MATCH($B1834,'DEQ Pollutant List'!$B$7:$B$611,0))),"")</f>
        <v/>
      </c>
      <c r="E1834" s="119"/>
      <c r="F1834" s="241"/>
      <c r="G1834" s="121"/>
      <c r="H1834" s="101"/>
      <c r="I1834" s="122"/>
      <c r="J1834" s="120"/>
      <c r="K1834" s="123"/>
      <c r="L1834" s="101"/>
      <c r="M1834" s="120"/>
      <c r="N1834" s="123"/>
      <c r="O1834" s="101"/>
    </row>
    <row r="1835" spans="1:15" x14ac:dyDescent="0.25">
      <c r="A1835" s="97"/>
      <c r="B1835" s="118"/>
      <c r="C1835" s="99" t="str">
        <f>IFERROR(IF(B1835="No CAS","",INDEX('DEQ Pollutant List'!$C$7:$C$611,MATCH('3. Pollutant Emissions - EF'!B1835,'DEQ Pollutant List'!$B$7:$B$611,0))),"")</f>
        <v/>
      </c>
      <c r="D1835" s="133" t="str">
        <f>IFERROR(IF(OR($B1835="",$B1835="No CAS"),INDEX('DEQ Pollutant List'!$A$7:$A$611,MATCH($C1835,'DEQ Pollutant List'!$C$7:$C$611,0)),INDEX('DEQ Pollutant List'!$A$7:$A$611,MATCH($B1835,'DEQ Pollutant List'!$B$7:$B$611,0))),"")</f>
        <v/>
      </c>
      <c r="E1835" s="119"/>
      <c r="F1835" s="241"/>
      <c r="G1835" s="121"/>
      <c r="H1835" s="101"/>
      <c r="I1835" s="122"/>
      <c r="J1835" s="120"/>
      <c r="K1835" s="123"/>
      <c r="L1835" s="101"/>
      <c r="M1835" s="120"/>
      <c r="N1835" s="123"/>
      <c r="O1835" s="101"/>
    </row>
    <row r="1836" spans="1:15" x14ac:dyDescent="0.25">
      <c r="A1836" s="97"/>
      <c r="B1836" s="118"/>
      <c r="C1836" s="99" t="str">
        <f>IFERROR(IF(B1836="No CAS","",INDEX('DEQ Pollutant List'!$C$7:$C$611,MATCH('3. Pollutant Emissions - EF'!B1836,'DEQ Pollutant List'!$B$7:$B$611,0))),"")</f>
        <v/>
      </c>
      <c r="D1836" s="133" t="str">
        <f>IFERROR(IF(OR($B1836="",$B1836="No CAS"),INDEX('DEQ Pollutant List'!$A$7:$A$611,MATCH($C1836,'DEQ Pollutant List'!$C$7:$C$611,0)),INDEX('DEQ Pollutant List'!$A$7:$A$611,MATCH($B1836,'DEQ Pollutant List'!$B$7:$B$611,0))),"")</f>
        <v/>
      </c>
      <c r="E1836" s="119"/>
      <c r="F1836" s="241"/>
      <c r="G1836" s="121"/>
      <c r="H1836" s="101"/>
      <c r="I1836" s="122"/>
      <c r="J1836" s="120"/>
      <c r="K1836" s="123"/>
      <c r="L1836" s="101"/>
      <c r="M1836" s="120"/>
      <c r="N1836" s="123"/>
      <c r="O1836" s="101"/>
    </row>
    <row r="1837" spans="1:15" x14ac:dyDescent="0.25">
      <c r="A1837" s="97"/>
      <c r="B1837" s="118"/>
      <c r="C1837" s="99" t="str">
        <f>IFERROR(IF(B1837="No CAS","",INDEX('DEQ Pollutant List'!$C$7:$C$611,MATCH('3. Pollutant Emissions - EF'!B1837,'DEQ Pollutant List'!$B$7:$B$611,0))),"")</f>
        <v/>
      </c>
      <c r="D1837" s="133" t="str">
        <f>IFERROR(IF(OR($B1837="",$B1837="No CAS"),INDEX('DEQ Pollutant List'!$A$7:$A$611,MATCH($C1837,'DEQ Pollutant List'!$C$7:$C$611,0)),INDEX('DEQ Pollutant List'!$A$7:$A$611,MATCH($B1837,'DEQ Pollutant List'!$B$7:$B$611,0))),"")</f>
        <v/>
      </c>
      <c r="E1837" s="119"/>
      <c r="F1837" s="241"/>
      <c r="G1837" s="121"/>
      <c r="H1837" s="101"/>
      <c r="I1837" s="122"/>
      <c r="J1837" s="120"/>
      <c r="K1837" s="123"/>
      <c r="L1837" s="101"/>
      <c r="M1837" s="120"/>
      <c r="N1837" s="123"/>
      <c r="O1837" s="101"/>
    </row>
    <row r="1838" spans="1:15" x14ac:dyDescent="0.25">
      <c r="A1838" s="97"/>
      <c r="B1838" s="118"/>
      <c r="C1838" s="99" t="str">
        <f>IFERROR(IF(B1838="No CAS","",INDEX('DEQ Pollutant List'!$C$7:$C$611,MATCH('3. Pollutant Emissions - EF'!B1838,'DEQ Pollutant List'!$B$7:$B$611,0))),"")</f>
        <v/>
      </c>
      <c r="D1838" s="133" t="str">
        <f>IFERROR(IF(OR($B1838="",$B1838="No CAS"),INDEX('DEQ Pollutant List'!$A$7:$A$611,MATCH($C1838,'DEQ Pollutant List'!$C$7:$C$611,0)),INDEX('DEQ Pollutant List'!$A$7:$A$611,MATCH($B1838,'DEQ Pollutant List'!$B$7:$B$611,0))),"")</f>
        <v/>
      </c>
      <c r="E1838" s="119"/>
      <c r="F1838" s="241"/>
      <c r="G1838" s="121"/>
      <c r="H1838" s="101"/>
      <c r="I1838" s="122"/>
      <c r="J1838" s="120"/>
      <c r="K1838" s="123"/>
      <c r="L1838" s="101"/>
      <c r="M1838" s="120"/>
      <c r="N1838" s="123"/>
      <c r="O1838" s="101"/>
    </row>
    <row r="1839" spans="1:15" x14ac:dyDescent="0.25">
      <c r="A1839" s="97"/>
      <c r="B1839" s="118"/>
      <c r="C1839" s="99" t="str">
        <f>IFERROR(IF(B1839="No CAS","",INDEX('DEQ Pollutant List'!$C$7:$C$611,MATCH('3. Pollutant Emissions - EF'!B1839,'DEQ Pollutant List'!$B$7:$B$611,0))),"")</f>
        <v/>
      </c>
      <c r="D1839" s="133" t="str">
        <f>IFERROR(IF(OR($B1839="",$B1839="No CAS"),INDEX('DEQ Pollutant List'!$A$7:$A$611,MATCH($C1839,'DEQ Pollutant List'!$C$7:$C$611,0)),INDEX('DEQ Pollutant List'!$A$7:$A$611,MATCH($B1839,'DEQ Pollutant List'!$B$7:$B$611,0))),"")</f>
        <v/>
      </c>
      <c r="E1839" s="119"/>
      <c r="F1839" s="241"/>
      <c r="G1839" s="121"/>
      <c r="H1839" s="101"/>
      <c r="I1839" s="122"/>
      <c r="J1839" s="120"/>
      <c r="K1839" s="123"/>
      <c r="L1839" s="101"/>
      <c r="M1839" s="120"/>
      <c r="N1839" s="123"/>
      <c r="O1839" s="101"/>
    </row>
    <row r="1840" spans="1:15" x14ac:dyDescent="0.25">
      <c r="A1840" s="97"/>
      <c r="B1840" s="118"/>
      <c r="C1840" s="99" t="str">
        <f>IFERROR(IF(B1840="No CAS","",INDEX('DEQ Pollutant List'!$C$7:$C$611,MATCH('3. Pollutant Emissions - EF'!B1840,'DEQ Pollutant List'!$B$7:$B$611,0))),"")</f>
        <v/>
      </c>
      <c r="D1840" s="133" t="str">
        <f>IFERROR(IF(OR($B1840="",$B1840="No CAS"),INDEX('DEQ Pollutant List'!$A$7:$A$611,MATCH($C1840,'DEQ Pollutant List'!$C$7:$C$611,0)),INDEX('DEQ Pollutant List'!$A$7:$A$611,MATCH($B1840,'DEQ Pollutant List'!$B$7:$B$611,0))),"")</f>
        <v/>
      </c>
      <c r="E1840" s="119"/>
      <c r="F1840" s="241"/>
      <c r="G1840" s="121"/>
      <c r="H1840" s="101"/>
      <c r="I1840" s="122"/>
      <c r="J1840" s="120"/>
      <c r="K1840" s="123"/>
      <c r="L1840" s="101"/>
      <c r="M1840" s="120"/>
      <c r="N1840" s="123"/>
      <c r="O1840" s="101"/>
    </row>
    <row r="1841" spans="1:15" x14ac:dyDescent="0.25">
      <c r="A1841" s="97"/>
      <c r="B1841" s="118"/>
      <c r="C1841" s="99" t="str">
        <f>IFERROR(IF(B1841="No CAS","",INDEX('DEQ Pollutant List'!$C$7:$C$611,MATCH('3. Pollutant Emissions - EF'!B1841,'DEQ Pollutant List'!$B$7:$B$611,0))),"")</f>
        <v/>
      </c>
      <c r="D1841" s="133" t="str">
        <f>IFERROR(IF(OR($B1841="",$B1841="No CAS"),INDEX('DEQ Pollutant List'!$A$7:$A$611,MATCH($C1841,'DEQ Pollutant List'!$C$7:$C$611,0)),INDEX('DEQ Pollutant List'!$A$7:$A$611,MATCH($B1841,'DEQ Pollutant List'!$B$7:$B$611,0))),"")</f>
        <v/>
      </c>
      <c r="E1841" s="119"/>
      <c r="F1841" s="241"/>
      <c r="G1841" s="121"/>
      <c r="H1841" s="101"/>
      <c r="I1841" s="122"/>
      <c r="J1841" s="120"/>
      <c r="K1841" s="123"/>
      <c r="L1841" s="101"/>
      <c r="M1841" s="120"/>
      <c r="N1841" s="123"/>
      <c r="O1841" s="101"/>
    </row>
    <row r="1842" spans="1:15" x14ac:dyDescent="0.25">
      <c r="A1842" s="97"/>
      <c r="B1842" s="118"/>
      <c r="C1842" s="99" t="str">
        <f>IFERROR(IF(B1842="No CAS","",INDEX('DEQ Pollutant List'!$C$7:$C$611,MATCH('3. Pollutant Emissions - EF'!B1842,'DEQ Pollutant List'!$B$7:$B$611,0))),"")</f>
        <v/>
      </c>
      <c r="D1842" s="133" t="str">
        <f>IFERROR(IF(OR($B1842="",$B1842="No CAS"),INDEX('DEQ Pollutant List'!$A$7:$A$611,MATCH($C1842,'DEQ Pollutant List'!$C$7:$C$611,0)),INDEX('DEQ Pollutant List'!$A$7:$A$611,MATCH($B1842,'DEQ Pollutant List'!$B$7:$B$611,0))),"")</f>
        <v/>
      </c>
      <c r="E1842" s="119"/>
      <c r="F1842" s="241"/>
      <c r="G1842" s="121"/>
      <c r="H1842" s="101"/>
      <c r="I1842" s="122"/>
      <c r="J1842" s="120"/>
      <c r="K1842" s="123"/>
      <c r="L1842" s="101"/>
      <c r="M1842" s="120"/>
      <c r="N1842" s="123"/>
      <c r="O1842" s="101"/>
    </row>
    <row r="1843" spans="1:15" x14ac:dyDescent="0.25">
      <c r="A1843" s="97"/>
      <c r="B1843" s="118"/>
      <c r="C1843" s="99" t="str">
        <f>IFERROR(IF(B1843="No CAS","",INDEX('DEQ Pollutant List'!$C$7:$C$611,MATCH('3. Pollutant Emissions - EF'!B1843,'DEQ Pollutant List'!$B$7:$B$611,0))),"")</f>
        <v/>
      </c>
      <c r="D1843" s="133" t="str">
        <f>IFERROR(IF(OR($B1843="",$B1843="No CAS"),INDEX('DEQ Pollutant List'!$A$7:$A$611,MATCH($C1843,'DEQ Pollutant List'!$C$7:$C$611,0)),INDEX('DEQ Pollutant List'!$A$7:$A$611,MATCH($B1843,'DEQ Pollutant List'!$B$7:$B$611,0))),"")</f>
        <v/>
      </c>
      <c r="E1843" s="119"/>
      <c r="F1843" s="241"/>
      <c r="G1843" s="121"/>
      <c r="H1843" s="101"/>
      <c r="I1843" s="122"/>
      <c r="J1843" s="120"/>
      <c r="K1843" s="123"/>
      <c r="L1843" s="101"/>
      <c r="M1843" s="120"/>
      <c r="N1843" s="123"/>
      <c r="O1843" s="101"/>
    </row>
    <row r="1844" spans="1:15" x14ac:dyDescent="0.25">
      <c r="A1844" s="97"/>
      <c r="B1844" s="118"/>
      <c r="C1844" s="99" t="str">
        <f>IFERROR(IF(B1844="No CAS","",INDEX('DEQ Pollutant List'!$C$7:$C$611,MATCH('3. Pollutant Emissions - EF'!B1844,'DEQ Pollutant List'!$B$7:$B$611,0))),"")</f>
        <v/>
      </c>
      <c r="D1844" s="133" t="str">
        <f>IFERROR(IF(OR($B1844="",$B1844="No CAS"),INDEX('DEQ Pollutant List'!$A$7:$A$611,MATCH($C1844,'DEQ Pollutant List'!$C$7:$C$611,0)),INDEX('DEQ Pollutant List'!$A$7:$A$611,MATCH($B1844,'DEQ Pollutant List'!$B$7:$B$611,0))),"")</f>
        <v/>
      </c>
      <c r="E1844" s="119"/>
      <c r="F1844" s="241"/>
      <c r="G1844" s="121"/>
      <c r="H1844" s="101"/>
      <c r="I1844" s="122"/>
      <c r="J1844" s="120"/>
      <c r="K1844" s="123"/>
      <c r="L1844" s="101"/>
      <c r="M1844" s="120"/>
      <c r="N1844" s="123"/>
      <c r="O1844" s="101"/>
    </row>
    <row r="1845" spans="1:15" x14ac:dyDescent="0.25">
      <c r="A1845" s="97"/>
      <c r="B1845" s="118"/>
      <c r="C1845" s="99" t="str">
        <f>IFERROR(IF(B1845="No CAS","",INDEX('DEQ Pollutant List'!$C$7:$C$611,MATCH('3. Pollutant Emissions - EF'!B1845,'DEQ Pollutant List'!$B$7:$B$611,0))),"")</f>
        <v/>
      </c>
      <c r="D1845" s="133" t="str">
        <f>IFERROR(IF(OR($B1845="",$B1845="No CAS"),INDEX('DEQ Pollutant List'!$A$7:$A$611,MATCH($C1845,'DEQ Pollutant List'!$C$7:$C$611,0)),INDEX('DEQ Pollutant List'!$A$7:$A$611,MATCH($B1845,'DEQ Pollutant List'!$B$7:$B$611,0))),"")</f>
        <v/>
      </c>
      <c r="E1845" s="119"/>
      <c r="F1845" s="241"/>
      <c r="G1845" s="121"/>
      <c r="H1845" s="101"/>
      <c r="I1845" s="122"/>
      <c r="J1845" s="120"/>
      <c r="K1845" s="123"/>
      <c r="L1845" s="101"/>
      <c r="M1845" s="120"/>
      <c r="N1845" s="123"/>
      <c r="O1845" s="101"/>
    </row>
    <row r="1846" spans="1:15" x14ac:dyDescent="0.25">
      <c r="A1846" s="97"/>
      <c r="B1846" s="118"/>
      <c r="C1846" s="99" t="str">
        <f>IFERROR(IF(B1846="No CAS","",INDEX('DEQ Pollutant List'!$C$7:$C$611,MATCH('3. Pollutant Emissions - EF'!B1846,'DEQ Pollutant List'!$B$7:$B$611,0))),"")</f>
        <v/>
      </c>
      <c r="D1846" s="133" t="str">
        <f>IFERROR(IF(OR($B1846="",$B1846="No CAS"),INDEX('DEQ Pollutant List'!$A$7:$A$611,MATCH($C1846,'DEQ Pollutant List'!$C$7:$C$611,0)),INDEX('DEQ Pollutant List'!$A$7:$A$611,MATCH($B1846,'DEQ Pollutant List'!$B$7:$B$611,0))),"")</f>
        <v/>
      </c>
      <c r="E1846" s="119"/>
      <c r="F1846" s="241"/>
      <c r="G1846" s="121"/>
      <c r="H1846" s="101"/>
      <c r="I1846" s="122"/>
      <c r="J1846" s="120"/>
      <c r="K1846" s="123"/>
      <c r="L1846" s="101"/>
      <c r="M1846" s="120"/>
      <c r="N1846" s="123"/>
      <c r="O1846" s="101"/>
    </row>
    <row r="1847" spans="1:15" x14ac:dyDescent="0.25">
      <c r="A1847" s="97"/>
      <c r="B1847" s="118"/>
      <c r="C1847" s="99" t="str">
        <f>IFERROR(IF(B1847="No CAS","",INDEX('DEQ Pollutant List'!$C$7:$C$611,MATCH('3. Pollutant Emissions - EF'!B1847,'DEQ Pollutant List'!$B$7:$B$611,0))),"")</f>
        <v/>
      </c>
      <c r="D1847" s="133" t="str">
        <f>IFERROR(IF(OR($B1847="",$B1847="No CAS"),INDEX('DEQ Pollutant List'!$A$7:$A$611,MATCH($C1847,'DEQ Pollutant List'!$C$7:$C$611,0)),INDEX('DEQ Pollutant List'!$A$7:$A$611,MATCH($B1847,'DEQ Pollutant List'!$B$7:$B$611,0))),"")</f>
        <v/>
      </c>
      <c r="E1847" s="119"/>
      <c r="F1847" s="241"/>
      <c r="G1847" s="121"/>
      <c r="H1847" s="101"/>
      <c r="I1847" s="122"/>
      <c r="J1847" s="120"/>
      <c r="K1847" s="123"/>
      <c r="L1847" s="101"/>
      <c r="M1847" s="120"/>
      <c r="N1847" s="123"/>
      <c r="O1847" s="101"/>
    </row>
    <row r="1848" spans="1:15" x14ac:dyDescent="0.25">
      <c r="A1848" s="97"/>
      <c r="B1848" s="118"/>
      <c r="C1848" s="99" t="str">
        <f>IFERROR(IF(B1848="No CAS","",INDEX('DEQ Pollutant List'!$C$7:$C$611,MATCH('3. Pollutant Emissions - EF'!B1848,'DEQ Pollutant List'!$B$7:$B$611,0))),"")</f>
        <v/>
      </c>
      <c r="D1848" s="133" t="str">
        <f>IFERROR(IF(OR($B1848="",$B1848="No CAS"),INDEX('DEQ Pollutant List'!$A$7:$A$611,MATCH($C1848,'DEQ Pollutant List'!$C$7:$C$611,0)),INDEX('DEQ Pollutant List'!$A$7:$A$611,MATCH($B1848,'DEQ Pollutant List'!$B$7:$B$611,0))),"")</f>
        <v/>
      </c>
      <c r="E1848" s="119"/>
      <c r="F1848" s="241"/>
      <c r="G1848" s="121"/>
      <c r="H1848" s="101"/>
      <c r="I1848" s="122"/>
      <c r="J1848" s="120"/>
      <c r="K1848" s="123"/>
      <c r="L1848" s="101"/>
      <c r="M1848" s="120"/>
      <c r="N1848" s="123"/>
      <c r="O1848" s="101"/>
    </row>
    <row r="1849" spans="1:15" x14ac:dyDescent="0.25">
      <c r="A1849" s="97"/>
      <c r="B1849" s="118"/>
      <c r="C1849" s="99" t="str">
        <f>IFERROR(IF(B1849="No CAS","",INDEX('DEQ Pollutant List'!$C$7:$C$611,MATCH('3. Pollutant Emissions - EF'!B1849,'DEQ Pollutant List'!$B$7:$B$611,0))),"")</f>
        <v/>
      </c>
      <c r="D1849" s="133" t="str">
        <f>IFERROR(IF(OR($B1849="",$B1849="No CAS"),INDEX('DEQ Pollutant List'!$A$7:$A$611,MATCH($C1849,'DEQ Pollutant List'!$C$7:$C$611,0)),INDEX('DEQ Pollutant List'!$A$7:$A$611,MATCH($B1849,'DEQ Pollutant List'!$B$7:$B$611,0))),"")</f>
        <v/>
      </c>
      <c r="E1849" s="119"/>
      <c r="F1849" s="241"/>
      <c r="G1849" s="121"/>
      <c r="H1849" s="101"/>
      <c r="I1849" s="122"/>
      <c r="J1849" s="120"/>
      <c r="K1849" s="123"/>
      <c r="L1849" s="101"/>
      <c r="M1849" s="120"/>
      <c r="N1849" s="123"/>
      <c r="O1849" s="101"/>
    </row>
    <row r="1850" spans="1:15" x14ac:dyDescent="0.25">
      <c r="A1850" s="97"/>
      <c r="B1850" s="118"/>
      <c r="C1850" s="99" t="str">
        <f>IFERROR(IF(B1850="No CAS","",INDEX('DEQ Pollutant List'!$C$7:$C$611,MATCH('3. Pollutant Emissions - EF'!B1850,'DEQ Pollutant List'!$B$7:$B$611,0))),"")</f>
        <v/>
      </c>
      <c r="D1850" s="133" t="str">
        <f>IFERROR(IF(OR($B1850="",$B1850="No CAS"),INDEX('DEQ Pollutant List'!$A$7:$A$611,MATCH($C1850,'DEQ Pollutant List'!$C$7:$C$611,0)),INDEX('DEQ Pollutant List'!$A$7:$A$611,MATCH($B1850,'DEQ Pollutant List'!$B$7:$B$611,0))),"")</f>
        <v/>
      </c>
      <c r="E1850" s="119"/>
      <c r="F1850" s="241"/>
      <c r="G1850" s="121"/>
      <c r="H1850" s="101"/>
      <c r="I1850" s="122"/>
      <c r="J1850" s="120"/>
      <c r="K1850" s="123"/>
      <c r="L1850" s="101"/>
      <c r="M1850" s="120"/>
      <c r="N1850" s="123"/>
      <c r="O1850" s="101"/>
    </row>
    <row r="1851" spans="1:15" x14ac:dyDescent="0.25">
      <c r="A1851" s="97"/>
      <c r="B1851" s="118"/>
      <c r="C1851" s="99" t="str">
        <f>IFERROR(IF(B1851="No CAS","",INDEX('DEQ Pollutant List'!$C$7:$C$611,MATCH('3. Pollutant Emissions - EF'!B1851,'DEQ Pollutant List'!$B$7:$B$611,0))),"")</f>
        <v/>
      </c>
      <c r="D1851" s="133" t="str">
        <f>IFERROR(IF(OR($B1851="",$B1851="No CAS"),INDEX('DEQ Pollutant List'!$A$7:$A$611,MATCH($C1851,'DEQ Pollutant List'!$C$7:$C$611,0)),INDEX('DEQ Pollutant List'!$A$7:$A$611,MATCH($B1851,'DEQ Pollutant List'!$B$7:$B$611,0))),"")</f>
        <v/>
      </c>
      <c r="E1851" s="119"/>
      <c r="F1851" s="241"/>
      <c r="G1851" s="121"/>
      <c r="H1851" s="101"/>
      <c r="I1851" s="122"/>
      <c r="J1851" s="120"/>
      <c r="K1851" s="123"/>
      <c r="L1851" s="101"/>
      <c r="M1851" s="120"/>
      <c r="N1851" s="123"/>
      <c r="O1851" s="101"/>
    </row>
    <row r="1852" spans="1:15" x14ac:dyDescent="0.25">
      <c r="A1852" s="97"/>
      <c r="B1852" s="118"/>
      <c r="C1852" s="99" t="str">
        <f>IFERROR(IF(B1852="No CAS","",INDEX('DEQ Pollutant List'!$C$7:$C$611,MATCH('3. Pollutant Emissions - EF'!B1852,'DEQ Pollutant List'!$B$7:$B$611,0))),"")</f>
        <v/>
      </c>
      <c r="D1852" s="133" t="str">
        <f>IFERROR(IF(OR($B1852="",$B1852="No CAS"),INDEX('DEQ Pollutant List'!$A$7:$A$611,MATCH($C1852,'DEQ Pollutant List'!$C$7:$C$611,0)),INDEX('DEQ Pollutant List'!$A$7:$A$611,MATCH($B1852,'DEQ Pollutant List'!$B$7:$B$611,0))),"")</f>
        <v/>
      </c>
      <c r="E1852" s="119"/>
      <c r="F1852" s="241"/>
      <c r="G1852" s="121"/>
      <c r="H1852" s="101"/>
      <c r="I1852" s="122"/>
      <c r="J1852" s="120"/>
      <c r="K1852" s="123"/>
      <c r="L1852" s="101"/>
      <c r="M1852" s="120"/>
      <c r="N1852" s="123"/>
      <c r="O1852" s="101"/>
    </row>
    <row r="1853" spans="1:15" x14ac:dyDescent="0.25">
      <c r="A1853" s="97"/>
      <c r="B1853" s="118"/>
      <c r="C1853" s="99" t="str">
        <f>IFERROR(IF(B1853="No CAS","",INDEX('DEQ Pollutant List'!$C$7:$C$611,MATCH('3. Pollutant Emissions - EF'!B1853,'DEQ Pollutant List'!$B$7:$B$611,0))),"")</f>
        <v/>
      </c>
      <c r="D1853" s="133" t="str">
        <f>IFERROR(IF(OR($B1853="",$B1853="No CAS"),INDEX('DEQ Pollutant List'!$A$7:$A$611,MATCH($C1853,'DEQ Pollutant List'!$C$7:$C$611,0)),INDEX('DEQ Pollutant List'!$A$7:$A$611,MATCH($B1853,'DEQ Pollutant List'!$B$7:$B$611,0))),"")</f>
        <v/>
      </c>
      <c r="E1853" s="119"/>
      <c r="F1853" s="241"/>
      <c r="G1853" s="121"/>
      <c r="H1853" s="101"/>
      <c r="I1853" s="122"/>
      <c r="J1853" s="120"/>
      <c r="K1853" s="123"/>
      <c r="L1853" s="101"/>
      <c r="M1853" s="120"/>
      <c r="N1853" s="123"/>
      <c r="O1853" s="101"/>
    </row>
    <row r="1854" spans="1:15" x14ac:dyDescent="0.25">
      <c r="A1854" s="97"/>
      <c r="B1854" s="118"/>
      <c r="C1854" s="99" t="str">
        <f>IFERROR(IF(B1854="No CAS","",INDEX('DEQ Pollutant List'!$C$7:$C$611,MATCH('3. Pollutant Emissions - EF'!B1854,'DEQ Pollutant List'!$B$7:$B$611,0))),"")</f>
        <v/>
      </c>
      <c r="D1854" s="133" t="str">
        <f>IFERROR(IF(OR($B1854="",$B1854="No CAS"),INDEX('DEQ Pollutant List'!$A$7:$A$611,MATCH($C1854,'DEQ Pollutant List'!$C$7:$C$611,0)),INDEX('DEQ Pollutant List'!$A$7:$A$611,MATCH($B1854,'DEQ Pollutant List'!$B$7:$B$611,0))),"")</f>
        <v/>
      </c>
      <c r="E1854" s="119"/>
      <c r="F1854" s="241"/>
      <c r="G1854" s="121"/>
      <c r="H1854" s="101"/>
      <c r="I1854" s="122"/>
      <c r="J1854" s="120"/>
      <c r="K1854" s="123"/>
      <c r="L1854" s="101"/>
      <c r="M1854" s="120"/>
      <c r="N1854" s="123"/>
      <c r="O1854" s="101"/>
    </row>
    <row r="1855" spans="1:15" x14ac:dyDescent="0.25">
      <c r="A1855" s="97"/>
      <c r="B1855" s="118"/>
      <c r="C1855" s="99" t="str">
        <f>IFERROR(IF(B1855="No CAS","",INDEX('DEQ Pollutant List'!$C$7:$C$611,MATCH('3. Pollutant Emissions - EF'!B1855,'DEQ Pollutant List'!$B$7:$B$611,0))),"")</f>
        <v/>
      </c>
      <c r="D1855" s="133" t="str">
        <f>IFERROR(IF(OR($B1855="",$B1855="No CAS"),INDEX('DEQ Pollutant List'!$A$7:$A$611,MATCH($C1855,'DEQ Pollutant List'!$C$7:$C$611,0)),INDEX('DEQ Pollutant List'!$A$7:$A$611,MATCH($B1855,'DEQ Pollutant List'!$B$7:$B$611,0))),"")</f>
        <v/>
      </c>
      <c r="E1855" s="119"/>
      <c r="F1855" s="241"/>
      <c r="G1855" s="121"/>
      <c r="H1855" s="101"/>
      <c r="I1855" s="122"/>
      <c r="J1855" s="120"/>
      <c r="K1855" s="123"/>
      <c r="L1855" s="101"/>
      <c r="M1855" s="120"/>
      <c r="N1855" s="123"/>
      <c r="O1855" s="101"/>
    </row>
    <row r="1856" spans="1:15" x14ac:dyDescent="0.25">
      <c r="A1856" s="97"/>
      <c r="B1856" s="118"/>
      <c r="C1856" s="99" t="str">
        <f>IFERROR(IF(B1856="No CAS","",INDEX('DEQ Pollutant List'!$C$7:$C$611,MATCH('3. Pollutant Emissions - EF'!B1856,'DEQ Pollutant List'!$B$7:$B$611,0))),"")</f>
        <v/>
      </c>
      <c r="D1856" s="133" t="str">
        <f>IFERROR(IF(OR($B1856="",$B1856="No CAS"),INDEX('DEQ Pollutant List'!$A$7:$A$611,MATCH($C1856,'DEQ Pollutant List'!$C$7:$C$611,0)),INDEX('DEQ Pollutant List'!$A$7:$A$611,MATCH($B1856,'DEQ Pollutant List'!$B$7:$B$611,0))),"")</f>
        <v/>
      </c>
      <c r="E1856" s="119"/>
      <c r="F1856" s="241"/>
      <c r="G1856" s="121"/>
      <c r="H1856" s="101"/>
      <c r="I1856" s="122"/>
      <c r="J1856" s="120"/>
      <c r="K1856" s="123"/>
      <c r="L1856" s="101"/>
      <c r="M1856" s="120"/>
      <c r="N1856" s="123"/>
      <c r="O1856" s="101"/>
    </row>
    <row r="1857" spans="1:15" x14ac:dyDescent="0.25">
      <c r="A1857" s="97"/>
      <c r="B1857" s="118"/>
      <c r="C1857" s="99" t="str">
        <f>IFERROR(IF(B1857="No CAS","",INDEX('DEQ Pollutant List'!$C$7:$C$611,MATCH('3. Pollutant Emissions - EF'!B1857,'DEQ Pollutant List'!$B$7:$B$611,0))),"")</f>
        <v/>
      </c>
      <c r="D1857" s="133" t="str">
        <f>IFERROR(IF(OR($B1857="",$B1857="No CAS"),INDEX('DEQ Pollutant List'!$A$7:$A$611,MATCH($C1857,'DEQ Pollutant List'!$C$7:$C$611,0)),INDEX('DEQ Pollutant List'!$A$7:$A$611,MATCH($B1857,'DEQ Pollutant List'!$B$7:$B$611,0))),"")</f>
        <v/>
      </c>
      <c r="E1857" s="119"/>
      <c r="F1857" s="241"/>
      <c r="G1857" s="121"/>
      <c r="H1857" s="101"/>
      <c r="I1857" s="122"/>
      <c r="J1857" s="120"/>
      <c r="K1857" s="123"/>
      <c r="L1857" s="101"/>
      <c r="M1857" s="120"/>
      <c r="N1857" s="123"/>
      <c r="O1857" s="101"/>
    </row>
    <row r="1858" spans="1:15" x14ac:dyDescent="0.25">
      <c r="A1858" s="97"/>
      <c r="B1858" s="118"/>
      <c r="C1858" s="99" t="str">
        <f>IFERROR(IF(B1858="No CAS","",INDEX('DEQ Pollutant List'!$C$7:$C$611,MATCH('3. Pollutant Emissions - EF'!B1858,'DEQ Pollutant List'!$B$7:$B$611,0))),"")</f>
        <v/>
      </c>
      <c r="D1858" s="133" t="str">
        <f>IFERROR(IF(OR($B1858="",$B1858="No CAS"),INDEX('DEQ Pollutant List'!$A$7:$A$611,MATCH($C1858,'DEQ Pollutant List'!$C$7:$C$611,0)),INDEX('DEQ Pollutant List'!$A$7:$A$611,MATCH($B1858,'DEQ Pollutant List'!$B$7:$B$611,0))),"")</f>
        <v/>
      </c>
      <c r="E1858" s="119"/>
      <c r="F1858" s="241"/>
      <c r="G1858" s="121"/>
      <c r="H1858" s="101"/>
      <c r="I1858" s="122"/>
      <c r="J1858" s="120"/>
      <c r="K1858" s="123"/>
      <c r="L1858" s="101"/>
      <c r="M1858" s="120"/>
      <c r="N1858" s="123"/>
      <c r="O1858" s="101"/>
    </row>
    <row r="1859" spans="1:15" x14ac:dyDescent="0.25">
      <c r="A1859" s="97"/>
      <c r="B1859" s="118"/>
      <c r="C1859" s="99" t="str">
        <f>IFERROR(IF(B1859="No CAS","",INDEX('DEQ Pollutant List'!$C$7:$C$611,MATCH('3. Pollutant Emissions - EF'!B1859,'DEQ Pollutant List'!$B$7:$B$611,0))),"")</f>
        <v/>
      </c>
      <c r="D1859" s="133" t="str">
        <f>IFERROR(IF(OR($B1859="",$B1859="No CAS"),INDEX('DEQ Pollutant List'!$A$7:$A$611,MATCH($C1859,'DEQ Pollutant List'!$C$7:$C$611,0)),INDEX('DEQ Pollutant List'!$A$7:$A$611,MATCH($B1859,'DEQ Pollutant List'!$B$7:$B$611,0))),"")</f>
        <v/>
      </c>
      <c r="E1859" s="119"/>
      <c r="F1859" s="241"/>
      <c r="G1859" s="121"/>
      <c r="H1859" s="101"/>
      <c r="I1859" s="122"/>
      <c r="J1859" s="120"/>
      <c r="K1859" s="123"/>
      <c r="L1859" s="101"/>
      <c r="M1859" s="120"/>
      <c r="N1859" s="123"/>
      <c r="O1859" s="101"/>
    </row>
    <row r="1860" spans="1:15" x14ac:dyDescent="0.25">
      <c r="A1860" s="97"/>
      <c r="B1860" s="118"/>
      <c r="C1860" s="99" t="str">
        <f>IFERROR(IF(B1860="No CAS","",INDEX('DEQ Pollutant List'!$C$7:$C$611,MATCH('3. Pollutant Emissions - EF'!B1860,'DEQ Pollutant List'!$B$7:$B$611,0))),"")</f>
        <v/>
      </c>
      <c r="D1860" s="133" t="str">
        <f>IFERROR(IF(OR($B1860="",$B1860="No CAS"),INDEX('DEQ Pollutant List'!$A$7:$A$611,MATCH($C1860,'DEQ Pollutant List'!$C$7:$C$611,0)),INDEX('DEQ Pollutant List'!$A$7:$A$611,MATCH($B1860,'DEQ Pollutant List'!$B$7:$B$611,0))),"")</f>
        <v/>
      </c>
      <c r="E1860" s="119"/>
      <c r="F1860" s="241"/>
      <c r="G1860" s="121"/>
      <c r="H1860" s="101"/>
      <c r="I1860" s="122"/>
      <c r="J1860" s="120"/>
      <c r="K1860" s="123"/>
      <c r="L1860" s="101"/>
      <c r="M1860" s="120"/>
      <c r="N1860" s="123"/>
      <c r="O1860" s="101"/>
    </row>
    <row r="1861" spans="1:15" x14ac:dyDescent="0.25">
      <c r="A1861" s="97"/>
      <c r="B1861" s="118"/>
      <c r="C1861" s="99" t="str">
        <f>IFERROR(IF(B1861="No CAS","",INDEX('DEQ Pollutant List'!$C$7:$C$611,MATCH('3. Pollutant Emissions - EF'!B1861,'DEQ Pollutant List'!$B$7:$B$611,0))),"")</f>
        <v/>
      </c>
      <c r="D1861" s="133" t="str">
        <f>IFERROR(IF(OR($B1861="",$B1861="No CAS"),INDEX('DEQ Pollutant List'!$A$7:$A$611,MATCH($C1861,'DEQ Pollutant List'!$C$7:$C$611,0)),INDEX('DEQ Pollutant List'!$A$7:$A$611,MATCH($B1861,'DEQ Pollutant List'!$B$7:$B$611,0))),"")</f>
        <v/>
      </c>
      <c r="E1861" s="119"/>
      <c r="F1861" s="241"/>
      <c r="G1861" s="121"/>
      <c r="H1861" s="101"/>
      <c r="I1861" s="122"/>
      <c r="J1861" s="120"/>
      <c r="K1861" s="123"/>
      <c r="L1861" s="101"/>
      <c r="M1861" s="120"/>
      <c r="N1861" s="123"/>
      <c r="O1861" s="101"/>
    </row>
    <row r="1862" spans="1:15" x14ac:dyDescent="0.25">
      <c r="A1862" s="97"/>
      <c r="B1862" s="118"/>
      <c r="C1862" s="99" t="str">
        <f>IFERROR(IF(B1862="No CAS","",INDEX('DEQ Pollutant List'!$C$7:$C$611,MATCH('3. Pollutant Emissions - EF'!B1862,'DEQ Pollutant List'!$B$7:$B$611,0))),"")</f>
        <v/>
      </c>
      <c r="D1862" s="133" t="str">
        <f>IFERROR(IF(OR($B1862="",$B1862="No CAS"),INDEX('DEQ Pollutant List'!$A$7:$A$611,MATCH($C1862,'DEQ Pollutant List'!$C$7:$C$611,0)),INDEX('DEQ Pollutant List'!$A$7:$A$611,MATCH($B1862,'DEQ Pollutant List'!$B$7:$B$611,0))),"")</f>
        <v/>
      </c>
      <c r="E1862" s="119"/>
      <c r="F1862" s="241"/>
      <c r="G1862" s="121"/>
      <c r="H1862" s="101"/>
      <c r="I1862" s="122"/>
      <c r="J1862" s="120"/>
      <c r="K1862" s="123"/>
      <c r="L1862" s="101"/>
      <c r="M1862" s="120"/>
      <c r="N1862" s="123"/>
      <c r="O1862" s="101"/>
    </row>
    <row r="1863" spans="1:15" x14ac:dyDescent="0.25">
      <c r="A1863" s="97"/>
      <c r="B1863" s="118"/>
      <c r="C1863" s="99" t="str">
        <f>IFERROR(IF(B1863="No CAS","",INDEX('DEQ Pollutant List'!$C$7:$C$611,MATCH('3. Pollutant Emissions - EF'!B1863,'DEQ Pollutant List'!$B$7:$B$611,0))),"")</f>
        <v/>
      </c>
      <c r="D1863" s="133" t="str">
        <f>IFERROR(IF(OR($B1863="",$B1863="No CAS"),INDEX('DEQ Pollutant List'!$A$7:$A$611,MATCH($C1863,'DEQ Pollutant List'!$C$7:$C$611,0)),INDEX('DEQ Pollutant List'!$A$7:$A$611,MATCH($B1863,'DEQ Pollutant List'!$B$7:$B$611,0))),"")</f>
        <v/>
      </c>
      <c r="E1863" s="119"/>
      <c r="F1863" s="241"/>
      <c r="G1863" s="121"/>
      <c r="H1863" s="101"/>
      <c r="I1863" s="122"/>
      <c r="J1863" s="120"/>
      <c r="K1863" s="123"/>
      <c r="L1863" s="101"/>
      <c r="M1863" s="120"/>
      <c r="N1863" s="123"/>
      <c r="O1863" s="101"/>
    </row>
    <row r="1864" spans="1:15" x14ac:dyDescent="0.25">
      <c r="A1864" s="97"/>
      <c r="B1864" s="118"/>
      <c r="C1864" s="99" t="str">
        <f>IFERROR(IF(B1864="No CAS","",INDEX('DEQ Pollutant List'!$C$7:$C$611,MATCH('3. Pollutant Emissions - EF'!B1864,'DEQ Pollutant List'!$B$7:$B$611,0))),"")</f>
        <v/>
      </c>
      <c r="D1864" s="133" t="str">
        <f>IFERROR(IF(OR($B1864="",$B1864="No CAS"),INDEX('DEQ Pollutant List'!$A$7:$A$611,MATCH($C1864,'DEQ Pollutant List'!$C$7:$C$611,0)),INDEX('DEQ Pollutant List'!$A$7:$A$611,MATCH($B1864,'DEQ Pollutant List'!$B$7:$B$611,0))),"")</f>
        <v/>
      </c>
      <c r="E1864" s="119"/>
      <c r="F1864" s="241"/>
      <c r="G1864" s="121"/>
      <c r="H1864" s="101"/>
      <c r="I1864" s="122"/>
      <c r="J1864" s="120"/>
      <c r="K1864" s="123"/>
      <c r="L1864" s="101"/>
      <c r="M1864" s="120"/>
      <c r="N1864" s="123"/>
      <c r="O1864" s="101"/>
    </row>
    <row r="1865" spans="1:15" x14ac:dyDescent="0.25">
      <c r="A1865" s="97"/>
      <c r="B1865" s="118"/>
      <c r="C1865" s="99" t="str">
        <f>IFERROR(IF(B1865="No CAS","",INDEX('DEQ Pollutant List'!$C$7:$C$611,MATCH('3. Pollutant Emissions - EF'!B1865,'DEQ Pollutant List'!$B$7:$B$611,0))),"")</f>
        <v/>
      </c>
      <c r="D1865" s="133" t="str">
        <f>IFERROR(IF(OR($B1865="",$B1865="No CAS"),INDEX('DEQ Pollutant List'!$A$7:$A$611,MATCH($C1865,'DEQ Pollutant List'!$C$7:$C$611,0)),INDEX('DEQ Pollutant List'!$A$7:$A$611,MATCH($B1865,'DEQ Pollutant List'!$B$7:$B$611,0))),"")</f>
        <v/>
      </c>
      <c r="E1865" s="119"/>
      <c r="F1865" s="241"/>
      <c r="G1865" s="121"/>
      <c r="H1865" s="101"/>
      <c r="I1865" s="122"/>
      <c r="J1865" s="120"/>
      <c r="K1865" s="123"/>
      <c r="L1865" s="101"/>
      <c r="M1865" s="120"/>
      <c r="N1865" s="123"/>
      <c r="O1865" s="101"/>
    </row>
    <row r="1866" spans="1:15" x14ac:dyDescent="0.25">
      <c r="A1866" s="97"/>
      <c r="B1866" s="118"/>
      <c r="C1866" s="99" t="str">
        <f>IFERROR(IF(B1866="No CAS","",INDEX('DEQ Pollutant List'!$C$7:$C$611,MATCH('3. Pollutant Emissions - EF'!B1866,'DEQ Pollutant List'!$B$7:$B$611,0))),"")</f>
        <v/>
      </c>
      <c r="D1866" s="133" t="str">
        <f>IFERROR(IF(OR($B1866="",$B1866="No CAS"),INDEX('DEQ Pollutant List'!$A$7:$A$611,MATCH($C1866,'DEQ Pollutant List'!$C$7:$C$611,0)),INDEX('DEQ Pollutant List'!$A$7:$A$611,MATCH($B1866,'DEQ Pollutant List'!$B$7:$B$611,0))),"")</f>
        <v/>
      </c>
      <c r="E1866" s="119"/>
      <c r="F1866" s="241"/>
      <c r="G1866" s="121"/>
      <c r="H1866" s="101"/>
      <c r="I1866" s="122"/>
      <c r="J1866" s="120"/>
      <c r="K1866" s="123"/>
      <c r="L1866" s="101"/>
      <c r="M1866" s="120"/>
      <c r="N1866" s="123"/>
      <c r="O1866" s="101"/>
    </row>
    <row r="1867" spans="1:15" x14ac:dyDescent="0.25">
      <c r="A1867" s="97"/>
      <c r="B1867" s="118"/>
      <c r="C1867" s="99" t="str">
        <f>IFERROR(IF(B1867="No CAS","",INDEX('DEQ Pollutant List'!$C$7:$C$611,MATCH('3. Pollutant Emissions - EF'!B1867,'DEQ Pollutant List'!$B$7:$B$611,0))),"")</f>
        <v/>
      </c>
      <c r="D1867" s="133" t="str">
        <f>IFERROR(IF(OR($B1867="",$B1867="No CAS"),INDEX('DEQ Pollutant List'!$A$7:$A$611,MATCH($C1867,'DEQ Pollutant List'!$C$7:$C$611,0)),INDEX('DEQ Pollutant List'!$A$7:$A$611,MATCH($B1867,'DEQ Pollutant List'!$B$7:$B$611,0))),"")</f>
        <v/>
      </c>
      <c r="E1867" s="119"/>
      <c r="F1867" s="241"/>
      <c r="G1867" s="121"/>
      <c r="H1867" s="101"/>
      <c r="I1867" s="122"/>
      <c r="J1867" s="120"/>
      <c r="K1867" s="123"/>
      <c r="L1867" s="101"/>
      <c r="M1867" s="120"/>
      <c r="N1867" s="123"/>
      <c r="O1867" s="101"/>
    </row>
    <row r="1868" spans="1:15" x14ac:dyDescent="0.25">
      <c r="A1868" s="97"/>
      <c r="B1868" s="118"/>
      <c r="C1868" s="99" t="str">
        <f>IFERROR(IF(B1868="No CAS","",INDEX('DEQ Pollutant List'!$C$7:$C$611,MATCH('3. Pollutant Emissions - EF'!B1868,'DEQ Pollutant List'!$B$7:$B$611,0))),"")</f>
        <v/>
      </c>
      <c r="D1868" s="133" t="str">
        <f>IFERROR(IF(OR($B1868="",$B1868="No CAS"),INDEX('DEQ Pollutant List'!$A$7:$A$611,MATCH($C1868,'DEQ Pollutant List'!$C$7:$C$611,0)),INDEX('DEQ Pollutant List'!$A$7:$A$611,MATCH($B1868,'DEQ Pollutant List'!$B$7:$B$611,0))),"")</f>
        <v/>
      </c>
      <c r="E1868" s="119"/>
      <c r="F1868" s="241"/>
      <c r="G1868" s="121"/>
      <c r="H1868" s="101"/>
      <c r="I1868" s="122"/>
      <c r="J1868" s="120"/>
      <c r="K1868" s="123"/>
      <c r="L1868" s="101"/>
      <c r="M1868" s="120"/>
      <c r="N1868" s="123"/>
      <c r="O1868" s="101"/>
    </row>
    <row r="1869" spans="1:15" x14ac:dyDescent="0.25">
      <c r="A1869" s="97"/>
      <c r="B1869" s="118"/>
      <c r="C1869" s="99" t="str">
        <f>IFERROR(IF(B1869="No CAS","",INDEX('DEQ Pollutant List'!$C$7:$C$611,MATCH('3. Pollutant Emissions - EF'!B1869,'DEQ Pollutant List'!$B$7:$B$611,0))),"")</f>
        <v/>
      </c>
      <c r="D1869" s="133" t="str">
        <f>IFERROR(IF(OR($B1869="",$B1869="No CAS"),INDEX('DEQ Pollutant List'!$A$7:$A$611,MATCH($C1869,'DEQ Pollutant List'!$C$7:$C$611,0)),INDEX('DEQ Pollutant List'!$A$7:$A$611,MATCH($B1869,'DEQ Pollutant List'!$B$7:$B$611,0))),"")</f>
        <v/>
      </c>
      <c r="E1869" s="119"/>
      <c r="F1869" s="241"/>
      <c r="G1869" s="121"/>
      <c r="H1869" s="101"/>
      <c r="I1869" s="122"/>
      <c r="J1869" s="120"/>
      <c r="K1869" s="123"/>
      <c r="L1869" s="101"/>
      <c r="M1869" s="120"/>
      <c r="N1869" s="123"/>
      <c r="O1869" s="101"/>
    </row>
    <row r="1870" spans="1:15" x14ac:dyDescent="0.25">
      <c r="A1870" s="97"/>
      <c r="B1870" s="118"/>
      <c r="C1870" s="99" t="str">
        <f>IFERROR(IF(B1870="No CAS","",INDEX('DEQ Pollutant List'!$C$7:$C$611,MATCH('3. Pollutant Emissions - EF'!B1870,'DEQ Pollutant List'!$B$7:$B$611,0))),"")</f>
        <v/>
      </c>
      <c r="D1870" s="133" t="str">
        <f>IFERROR(IF(OR($B1870="",$B1870="No CAS"),INDEX('DEQ Pollutant List'!$A$7:$A$611,MATCH($C1870,'DEQ Pollutant List'!$C$7:$C$611,0)),INDEX('DEQ Pollutant List'!$A$7:$A$611,MATCH($B1870,'DEQ Pollutant List'!$B$7:$B$611,0))),"")</f>
        <v/>
      </c>
      <c r="E1870" s="119"/>
      <c r="F1870" s="241"/>
      <c r="G1870" s="121"/>
      <c r="H1870" s="101"/>
      <c r="I1870" s="122"/>
      <c r="J1870" s="120"/>
      <c r="K1870" s="123"/>
      <c r="L1870" s="101"/>
      <c r="M1870" s="120"/>
      <c r="N1870" s="123"/>
      <c r="O1870" s="101"/>
    </row>
    <row r="1871" spans="1:15" x14ac:dyDescent="0.25">
      <c r="A1871" s="97"/>
      <c r="B1871" s="118"/>
      <c r="C1871" s="99" t="str">
        <f>IFERROR(IF(B1871="No CAS","",INDEX('DEQ Pollutant List'!$C$7:$C$611,MATCH('3. Pollutant Emissions - EF'!B1871,'DEQ Pollutant List'!$B$7:$B$611,0))),"")</f>
        <v/>
      </c>
      <c r="D1871" s="133" t="str">
        <f>IFERROR(IF(OR($B1871="",$B1871="No CAS"),INDEX('DEQ Pollutant List'!$A$7:$A$611,MATCH($C1871,'DEQ Pollutant List'!$C$7:$C$611,0)),INDEX('DEQ Pollutant List'!$A$7:$A$611,MATCH($B1871,'DEQ Pollutant List'!$B$7:$B$611,0))),"")</f>
        <v/>
      </c>
      <c r="E1871" s="119"/>
      <c r="F1871" s="241"/>
      <c r="G1871" s="121"/>
      <c r="H1871" s="101"/>
      <c r="I1871" s="122"/>
      <c r="J1871" s="120"/>
      <c r="K1871" s="123"/>
      <c r="L1871" s="101"/>
      <c r="M1871" s="120"/>
      <c r="N1871" s="123"/>
      <c r="O1871" s="101"/>
    </row>
    <row r="1872" spans="1:15" x14ac:dyDescent="0.25">
      <c r="A1872" s="97"/>
      <c r="B1872" s="118"/>
      <c r="C1872" s="99" t="str">
        <f>IFERROR(IF(B1872="No CAS","",INDEX('DEQ Pollutant List'!$C$7:$C$611,MATCH('3. Pollutant Emissions - EF'!B1872,'DEQ Pollutant List'!$B$7:$B$611,0))),"")</f>
        <v/>
      </c>
      <c r="D1872" s="133" t="str">
        <f>IFERROR(IF(OR($B1872="",$B1872="No CAS"),INDEX('DEQ Pollutant List'!$A$7:$A$611,MATCH($C1872,'DEQ Pollutant List'!$C$7:$C$611,0)),INDEX('DEQ Pollutant List'!$A$7:$A$611,MATCH($B1872,'DEQ Pollutant List'!$B$7:$B$611,0))),"")</f>
        <v/>
      </c>
      <c r="E1872" s="119"/>
      <c r="F1872" s="241"/>
      <c r="G1872" s="121"/>
      <c r="H1872" s="101"/>
      <c r="I1872" s="122"/>
      <c r="J1872" s="120"/>
      <c r="K1872" s="123"/>
      <c r="L1872" s="101"/>
      <c r="M1872" s="120"/>
      <c r="N1872" s="123"/>
      <c r="O1872" s="101"/>
    </row>
    <row r="1873" spans="1:15" x14ac:dyDescent="0.25">
      <c r="A1873" s="97"/>
      <c r="B1873" s="118"/>
      <c r="C1873" s="99" t="str">
        <f>IFERROR(IF(B1873="No CAS","",INDEX('DEQ Pollutant List'!$C$7:$C$611,MATCH('3. Pollutant Emissions - EF'!B1873,'DEQ Pollutant List'!$B$7:$B$611,0))),"")</f>
        <v/>
      </c>
      <c r="D1873" s="133" t="str">
        <f>IFERROR(IF(OR($B1873="",$B1873="No CAS"),INDEX('DEQ Pollutant List'!$A$7:$A$611,MATCH($C1873,'DEQ Pollutant List'!$C$7:$C$611,0)),INDEX('DEQ Pollutant List'!$A$7:$A$611,MATCH($B1873,'DEQ Pollutant List'!$B$7:$B$611,0))),"")</f>
        <v/>
      </c>
      <c r="E1873" s="119"/>
      <c r="F1873" s="241"/>
      <c r="G1873" s="121"/>
      <c r="H1873" s="101"/>
      <c r="I1873" s="122"/>
      <c r="J1873" s="120"/>
      <c r="K1873" s="123"/>
      <c r="L1873" s="101"/>
      <c r="M1873" s="120"/>
      <c r="N1873" s="123"/>
      <c r="O1873" s="101"/>
    </row>
    <row r="1874" spans="1:15" x14ac:dyDescent="0.25">
      <c r="A1874" s="97"/>
      <c r="B1874" s="118"/>
      <c r="C1874" s="99" t="str">
        <f>IFERROR(IF(B1874="No CAS","",INDEX('DEQ Pollutant List'!$C$7:$C$611,MATCH('3. Pollutant Emissions - EF'!B1874,'DEQ Pollutant List'!$B$7:$B$611,0))),"")</f>
        <v/>
      </c>
      <c r="D1874" s="133" t="str">
        <f>IFERROR(IF(OR($B1874="",$B1874="No CAS"),INDEX('DEQ Pollutant List'!$A$7:$A$611,MATCH($C1874,'DEQ Pollutant List'!$C$7:$C$611,0)),INDEX('DEQ Pollutant List'!$A$7:$A$611,MATCH($B1874,'DEQ Pollutant List'!$B$7:$B$611,0))),"")</f>
        <v/>
      </c>
      <c r="E1874" s="119"/>
      <c r="F1874" s="241"/>
      <c r="G1874" s="121"/>
      <c r="H1874" s="101"/>
      <c r="I1874" s="122"/>
      <c r="J1874" s="120"/>
      <c r="K1874" s="123"/>
      <c r="L1874" s="101"/>
      <c r="M1874" s="120"/>
      <c r="N1874" s="123"/>
      <c r="O1874" s="101"/>
    </row>
    <row r="1875" spans="1:15" x14ac:dyDescent="0.25">
      <c r="A1875" s="97"/>
      <c r="B1875" s="118"/>
      <c r="C1875" s="99" t="str">
        <f>IFERROR(IF(B1875="No CAS","",INDEX('DEQ Pollutant List'!$C$7:$C$611,MATCH('3. Pollutant Emissions - EF'!B1875,'DEQ Pollutant List'!$B$7:$B$611,0))),"")</f>
        <v/>
      </c>
      <c r="D1875" s="133" t="str">
        <f>IFERROR(IF(OR($B1875="",$B1875="No CAS"),INDEX('DEQ Pollutant List'!$A$7:$A$611,MATCH($C1875,'DEQ Pollutant List'!$C$7:$C$611,0)),INDEX('DEQ Pollutant List'!$A$7:$A$611,MATCH($B1875,'DEQ Pollutant List'!$B$7:$B$611,0))),"")</f>
        <v/>
      </c>
      <c r="E1875" s="119"/>
      <c r="F1875" s="241"/>
      <c r="G1875" s="121"/>
      <c r="H1875" s="101"/>
      <c r="I1875" s="122"/>
      <c r="J1875" s="120"/>
      <c r="K1875" s="123"/>
      <c r="L1875" s="101"/>
      <c r="M1875" s="120"/>
      <c r="N1875" s="123"/>
      <c r="O1875" s="101"/>
    </row>
    <row r="1876" spans="1:15" x14ac:dyDescent="0.25">
      <c r="A1876" s="97"/>
      <c r="B1876" s="118"/>
      <c r="C1876" s="99" t="str">
        <f>IFERROR(IF(B1876="No CAS","",INDEX('DEQ Pollutant List'!$C$7:$C$611,MATCH('3. Pollutant Emissions - EF'!B1876,'DEQ Pollutant List'!$B$7:$B$611,0))),"")</f>
        <v/>
      </c>
      <c r="D1876" s="133" t="str">
        <f>IFERROR(IF(OR($B1876="",$B1876="No CAS"),INDEX('DEQ Pollutant List'!$A$7:$A$611,MATCH($C1876,'DEQ Pollutant List'!$C$7:$C$611,0)),INDEX('DEQ Pollutant List'!$A$7:$A$611,MATCH($B1876,'DEQ Pollutant List'!$B$7:$B$611,0))),"")</f>
        <v/>
      </c>
      <c r="E1876" s="119"/>
      <c r="F1876" s="241"/>
      <c r="G1876" s="121"/>
      <c r="H1876" s="101"/>
      <c r="I1876" s="122"/>
      <c r="J1876" s="120"/>
      <c r="K1876" s="123"/>
      <c r="L1876" s="101"/>
      <c r="M1876" s="120"/>
      <c r="N1876" s="123"/>
      <c r="O1876" s="101"/>
    </row>
    <row r="1877" spans="1:15" x14ac:dyDescent="0.25">
      <c r="A1877" s="97"/>
      <c r="B1877" s="118"/>
      <c r="C1877" s="99" t="str">
        <f>IFERROR(IF(B1877="No CAS","",INDEX('DEQ Pollutant List'!$C$7:$C$611,MATCH('3. Pollutant Emissions - EF'!B1877,'DEQ Pollutant List'!$B$7:$B$611,0))),"")</f>
        <v/>
      </c>
      <c r="D1877" s="133" t="str">
        <f>IFERROR(IF(OR($B1877="",$B1877="No CAS"),INDEX('DEQ Pollutant List'!$A$7:$A$611,MATCH($C1877,'DEQ Pollutant List'!$C$7:$C$611,0)),INDEX('DEQ Pollutant List'!$A$7:$A$611,MATCH($B1877,'DEQ Pollutant List'!$B$7:$B$611,0))),"")</f>
        <v/>
      </c>
      <c r="E1877" s="119"/>
      <c r="F1877" s="241"/>
      <c r="G1877" s="121"/>
      <c r="H1877" s="101"/>
      <c r="I1877" s="122"/>
      <c r="J1877" s="120"/>
      <c r="K1877" s="123"/>
      <c r="L1877" s="101"/>
      <c r="M1877" s="120"/>
      <c r="N1877" s="123"/>
      <c r="O1877" s="101"/>
    </row>
    <row r="1878" spans="1:15" x14ac:dyDescent="0.25">
      <c r="A1878" s="97"/>
      <c r="B1878" s="118"/>
      <c r="C1878" s="99" t="str">
        <f>IFERROR(IF(B1878="No CAS","",INDEX('DEQ Pollutant List'!$C$7:$C$611,MATCH('3. Pollutant Emissions - EF'!B1878,'DEQ Pollutant List'!$B$7:$B$611,0))),"")</f>
        <v/>
      </c>
      <c r="D1878" s="133" t="str">
        <f>IFERROR(IF(OR($B1878="",$B1878="No CAS"),INDEX('DEQ Pollutant List'!$A$7:$A$611,MATCH($C1878,'DEQ Pollutant List'!$C$7:$C$611,0)),INDEX('DEQ Pollutant List'!$A$7:$A$611,MATCH($B1878,'DEQ Pollutant List'!$B$7:$B$611,0))),"")</f>
        <v/>
      </c>
      <c r="E1878" s="119"/>
      <c r="F1878" s="241"/>
      <c r="G1878" s="121"/>
      <c r="H1878" s="101"/>
      <c r="I1878" s="122"/>
      <c r="J1878" s="120"/>
      <c r="K1878" s="123"/>
      <c r="L1878" s="101"/>
      <c r="M1878" s="120"/>
      <c r="N1878" s="123"/>
      <c r="O1878" s="101"/>
    </row>
    <row r="1879" spans="1:15" x14ac:dyDescent="0.25">
      <c r="A1879" s="97"/>
      <c r="B1879" s="118"/>
      <c r="C1879" s="99" t="str">
        <f>IFERROR(IF(B1879="No CAS","",INDEX('DEQ Pollutant List'!$C$7:$C$611,MATCH('3. Pollutant Emissions - EF'!B1879,'DEQ Pollutant List'!$B$7:$B$611,0))),"")</f>
        <v/>
      </c>
      <c r="D1879" s="133" t="str">
        <f>IFERROR(IF(OR($B1879="",$B1879="No CAS"),INDEX('DEQ Pollutant List'!$A$7:$A$611,MATCH($C1879,'DEQ Pollutant List'!$C$7:$C$611,0)),INDEX('DEQ Pollutant List'!$A$7:$A$611,MATCH($B1879,'DEQ Pollutant List'!$B$7:$B$611,0))),"")</f>
        <v/>
      </c>
      <c r="E1879" s="119"/>
      <c r="F1879" s="241"/>
      <c r="G1879" s="121"/>
      <c r="H1879" s="101"/>
      <c r="I1879" s="122"/>
      <c r="J1879" s="120"/>
      <c r="K1879" s="123"/>
      <c r="L1879" s="101"/>
      <c r="M1879" s="120"/>
      <c r="N1879" s="123"/>
      <c r="O1879" s="101"/>
    </row>
    <row r="1880" spans="1:15" x14ac:dyDescent="0.25">
      <c r="A1880" s="97"/>
      <c r="B1880" s="118"/>
      <c r="C1880" s="99" t="str">
        <f>IFERROR(IF(B1880="No CAS","",INDEX('DEQ Pollutant List'!$C$7:$C$611,MATCH('3. Pollutant Emissions - EF'!B1880,'DEQ Pollutant List'!$B$7:$B$611,0))),"")</f>
        <v/>
      </c>
      <c r="D1880" s="133" t="str">
        <f>IFERROR(IF(OR($B1880="",$B1880="No CAS"),INDEX('DEQ Pollutant List'!$A$7:$A$611,MATCH($C1880,'DEQ Pollutant List'!$C$7:$C$611,0)),INDEX('DEQ Pollutant List'!$A$7:$A$611,MATCH($B1880,'DEQ Pollutant List'!$B$7:$B$611,0))),"")</f>
        <v/>
      </c>
      <c r="E1880" s="119"/>
      <c r="F1880" s="241"/>
      <c r="G1880" s="121"/>
      <c r="H1880" s="101"/>
      <c r="I1880" s="122"/>
      <c r="J1880" s="120"/>
      <c r="K1880" s="123"/>
      <c r="L1880" s="101"/>
      <c r="M1880" s="120"/>
      <c r="N1880" s="123"/>
      <c r="O1880" s="101"/>
    </row>
    <row r="1881" spans="1:15" x14ac:dyDescent="0.25">
      <c r="A1881" s="97"/>
      <c r="B1881" s="118"/>
      <c r="C1881" s="99" t="str">
        <f>IFERROR(IF(B1881="No CAS","",INDEX('DEQ Pollutant List'!$C$7:$C$611,MATCH('3. Pollutant Emissions - EF'!B1881,'DEQ Pollutant List'!$B$7:$B$611,0))),"")</f>
        <v/>
      </c>
      <c r="D1881" s="133" t="str">
        <f>IFERROR(IF(OR($B1881="",$B1881="No CAS"),INDEX('DEQ Pollutant List'!$A$7:$A$611,MATCH($C1881,'DEQ Pollutant List'!$C$7:$C$611,0)),INDEX('DEQ Pollutant List'!$A$7:$A$611,MATCH($B1881,'DEQ Pollutant List'!$B$7:$B$611,0))),"")</f>
        <v/>
      </c>
      <c r="E1881" s="119"/>
      <c r="F1881" s="241"/>
      <c r="G1881" s="121"/>
      <c r="H1881" s="101"/>
      <c r="I1881" s="122"/>
      <c r="J1881" s="120"/>
      <c r="K1881" s="123"/>
      <c r="L1881" s="101"/>
      <c r="M1881" s="120"/>
      <c r="N1881" s="123"/>
      <c r="O1881" s="101"/>
    </row>
    <row r="1882" spans="1:15" x14ac:dyDescent="0.25">
      <c r="A1882" s="97"/>
      <c r="B1882" s="118"/>
      <c r="C1882" s="99" t="str">
        <f>IFERROR(IF(B1882="No CAS","",INDEX('DEQ Pollutant List'!$C$7:$C$611,MATCH('3. Pollutant Emissions - EF'!B1882,'DEQ Pollutant List'!$B$7:$B$611,0))),"")</f>
        <v/>
      </c>
      <c r="D1882" s="133" t="str">
        <f>IFERROR(IF(OR($B1882="",$B1882="No CAS"),INDEX('DEQ Pollutant List'!$A$7:$A$611,MATCH($C1882,'DEQ Pollutant List'!$C$7:$C$611,0)),INDEX('DEQ Pollutant List'!$A$7:$A$611,MATCH($B1882,'DEQ Pollutant List'!$B$7:$B$611,0))),"")</f>
        <v/>
      </c>
      <c r="E1882" s="119"/>
      <c r="F1882" s="241"/>
      <c r="G1882" s="121"/>
      <c r="H1882" s="101"/>
      <c r="I1882" s="122"/>
      <c r="J1882" s="120"/>
      <c r="K1882" s="123"/>
      <c r="L1882" s="101"/>
      <c r="M1882" s="120"/>
      <c r="N1882" s="123"/>
      <c r="O1882" s="101"/>
    </row>
    <row r="1883" spans="1:15" x14ac:dyDescent="0.25">
      <c r="A1883" s="97"/>
      <c r="B1883" s="118"/>
      <c r="C1883" s="99" t="str">
        <f>IFERROR(IF(B1883="No CAS","",INDEX('DEQ Pollutant List'!$C$7:$C$611,MATCH('3. Pollutant Emissions - EF'!B1883,'DEQ Pollutant List'!$B$7:$B$611,0))),"")</f>
        <v/>
      </c>
      <c r="D1883" s="133" t="str">
        <f>IFERROR(IF(OR($B1883="",$B1883="No CAS"),INDEX('DEQ Pollutant List'!$A$7:$A$611,MATCH($C1883,'DEQ Pollutant List'!$C$7:$C$611,0)),INDEX('DEQ Pollutant List'!$A$7:$A$611,MATCH($B1883,'DEQ Pollutant List'!$B$7:$B$611,0))),"")</f>
        <v/>
      </c>
      <c r="E1883" s="119"/>
      <c r="F1883" s="241"/>
      <c r="G1883" s="121"/>
      <c r="H1883" s="101"/>
      <c r="I1883" s="122"/>
      <c r="J1883" s="120"/>
      <c r="K1883" s="123"/>
      <c r="L1883" s="101"/>
      <c r="M1883" s="120"/>
      <c r="N1883" s="123"/>
      <c r="O1883" s="101"/>
    </row>
    <row r="1884" spans="1:15" x14ac:dyDescent="0.25">
      <c r="A1884" s="97"/>
      <c r="B1884" s="118"/>
      <c r="C1884" s="99" t="str">
        <f>IFERROR(IF(B1884="No CAS","",INDEX('DEQ Pollutant List'!$C$7:$C$611,MATCH('3. Pollutant Emissions - EF'!B1884,'DEQ Pollutant List'!$B$7:$B$611,0))),"")</f>
        <v/>
      </c>
      <c r="D1884" s="133" t="str">
        <f>IFERROR(IF(OR($B1884="",$B1884="No CAS"),INDEX('DEQ Pollutant List'!$A$7:$A$611,MATCH($C1884,'DEQ Pollutant List'!$C$7:$C$611,0)),INDEX('DEQ Pollutant List'!$A$7:$A$611,MATCH($B1884,'DEQ Pollutant List'!$B$7:$B$611,0))),"")</f>
        <v/>
      </c>
      <c r="E1884" s="119"/>
      <c r="F1884" s="241"/>
      <c r="G1884" s="121"/>
      <c r="H1884" s="101"/>
      <c r="I1884" s="122"/>
      <c r="J1884" s="120"/>
      <c r="K1884" s="123"/>
      <c r="L1884" s="101"/>
      <c r="M1884" s="120"/>
      <c r="N1884" s="123"/>
      <c r="O1884" s="101"/>
    </row>
    <row r="1885" spans="1:15" x14ac:dyDescent="0.25">
      <c r="A1885" s="97"/>
      <c r="B1885" s="118"/>
      <c r="C1885" s="99" t="str">
        <f>IFERROR(IF(B1885="No CAS","",INDEX('DEQ Pollutant List'!$C$7:$C$611,MATCH('3. Pollutant Emissions - EF'!B1885,'DEQ Pollutant List'!$B$7:$B$611,0))),"")</f>
        <v/>
      </c>
      <c r="D1885" s="133" t="str">
        <f>IFERROR(IF(OR($B1885="",$B1885="No CAS"),INDEX('DEQ Pollutant List'!$A$7:$A$611,MATCH($C1885,'DEQ Pollutant List'!$C$7:$C$611,0)),INDEX('DEQ Pollutant List'!$A$7:$A$611,MATCH($B1885,'DEQ Pollutant List'!$B$7:$B$611,0))),"")</f>
        <v/>
      </c>
      <c r="E1885" s="119"/>
      <c r="F1885" s="241"/>
      <c r="G1885" s="121"/>
      <c r="H1885" s="101"/>
      <c r="I1885" s="122"/>
      <c r="J1885" s="120"/>
      <c r="K1885" s="123"/>
      <c r="L1885" s="101"/>
      <c r="M1885" s="120"/>
      <c r="N1885" s="123"/>
      <c r="O1885" s="101"/>
    </row>
    <row r="1886" spans="1:15" x14ac:dyDescent="0.25">
      <c r="A1886" s="97"/>
      <c r="B1886" s="118"/>
      <c r="C1886" s="99" t="str">
        <f>IFERROR(IF(B1886="No CAS","",INDEX('DEQ Pollutant List'!$C$7:$C$611,MATCH('3. Pollutant Emissions - EF'!B1886,'DEQ Pollutant List'!$B$7:$B$611,0))),"")</f>
        <v/>
      </c>
      <c r="D1886" s="133" t="str">
        <f>IFERROR(IF(OR($B1886="",$B1886="No CAS"),INDEX('DEQ Pollutant List'!$A$7:$A$611,MATCH($C1886,'DEQ Pollutant List'!$C$7:$C$611,0)),INDEX('DEQ Pollutant List'!$A$7:$A$611,MATCH($B1886,'DEQ Pollutant List'!$B$7:$B$611,0))),"")</f>
        <v/>
      </c>
      <c r="E1886" s="119"/>
      <c r="F1886" s="241"/>
      <c r="G1886" s="121"/>
      <c r="H1886" s="101"/>
      <c r="I1886" s="122"/>
      <c r="J1886" s="120"/>
      <c r="K1886" s="123"/>
      <c r="L1886" s="101"/>
      <c r="M1886" s="120"/>
      <c r="N1886" s="123"/>
      <c r="O1886" s="101"/>
    </row>
    <row r="1887" spans="1:15" x14ac:dyDescent="0.25">
      <c r="A1887" s="97"/>
      <c r="B1887" s="118"/>
      <c r="C1887" s="99" t="str">
        <f>IFERROR(IF(B1887="No CAS","",INDEX('DEQ Pollutant List'!$C$7:$C$611,MATCH('3. Pollutant Emissions - EF'!B1887,'DEQ Pollutant List'!$B$7:$B$611,0))),"")</f>
        <v/>
      </c>
      <c r="D1887" s="133" t="str">
        <f>IFERROR(IF(OR($B1887="",$B1887="No CAS"),INDEX('DEQ Pollutant List'!$A$7:$A$611,MATCH($C1887,'DEQ Pollutant List'!$C$7:$C$611,0)),INDEX('DEQ Pollutant List'!$A$7:$A$611,MATCH($B1887,'DEQ Pollutant List'!$B$7:$B$611,0))),"")</f>
        <v/>
      </c>
      <c r="E1887" s="119"/>
      <c r="F1887" s="241"/>
      <c r="G1887" s="121"/>
      <c r="H1887" s="101"/>
      <c r="I1887" s="122"/>
      <c r="J1887" s="120"/>
      <c r="K1887" s="123"/>
      <c r="L1887" s="101"/>
      <c r="M1887" s="120"/>
      <c r="N1887" s="123"/>
      <c r="O1887" s="101"/>
    </row>
    <row r="1888" spans="1:15" x14ac:dyDescent="0.25">
      <c r="A1888" s="97"/>
      <c r="B1888" s="118"/>
      <c r="C1888" s="99" t="str">
        <f>IFERROR(IF(B1888="No CAS","",INDEX('DEQ Pollutant List'!$C$7:$C$611,MATCH('3. Pollutant Emissions - EF'!B1888,'DEQ Pollutant List'!$B$7:$B$611,0))),"")</f>
        <v/>
      </c>
      <c r="D1888" s="133" t="str">
        <f>IFERROR(IF(OR($B1888="",$B1888="No CAS"),INDEX('DEQ Pollutant List'!$A$7:$A$611,MATCH($C1888,'DEQ Pollutant List'!$C$7:$C$611,0)),INDEX('DEQ Pollutant List'!$A$7:$A$611,MATCH($B1888,'DEQ Pollutant List'!$B$7:$B$611,0))),"")</f>
        <v/>
      </c>
      <c r="E1888" s="119"/>
      <c r="F1888" s="241"/>
      <c r="G1888" s="121"/>
      <c r="H1888" s="101"/>
      <c r="I1888" s="122"/>
      <c r="J1888" s="120"/>
      <c r="K1888" s="123"/>
      <c r="L1888" s="101"/>
      <c r="M1888" s="120"/>
      <c r="N1888" s="123"/>
      <c r="O1888" s="101"/>
    </row>
    <row r="1889" spans="1:15" x14ac:dyDescent="0.25">
      <c r="A1889" s="97"/>
      <c r="B1889" s="118"/>
      <c r="C1889" s="99" t="str">
        <f>IFERROR(IF(B1889="No CAS","",INDEX('DEQ Pollutant List'!$C$7:$C$611,MATCH('3. Pollutant Emissions - EF'!B1889,'DEQ Pollutant List'!$B$7:$B$611,0))),"")</f>
        <v/>
      </c>
      <c r="D1889" s="133" t="str">
        <f>IFERROR(IF(OR($B1889="",$B1889="No CAS"),INDEX('DEQ Pollutant List'!$A$7:$A$611,MATCH($C1889,'DEQ Pollutant List'!$C$7:$C$611,0)),INDEX('DEQ Pollutant List'!$A$7:$A$611,MATCH($B1889,'DEQ Pollutant List'!$B$7:$B$611,0))),"")</f>
        <v/>
      </c>
      <c r="E1889" s="119"/>
      <c r="F1889" s="241"/>
      <c r="G1889" s="121"/>
      <c r="H1889" s="101"/>
      <c r="I1889" s="122"/>
      <c r="J1889" s="120"/>
      <c r="K1889" s="123"/>
      <c r="L1889" s="101"/>
      <c r="M1889" s="120"/>
      <c r="N1889" s="123"/>
      <c r="O1889" s="101"/>
    </row>
    <row r="1890" spans="1:15" x14ac:dyDescent="0.25">
      <c r="A1890" s="97"/>
      <c r="B1890" s="118"/>
      <c r="C1890" s="99" t="str">
        <f>IFERROR(IF(B1890="No CAS","",INDEX('DEQ Pollutant List'!$C$7:$C$611,MATCH('3. Pollutant Emissions - EF'!B1890,'DEQ Pollutant List'!$B$7:$B$611,0))),"")</f>
        <v/>
      </c>
      <c r="D1890" s="133" t="str">
        <f>IFERROR(IF(OR($B1890="",$B1890="No CAS"),INDEX('DEQ Pollutant List'!$A$7:$A$611,MATCH($C1890,'DEQ Pollutant List'!$C$7:$C$611,0)),INDEX('DEQ Pollutant List'!$A$7:$A$611,MATCH($B1890,'DEQ Pollutant List'!$B$7:$B$611,0))),"")</f>
        <v/>
      </c>
      <c r="E1890" s="119"/>
      <c r="F1890" s="241"/>
      <c r="G1890" s="121"/>
      <c r="H1890" s="101"/>
      <c r="I1890" s="122"/>
      <c r="J1890" s="120"/>
      <c r="K1890" s="123"/>
      <c r="L1890" s="101"/>
      <c r="M1890" s="120"/>
      <c r="N1890" s="123"/>
      <c r="O1890" s="101"/>
    </row>
    <row r="1891" spans="1:15" x14ac:dyDescent="0.25">
      <c r="A1891" s="97"/>
      <c r="B1891" s="118"/>
      <c r="C1891" s="99" t="str">
        <f>IFERROR(IF(B1891="No CAS","",INDEX('DEQ Pollutant List'!$C$7:$C$611,MATCH('3. Pollutant Emissions - EF'!B1891,'DEQ Pollutant List'!$B$7:$B$611,0))),"")</f>
        <v/>
      </c>
      <c r="D1891" s="133" t="str">
        <f>IFERROR(IF(OR($B1891="",$B1891="No CAS"),INDEX('DEQ Pollutant List'!$A$7:$A$611,MATCH($C1891,'DEQ Pollutant List'!$C$7:$C$611,0)),INDEX('DEQ Pollutant List'!$A$7:$A$611,MATCH($B1891,'DEQ Pollutant List'!$B$7:$B$611,0))),"")</f>
        <v/>
      </c>
      <c r="E1891" s="119"/>
      <c r="F1891" s="241"/>
      <c r="G1891" s="121"/>
      <c r="H1891" s="101"/>
      <c r="I1891" s="122"/>
      <c r="J1891" s="120"/>
      <c r="K1891" s="123"/>
      <c r="L1891" s="101"/>
      <c r="M1891" s="120"/>
      <c r="N1891" s="123"/>
      <c r="O1891" s="101"/>
    </row>
    <row r="1892" spans="1:15" x14ac:dyDescent="0.25">
      <c r="A1892" s="97"/>
      <c r="B1892" s="118"/>
      <c r="C1892" s="99" t="str">
        <f>IFERROR(IF(B1892="No CAS","",INDEX('DEQ Pollutant List'!$C$7:$C$611,MATCH('3. Pollutant Emissions - EF'!B1892,'DEQ Pollutant List'!$B$7:$B$611,0))),"")</f>
        <v/>
      </c>
      <c r="D1892" s="133" t="str">
        <f>IFERROR(IF(OR($B1892="",$B1892="No CAS"),INDEX('DEQ Pollutant List'!$A$7:$A$611,MATCH($C1892,'DEQ Pollutant List'!$C$7:$C$611,0)),INDEX('DEQ Pollutant List'!$A$7:$A$611,MATCH($B1892,'DEQ Pollutant List'!$B$7:$B$611,0))),"")</f>
        <v/>
      </c>
      <c r="E1892" s="119"/>
      <c r="F1892" s="241"/>
      <c r="G1892" s="121"/>
      <c r="H1892" s="101"/>
      <c r="I1892" s="122"/>
      <c r="J1892" s="120"/>
      <c r="K1892" s="123"/>
      <c r="L1892" s="101"/>
      <c r="M1892" s="120"/>
      <c r="N1892" s="123"/>
      <c r="O1892" s="101"/>
    </row>
    <row r="1893" spans="1:15" x14ac:dyDescent="0.25">
      <c r="A1893" s="97"/>
      <c r="B1893" s="118"/>
      <c r="C1893" s="99" t="str">
        <f>IFERROR(IF(B1893="No CAS","",INDEX('DEQ Pollutant List'!$C$7:$C$611,MATCH('3. Pollutant Emissions - EF'!B1893,'DEQ Pollutant List'!$B$7:$B$611,0))),"")</f>
        <v/>
      </c>
      <c r="D1893" s="133" t="str">
        <f>IFERROR(IF(OR($B1893="",$B1893="No CAS"),INDEX('DEQ Pollutant List'!$A$7:$A$611,MATCH($C1893,'DEQ Pollutant List'!$C$7:$C$611,0)),INDEX('DEQ Pollutant List'!$A$7:$A$611,MATCH($B1893,'DEQ Pollutant List'!$B$7:$B$611,0))),"")</f>
        <v/>
      </c>
      <c r="E1893" s="119"/>
      <c r="F1893" s="241"/>
      <c r="G1893" s="121"/>
      <c r="H1893" s="101"/>
      <c r="I1893" s="122"/>
      <c r="J1893" s="120"/>
      <c r="K1893" s="123"/>
      <c r="L1893" s="101"/>
      <c r="M1893" s="120"/>
      <c r="N1893" s="123"/>
      <c r="O1893" s="101"/>
    </row>
    <row r="1894" spans="1:15" x14ac:dyDescent="0.25">
      <c r="A1894" s="97"/>
      <c r="B1894" s="118"/>
      <c r="C1894" s="99" t="str">
        <f>IFERROR(IF(B1894="No CAS","",INDEX('DEQ Pollutant List'!$C$7:$C$611,MATCH('3. Pollutant Emissions - EF'!B1894,'DEQ Pollutant List'!$B$7:$B$611,0))),"")</f>
        <v/>
      </c>
      <c r="D1894" s="133" t="str">
        <f>IFERROR(IF(OR($B1894="",$B1894="No CAS"),INDEX('DEQ Pollutant List'!$A$7:$A$611,MATCH($C1894,'DEQ Pollutant List'!$C$7:$C$611,0)),INDEX('DEQ Pollutant List'!$A$7:$A$611,MATCH($B1894,'DEQ Pollutant List'!$B$7:$B$611,0))),"")</f>
        <v/>
      </c>
      <c r="E1894" s="119"/>
      <c r="F1894" s="241"/>
      <c r="G1894" s="121"/>
      <c r="H1894" s="101"/>
      <c r="I1894" s="122"/>
      <c r="J1894" s="120"/>
      <c r="K1894" s="123"/>
      <c r="L1894" s="101"/>
      <c r="M1894" s="120"/>
      <c r="N1894" s="123"/>
      <c r="O1894" s="101"/>
    </row>
    <row r="1895" spans="1:15" x14ac:dyDescent="0.25">
      <c r="A1895" s="97"/>
      <c r="B1895" s="118"/>
      <c r="C1895" s="99" t="str">
        <f>IFERROR(IF(B1895="No CAS","",INDEX('DEQ Pollutant List'!$C$7:$C$611,MATCH('3. Pollutant Emissions - EF'!B1895,'DEQ Pollutant List'!$B$7:$B$611,0))),"")</f>
        <v/>
      </c>
      <c r="D1895" s="133" t="str">
        <f>IFERROR(IF(OR($B1895="",$B1895="No CAS"),INDEX('DEQ Pollutant List'!$A$7:$A$611,MATCH($C1895,'DEQ Pollutant List'!$C$7:$C$611,0)),INDEX('DEQ Pollutant List'!$A$7:$A$611,MATCH($B1895,'DEQ Pollutant List'!$B$7:$B$611,0))),"")</f>
        <v/>
      </c>
      <c r="E1895" s="119"/>
      <c r="F1895" s="241"/>
      <c r="G1895" s="121"/>
      <c r="H1895" s="101"/>
      <c r="I1895" s="122"/>
      <c r="J1895" s="120"/>
      <c r="K1895" s="123"/>
      <c r="L1895" s="101"/>
      <c r="M1895" s="120"/>
      <c r="N1895" s="123"/>
      <c r="O1895" s="101"/>
    </row>
    <row r="1896" spans="1:15" x14ac:dyDescent="0.25">
      <c r="A1896" s="97"/>
      <c r="B1896" s="118"/>
      <c r="C1896" s="99" t="str">
        <f>IFERROR(IF(B1896="No CAS","",INDEX('DEQ Pollutant List'!$C$7:$C$611,MATCH('3. Pollutant Emissions - EF'!B1896,'DEQ Pollutant List'!$B$7:$B$611,0))),"")</f>
        <v/>
      </c>
      <c r="D1896" s="133" t="str">
        <f>IFERROR(IF(OR($B1896="",$B1896="No CAS"),INDEX('DEQ Pollutant List'!$A$7:$A$611,MATCH($C1896,'DEQ Pollutant List'!$C$7:$C$611,0)),INDEX('DEQ Pollutant List'!$A$7:$A$611,MATCH($B1896,'DEQ Pollutant List'!$B$7:$B$611,0))),"")</f>
        <v/>
      </c>
      <c r="E1896" s="119"/>
      <c r="F1896" s="241"/>
      <c r="G1896" s="121"/>
      <c r="H1896" s="101"/>
      <c r="I1896" s="122"/>
      <c r="J1896" s="120"/>
      <c r="K1896" s="123"/>
      <c r="L1896" s="101"/>
      <c r="M1896" s="120"/>
      <c r="N1896" s="123"/>
      <c r="O1896" s="101"/>
    </row>
    <row r="1897" spans="1:15" x14ac:dyDescent="0.25">
      <c r="A1897" s="97"/>
      <c r="B1897" s="118"/>
      <c r="C1897" s="99" t="str">
        <f>IFERROR(IF(B1897="No CAS","",INDEX('DEQ Pollutant List'!$C$7:$C$611,MATCH('3. Pollutant Emissions - EF'!B1897,'DEQ Pollutant List'!$B$7:$B$611,0))),"")</f>
        <v/>
      </c>
      <c r="D1897" s="133" t="str">
        <f>IFERROR(IF(OR($B1897="",$B1897="No CAS"),INDEX('DEQ Pollutant List'!$A$7:$A$611,MATCH($C1897,'DEQ Pollutant List'!$C$7:$C$611,0)),INDEX('DEQ Pollutant List'!$A$7:$A$611,MATCH($B1897,'DEQ Pollutant List'!$B$7:$B$611,0))),"")</f>
        <v/>
      </c>
      <c r="E1897" s="119"/>
      <c r="F1897" s="241"/>
      <c r="G1897" s="121"/>
      <c r="H1897" s="101"/>
      <c r="I1897" s="122"/>
      <c r="J1897" s="120"/>
      <c r="K1897" s="123"/>
      <c r="L1897" s="101"/>
      <c r="M1897" s="120"/>
      <c r="N1897" s="123"/>
      <c r="O1897" s="101"/>
    </row>
    <row r="1898" spans="1:15" x14ac:dyDescent="0.25">
      <c r="A1898" s="97"/>
      <c r="B1898" s="118"/>
      <c r="C1898" s="99" t="str">
        <f>IFERROR(IF(B1898="No CAS","",INDEX('DEQ Pollutant List'!$C$7:$C$611,MATCH('3. Pollutant Emissions - EF'!B1898,'DEQ Pollutant List'!$B$7:$B$611,0))),"")</f>
        <v/>
      </c>
      <c r="D1898" s="133" t="str">
        <f>IFERROR(IF(OR($B1898="",$B1898="No CAS"),INDEX('DEQ Pollutant List'!$A$7:$A$611,MATCH($C1898,'DEQ Pollutant List'!$C$7:$C$611,0)),INDEX('DEQ Pollutant List'!$A$7:$A$611,MATCH($B1898,'DEQ Pollutant List'!$B$7:$B$611,0))),"")</f>
        <v/>
      </c>
      <c r="E1898" s="119"/>
      <c r="F1898" s="241"/>
      <c r="G1898" s="121"/>
      <c r="H1898" s="101"/>
      <c r="I1898" s="122"/>
      <c r="J1898" s="120"/>
      <c r="K1898" s="123"/>
      <c r="L1898" s="101"/>
      <c r="M1898" s="120"/>
      <c r="N1898" s="123"/>
      <c r="O1898" s="101"/>
    </row>
    <row r="1899" spans="1:15" x14ac:dyDescent="0.25">
      <c r="A1899" s="97"/>
      <c r="B1899" s="118"/>
      <c r="C1899" s="99" t="str">
        <f>IFERROR(IF(B1899="No CAS","",INDEX('DEQ Pollutant List'!$C$7:$C$611,MATCH('3. Pollutant Emissions - EF'!B1899,'DEQ Pollutant List'!$B$7:$B$611,0))),"")</f>
        <v/>
      </c>
      <c r="D1899" s="133" t="str">
        <f>IFERROR(IF(OR($B1899="",$B1899="No CAS"),INDEX('DEQ Pollutant List'!$A$7:$A$611,MATCH($C1899,'DEQ Pollutant List'!$C$7:$C$611,0)),INDEX('DEQ Pollutant List'!$A$7:$A$611,MATCH($B1899,'DEQ Pollutant List'!$B$7:$B$611,0))),"")</f>
        <v/>
      </c>
      <c r="E1899" s="119"/>
      <c r="F1899" s="241"/>
      <c r="G1899" s="121"/>
      <c r="H1899" s="101"/>
      <c r="I1899" s="122"/>
      <c r="J1899" s="120"/>
      <c r="K1899" s="123"/>
      <c r="L1899" s="101"/>
      <c r="M1899" s="120"/>
      <c r="N1899" s="123"/>
      <c r="O1899" s="101"/>
    </row>
    <row r="1900" spans="1:15" x14ac:dyDescent="0.25">
      <c r="A1900" s="97"/>
      <c r="B1900" s="118"/>
      <c r="C1900" s="99" t="str">
        <f>IFERROR(IF(B1900="No CAS","",INDEX('DEQ Pollutant List'!$C$7:$C$611,MATCH('3. Pollutant Emissions - EF'!B1900,'DEQ Pollutant List'!$B$7:$B$611,0))),"")</f>
        <v/>
      </c>
      <c r="D1900" s="133" t="str">
        <f>IFERROR(IF(OR($B1900="",$B1900="No CAS"),INDEX('DEQ Pollutant List'!$A$7:$A$611,MATCH($C1900,'DEQ Pollutant List'!$C$7:$C$611,0)),INDEX('DEQ Pollutant List'!$A$7:$A$611,MATCH($B1900,'DEQ Pollutant List'!$B$7:$B$611,0))),"")</f>
        <v/>
      </c>
      <c r="E1900" s="119"/>
      <c r="F1900" s="241"/>
      <c r="G1900" s="121"/>
      <c r="H1900" s="101"/>
      <c r="I1900" s="122"/>
      <c r="J1900" s="120"/>
      <c r="K1900" s="123"/>
      <c r="L1900" s="101"/>
      <c r="M1900" s="120"/>
      <c r="N1900" s="123"/>
      <c r="O1900" s="101"/>
    </row>
    <row r="1901" spans="1:15" x14ac:dyDescent="0.25">
      <c r="A1901" s="97"/>
      <c r="B1901" s="118"/>
      <c r="C1901" s="99" t="str">
        <f>IFERROR(IF(B1901="No CAS","",INDEX('DEQ Pollutant List'!$C$7:$C$611,MATCH('3. Pollutant Emissions - EF'!B1901,'DEQ Pollutant List'!$B$7:$B$611,0))),"")</f>
        <v/>
      </c>
      <c r="D1901" s="133" t="str">
        <f>IFERROR(IF(OR($B1901="",$B1901="No CAS"),INDEX('DEQ Pollutant List'!$A$7:$A$611,MATCH($C1901,'DEQ Pollutant List'!$C$7:$C$611,0)),INDEX('DEQ Pollutant List'!$A$7:$A$611,MATCH($B1901,'DEQ Pollutant List'!$B$7:$B$611,0))),"")</f>
        <v/>
      </c>
      <c r="E1901" s="119"/>
      <c r="F1901" s="241"/>
      <c r="G1901" s="121"/>
      <c r="H1901" s="101"/>
      <c r="I1901" s="122"/>
      <c r="J1901" s="120"/>
      <c r="K1901" s="123"/>
      <c r="L1901" s="101"/>
      <c r="M1901" s="120"/>
      <c r="N1901" s="123"/>
      <c r="O1901" s="101"/>
    </row>
    <row r="1902" spans="1:15" x14ac:dyDescent="0.25">
      <c r="A1902" s="97"/>
      <c r="B1902" s="118"/>
      <c r="C1902" s="99" t="str">
        <f>IFERROR(IF(B1902="No CAS","",INDEX('DEQ Pollutant List'!$C$7:$C$611,MATCH('3. Pollutant Emissions - EF'!B1902,'DEQ Pollutant List'!$B$7:$B$611,0))),"")</f>
        <v/>
      </c>
      <c r="D1902" s="133" t="str">
        <f>IFERROR(IF(OR($B1902="",$B1902="No CAS"),INDEX('DEQ Pollutant List'!$A$7:$A$611,MATCH($C1902,'DEQ Pollutant List'!$C$7:$C$611,0)),INDEX('DEQ Pollutant List'!$A$7:$A$611,MATCH($B1902,'DEQ Pollutant List'!$B$7:$B$611,0))),"")</f>
        <v/>
      </c>
      <c r="E1902" s="119"/>
      <c r="F1902" s="241"/>
      <c r="G1902" s="121"/>
      <c r="H1902" s="101"/>
      <c r="I1902" s="122"/>
      <c r="J1902" s="120"/>
      <c r="K1902" s="123"/>
      <c r="L1902" s="101"/>
      <c r="M1902" s="120"/>
      <c r="N1902" s="123"/>
      <c r="O1902" s="101"/>
    </row>
    <row r="1903" spans="1:15" x14ac:dyDescent="0.25">
      <c r="A1903" s="97"/>
      <c r="B1903" s="118"/>
      <c r="C1903" s="99" t="str">
        <f>IFERROR(IF(B1903="No CAS","",INDEX('DEQ Pollutant List'!$C$7:$C$611,MATCH('3. Pollutant Emissions - EF'!B1903,'DEQ Pollutant List'!$B$7:$B$611,0))),"")</f>
        <v/>
      </c>
      <c r="D1903" s="133"/>
      <c r="E1903" s="119"/>
      <c r="F1903" s="241"/>
      <c r="G1903" s="121"/>
      <c r="H1903" s="101"/>
      <c r="I1903" s="122"/>
      <c r="J1903" s="120"/>
      <c r="K1903" s="123"/>
      <c r="L1903" s="101"/>
      <c r="M1903" s="120"/>
      <c r="N1903" s="123"/>
      <c r="O1903" s="101"/>
    </row>
    <row r="1904" spans="1:15" x14ac:dyDescent="0.25">
      <c r="A1904" s="97"/>
      <c r="B1904" s="118"/>
      <c r="C1904" s="99" t="str">
        <f>IFERROR(IF(B1904="No CAS","",INDEX('DEQ Pollutant List'!$C$7:$C$611,MATCH('3. Pollutant Emissions - EF'!B1904,'DEQ Pollutant List'!$B$7:$B$611,0))),"")</f>
        <v/>
      </c>
      <c r="D1904" s="133"/>
      <c r="E1904" s="119"/>
      <c r="F1904" s="241"/>
      <c r="G1904" s="121"/>
      <c r="H1904" s="101"/>
      <c r="I1904" s="122"/>
      <c r="J1904" s="120"/>
      <c r="K1904" s="123"/>
      <c r="L1904" s="101"/>
      <c r="M1904" s="120"/>
      <c r="N1904" s="123"/>
      <c r="O1904" s="101"/>
    </row>
    <row r="1905" spans="1:15" x14ac:dyDescent="0.25">
      <c r="A1905" s="97"/>
      <c r="B1905" s="118"/>
      <c r="C1905" s="99" t="str">
        <f>IFERROR(IF(B1905="No CAS","",INDEX('DEQ Pollutant List'!$C$7:$C$611,MATCH('3. Pollutant Emissions - EF'!B1905,'DEQ Pollutant List'!$B$7:$B$611,0))),"")</f>
        <v/>
      </c>
      <c r="D1905" s="133"/>
      <c r="E1905" s="119"/>
      <c r="F1905" s="241"/>
      <c r="G1905" s="121"/>
      <c r="H1905" s="101"/>
      <c r="I1905" s="122"/>
      <c r="J1905" s="120"/>
      <c r="K1905" s="123"/>
      <c r="L1905" s="101"/>
      <c r="M1905" s="120"/>
      <c r="N1905" s="123"/>
      <c r="O1905" s="101"/>
    </row>
    <row r="1906" spans="1:15" x14ac:dyDescent="0.25">
      <c r="A1906" s="97"/>
      <c r="B1906" s="118"/>
      <c r="C1906" s="99" t="str">
        <f>IFERROR(IF(B1906="No CAS","",INDEX('DEQ Pollutant List'!$C$7:$C$611,MATCH('3. Pollutant Emissions - EF'!B1906,'DEQ Pollutant List'!$B$7:$B$611,0))),"")</f>
        <v/>
      </c>
      <c r="D1906" s="133"/>
      <c r="E1906" s="119"/>
      <c r="F1906" s="241"/>
      <c r="G1906" s="121"/>
      <c r="H1906" s="101"/>
      <c r="I1906" s="122"/>
      <c r="J1906" s="120"/>
      <c r="K1906" s="123"/>
      <c r="L1906" s="101"/>
      <c r="M1906" s="120"/>
      <c r="N1906" s="123"/>
      <c r="O1906" s="101"/>
    </row>
    <row r="1907" spans="1:15" x14ac:dyDescent="0.25">
      <c r="A1907" s="97"/>
      <c r="B1907" s="118"/>
      <c r="C1907" s="99" t="str">
        <f>IFERROR(IF(B1907="No CAS","",INDEX('DEQ Pollutant List'!$C$7:$C$611,MATCH('3. Pollutant Emissions - EF'!B1907,'DEQ Pollutant List'!$B$7:$B$611,0))),"")</f>
        <v/>
      </c>
      <c r="D1907" s="133"/>
      <c r="E1907" s="119"/>
      <c r="F1907" s="241"/>
      <c r="G1907" s="121"/>
      <c r="H1907" s="101"/>
      <c r="I1907" s="122"/>
      <c r="J1907" s="120"/>
      <c r="K1907" s="123"/>
      <c r="L1907" s="101"/>
      <c r="M1907" s="120"/>
      <c r="N1907" s="123"/>
      <c r="O1907" s="101"/>
    </row>
    <row r="1908" spans="1:15" x14ac:dyDescent="0.25">
      <c r="A1908" s="97"/>
      <c r="B1908" s="118"/>
      <c r="C1908" s="99" t="str">
        <f>IFERROR(IF(B1908="No CAS","",INDEX('DEQ Pollutant List'!$C$7:$C$611,MATCH('3. Pollutant Emissions - EF'!B1908,'DEQ Pollutant List'!$B$7:$B$611,0))),"")</f>
        <v/>
      </c>
      <c r="D1908" s="133"/>
      <c r="E1908" s="119"/>
      <c r="F1908" s="241"/>
      <c r="G1908" s="121"/>
      <c r="H1908" s="101"/>
      <c r="I1908" s="122"/>
      <c r="J1908" s="120"/>
      <c r="K1908" s="123"/>
      <c r="L1908" s="101"/>
      <c r="M1908" s="120"/>
      <c r="N1908" s="123"/>
      <c r="O1908" s="101"/>
    </row>
    <row r="1909" spans="1:15" x14ac:dyDescent="0.25">
      <c r="A1909" s="97"/>
      <c r="B1909" s="118"/>
      <c r="C1909" s="99" t="str">
        <f>IFERROR(IF(B1909="No CAS","",INDEX('DEQ Pollutant List'!$C$7:$C$611,MATCH('3. Pollutant Emissions - EF'!B1909,'DEQ Pollutant List'!$B$7:$B$611,0))),"")</f>
        <v/>
      </c>
      <c r="D1909" s="133"/>
      <c r="E1909" s="119"/>
      <c r="F1909" s="241"/>
      <c r="G1909" s="121"/>
      <c r="H1909" s="101"/>
      <c r="I1909" s="122"/>
      <c r="J1909" s="120"/>
      <c r="K1909" s="123"/>
      <c r="L1909" s="101"/>
      <c r="M1909" s="120"/>
      <c r="N1909" s="123"/>
      <c r="O1909" s="101"/>
    </row>
    <row r="1910" spans="1:15" x14ac:dyDescent="0.25">
      <c r="A1910" s="97"/>
      <c r="B1910" s="118"/>
      <c r="C1910" s="99" t="str">
        <f>IFERROR(IF(B1910="No CAS","",INDEX('DEQ Pollutant List'!$C$7:$C$611,MATCH('3. Pollutant Emissions - EF'!B1910,'DEQ Pollutant List'!$B$7:$B$611,0))),"")</f>
        <v/>
      </c>
      <c r="D1910" s="133"/>
      <c r="E1910" s="119"/>
      <c r="F1910" s="241"/>
      <c r="G1910" s="121"/>
      <c r="H1910" s="101"/>
      <c r="I1910" s="122"/>
      <c r="J1910" s="120"/>
      <c r="K1910" s="123"/>
      <c r="L1910" s="101"/>
      <c r="M1910" s="120"/>
      <c r="N1910" s="123"/>
      <c r="O1910" s="101"/>
    </row>
    <row r="1911" spans="1:15" x14ac:dyDescent="0.25">
      <c r="A1911" s="97"/>
      <c r="B1911" s="118"/>
      <c r="C1911" s="99" t="str">
        <f>IFERROR(IF(B1911="No CAS","",INDEX('DEQ Pollutant List'!$C$7:$C$611,MATCH('3. Pollutant Emissions - EF'!B1911,'DEQ Pollutant List'!$B$7:$B$611,0))),"")</f>
        <v/>
      </c>
      <c r="D1911" s="133"/>
      <c r="E1911" s="119"/>
      <c r="F1911" s="241"/>
      <c r="G1911" s="121"/>
      <c r="H1911" s="101"/>
      <c r="I1911" s="122"/>
      <c r="J1911" s="120"/>
      <c r="K1911" s="123"/>
      <c r="L1911" s="101"/>
      <c r="M1911" s="120"/>
      <c r="N1911" s="123"/>
      <c r="O1911" s="101"/>
    </row>
    <row r="1912" spans="1:15" x14ac:dyDescent="0.25">
      <c r="A1912" s="97"/>
      <c r="B1912" s="118"/>
      <c r="C1912" s="99" t="str">
        <f>IFERROR(IF(B1912="No CAS","",INDEX('DEQ Pollutant List'!$C$7:$C$611,MATCH('3. Pollutant Emissions - EF'!B1912,'DEQ Pollutant List'!$B$7:$B$611,0))),"")</f>
        <v/>
      </c>
      <c r="D1912" s="133"/>
      <c r="E1912" s="119"/>
      <c r="F1912" s="241"/>
      <c r="G1912" s="121"/>
      <c r="H1912" s="101"/>
      <c r="I1912" s="122"/>
      <c r="J1912" s="120"/>
      <c r="K1912" s="123"/>
      <c r="L1912" s="101"/>
      <c r="M1912" s="120"/>
      <c r="N1912" s="123"/>
      <c r="O1912" s="101"/>
    </row>
    <row r="1913" spans="1:15" x14ac:dyDescent="0.25">
      <c r="A1913" s="97"/>
      <c r="B1913" s="118"/>
      <c r="C1913" s="99" t="str">
        <f>IFERROR(IF(B1913="No CAS","",INDEX('DEQ Pollutant List'!$C$7:$C$611,MATCH('3. Pollutant Emissions - EF'!B1913,'DEQ Pollutant List'!$B$7:$B$611,0))),"")</f>
        <v/>
      </c>
      <c r="D1913" s="133"/>
      <c r="E1913" s="119"/>
      <c r="F1913" s="241"/>
      <c r="G1913" s="121"/>
      <c r="H1913" s="101"/>
      <c r="I1913" s="122"/>
      <c r="J1913" s="120"/>
      <c r="K1913" s="123"/>
      <c r="L1913" s="101"/>
      <c r="M1913" s="120"/>
      <c r="N1913" s="123"/>
      <c r="O1913" s="101"/>
    </row>
    <row r="1914" spans="1:15" x14ac:dyDescent="0.25">
      <c r="A1914" s="97"/>
      <c r="B1914" s="118"/>
      <c r="C1914" s="99" t="str">
        <f>IFERROR(IF(B1914="No CAS","",INDEX('DEQ Pollutant List'!$C$7:$C$611,MATCH('3. Pollutant Emissions - EF'!B1914,'DEQ Pollutant List'!$B$7:$B$611,0))),"")</f>
        <v/>
      </c>
      <c r="D1914" s="133"/>
      <c r="E1914" s="119"/>
      <c r="F1914" s="241"/>
      <c r="G1914" s="121"/>
      <c r="H1914" s="101"/>
      <c r="I1914" s="122"/>
      <c r="J1914" s="120"/>
      <c r="K1914" s="123"/>
      <c r="L1914" s="101"/>
      <c r="M1914" s="120"/>
      <c r="N1914" s="123"/>
      <c r="O1914" s="101"/>
    </row>
    <row r="1915" spans="1:15" x14ac:dyDescent="0.25">
      <c r="A1915" s="97"/>
      <c r="B1915" s="118"/>
      <c r="C1915" s="99" t="str">
        <f>IFERROR(IF(B1915="No CAS","",INDEX('DEQ Pollutant List'!$C$7:$C$611,MATCH('3. Pollutant Emissions - EF'!B1915,'DEQ Pollutant List'!$B$7:$B$611,0))),"")</f>
        <v/>
      </c>
      <c r="D1915" s="133"/>
      <c r="E1915" s="119"/>
      <c r="F1915" s="241"/>
      <c r="G1915" s="121"/>
      <c r="H1915" s="101"/>
      <c r="I1915" s="122"/>
      <c r="J1915" s="120"/>
      <c r="K1915" s="123"/>
      <c r="L1915" s="101"/>
      <c r="M1915" s="120"/>
      <c r="N1915" s="123"/>
      <c r="O1915" s="101"/>
    </row>
    <row r="1916" spans="1:15" x14ac:dyDescent="0.25">
      <c r="A1916" s="97"/>
      <c r="B1916" s="118"/>
      <c r="C1916" s="99" t="str">
        <f>IFERROR(IF(B1916="No CAS","",INDEX('DEQ Pollutant List'!$C$7:$C$611,MATCH('3. Pollutant Emissions - EF'!B1916,'DEQ Pollutant List'!$B$7:$B$611,0))),"")</f>
        <v/>
      </c>
      <c r="D1916" s="133"/>
      <c r="E1916" s="119"/>
      <c r="F1916" s="241"/>
      <c r="G1916" s="121"/>
      <c r="H1916" s="101"/>
      <c r="I1916" s="122"/>
      <c r="J1916" s="120"/>
      <c r="K1916" s="123"/>
      <c r="L1916" s="101"/>
      <c r="M1916" s="120"/>
      <c r="N1916" s="123"/>
      <c r="O1916" s="101"/>
    </row>
    <row r="1917" spans="1:15" x14ac:dyDescent="0.25">
      <c r="A1917" s="97"/>
      <c r="B1917" s="118"/>
      <c r="C1917" s="99" t="str">
        <f>IFERROR(IF(B1917="No CAS","",INDEX('DEQ Pollutant List'!$C$7:$C$611,MATCH('3. Pollutant Emissions - EF'!B1917,'DEQ Pollutant List'!$B$7:$B$611,0))),"")</f>
        <v/>
      </c>
      <c r="D1917" s="133"/>
      <c r="E1917" s="119"/>
      <c r="F1917" s="241"/>
      <c r="G1917" s="121"/>
      <c r="H1917" s="101"/>
      <c r="I1917" s="122"/>
      <c r="J1917" s="120"/>
      <c r="K1917" s="123"/>
      <c r="L1917" s="101"/>
      <c r="M1917" s="120"/>
      <c r="N1917" s="123"/>
      <c r="O1917" s="101"/>
    </row>
    <row r="1918" spans="1:15" x14ac:dyDescent="0.25">
      <c r="A1918" s="97"/>
      <c r="B1918" s="118"/>
      <c r="C1918" s="99" t="str">
        <f>IFERROR(IF(B1918="No CAS","",INDEX('DEQ Pollutant List'!$C$7:$C$611,MATCH('3. Pollutant Emissions - EF'!B1918,'DEQ Pollutant List'!$B$7:$B$611,0))),"")</f>
        <v/>
      </c>
      <c r="D1918" s="133"/>
      <c r="E1918" s="119"/>
      <c r="F1918" s="241"/>
      <c r="G1918" s="121"/>
      <c r="H1918" s="101"/>
      <c r="I1918" s="122"/>
      <c r="J1918" s="120"/>
      <c r="K1918" s="123"/>
      <c r="L1918" s="101"/>
      <c r="M1918" s="120"/>
      <c r="N1918" s="123"/>
      <c r="O1918" s="101"/>
    </row>
    <row r="1919" spans="1:15" x14ac:dyDescent="0.25">
      <c r="A1919" s="97"/>
      <c r="B1919" s="118"/>
      <c r="C1919" s="99" t="str">
        <f>IFERROR(IF(B1919="No CAS","",INDEX('DEQ Pollutant List'!$C$7:$C$611,MATCH('3. Pollutant Emissions - EF'!B1919,'DEQ Pollutant List'!$B$7:$B$611,0))),"")</f>
        <v/>
      </c>
      <c r="D1919" s="133"/>
      <c r="E1919" s="119"/>
      <c r="F1919" s="241"/>
      <c r="G1919" s="121"/>
      <c r="H1919" s="101"/>
      <c r="I1919" s="122"/>
      <c r="J1919" s="120"/>
      <c r="K1919" s="123"/>
      <c r="L1919" s="101"/>
      <c r="M1919" s="120"/>
      <c r="N1919" s="123"/>
      <c r="O1919" s="101"/>
    </row>
    <row r="1920" spans="1:15" x14ac:dyDescent="0.25">
      <c r="A1920" s="97"/>
      <c r="B1920" s="118"/>
      <c r="C1920" s="99" t="str">
        <f>IFERROR(IF(B1920="No CAS","",INDEX('DEQ Pollutant List'!$C$7:$C$611,MATCH('3. Pollutant Emissions - EF'!B1920,'DEQ Pollutant List'!$B$7:$B$611,0))),"")</f>
        <v/>
      </c>
      <c r="D1920" s="133"/>
      <c r="E1920" s="119"/>
      <c r="F1920" s="241"/>
      <c r="G1920" s="121"/>
      <c r="H1920" s="101"/>
      <c r="I1920" s="122"/>
      <c r="J1920" s="120"/>
      <c r="K1920" s="123"/>
      <c r="L1920" s="101"/>
      <c r="M1920" s="120"/>
      <c r="N1920" s="123"/>
      <c r="O1920" s="101"/>
    </row>
    <row r="1921" spans="1:15" x14ac:dyDescent="0.25">
      <c r="A1921" s="97"/>
      <c r="B1921" s="118"/>
      <c r="C1921" s="99" t="str">
        <f>IFERROR(IF(B1921="No CAS","",INDEX('DEQ Pollutant List'!$C$7:$C$611,MATCH('3. Pollutant Emissions - EF'!B1921,'DEQ Pollutant List'!$B$7:$B$611,0))),"")</f>
        <v/>
      </c>
      <c r="D1921" s="133"/>
      <c r="E1921" s="119"/>
      <c r="F1921" s="241"/>
      <c r="G1921" s="121"/>
      <c r="H1921" s="101"/>
      <c r="I1921" s="122"/>
      <c r="J1921" s="120"/>
      <c r="K1921" s="123"/>
      <c r="L1921" s="101"/>
      <c r="M1921" s="120"/>
      <c r="N1921" s="123"/>
      <c r="O1921" s="101"/>
    </row>
    <row r="1922" spans="1:15" x14ac:dyDescent="0.25">
      <c r="A1922" s="97"/>
      <c r="B1922" s="118"/>
      <c r="C1922" s="99" t="str">
        <f>IFERROR(IF(B1922="No CAS","",INDEX('DEQ Pollutant List'!$C$7:$C$611,MATCH('3. Pollutant Emissions - EF'!B1922,'DEQ Pollutant List'!$B$7:$B$611,0))),"")</f>
        <v/>
      </c>
      <c r="D1922" s="133"/>
      <c r="E1922" s="119"/>
      <c r="F1922" s="241"/>
      <c r="G1922" s="121"/>
      <c r="H1922" s="101"/>
      <c r="I1922" s="122"/>
      <c r="J1922" s="120"/>
      <c r="K1922" s="123"/>
      <c r="L1922" s="101"/>
      <c r="M1922" s="120"/>
      <c r="N1922" s="123"/>
      <c r="O1922" s="101"/>
    </row>
    <row r="1923" spans="1:15" x14ac:dyDescent="0.25">
      <c r="A1923" s="97"/>
      <c r="B1923" s="118"/>
      <c r="C1923" s="99" t="str">
        <f>IFERROR(IF(B1923="No CAS","",INDEX('DEQ Pollutant List'!$C$7:$C$611,MATCH('3. Pollutant Emissions - EF'!B1923,'DEQ Pollutant List'!$B$7:$B$611,0))),"")</f>
        <v/>
      </c>
      <c r="D1923" s="133"/>
      <c r="E1923" s="119"/>
      <c r="F1923" s="241"/>
      <c r="G1923" s="121"/>
      <c r="H1923" s="101"/>
      <c r="I1923" s="122"/>
      <c r="J1923" s="120"/>
      <c r="K1923" s="123"/>
      <c r="L1923" s="101"/>
      <c r="M1923" s="120"/>
      <c r="N1923" s="123"/>
      <c r="O1923" s="101"/>
    </row>
    <row r="1924" spans="1:15" x14ac:dyDescent="0.25">
      <c r="A1924" s="97"/>
      <c r="B1924" s="118"/>
      <c r="C1924" s="99" t="str">
        <f>IFERROR(IF(B1924="No CAS","",INDEX('DEQ Pollutant List'!$C$7:$C$611,MATCH('3. Pollutant Emissions - EF'!B1924,'DEQ Pollutant List'!$B$7:$B$611,0))),"")</f>
        <v/>
      </c>
      <c r="D1924" s="133"/>
      <c r="E1924" s="119"/>
      <c r="F1924" s="241"/>
      <c r="G1924" s="121"/>
      <c r="H1924" s="101"/>
      <c r="I1924" s="122"/>
      <c r="J1924" s="120"/>
      <c r="K1924" s="123"/>
      <c r="L1924" s="101"/>
      <c r="M1924" s="120"/>
      <c r="N1924" s="123"/>
      <c r="O1924" s="101"/>
    </row>
    <row r="1925" spans="1:15" x14ac:dyDescent="0.25">
      <c r="A1925" s="97"/>
      <c r="B1925" s="118"/>
      <c r="C1925" s="99" t="str">
        <f>IFERROR(IF(B1925="No CAS","",INDEX('DEQ Pollutant List'!$C$7:$C$611,MATCH('3. Pollutant Emissions - EF'!B1925,'DEQ Pollutant List'!$B$7:$B$611,0))),"")</f>
        <v/>
      </c>
      <c r="D1925" s="133"/>
      <c r="E1925" s="119"/>
      <c r="F1925" s="241"/>
      <c r="G1925" s="121"/>
      <c r="H1925" s="101"/>
      <c r="I1925" s="122"/>
      <c r="J1925" s="120"/>
      <c r="K1925" s="123"/>
      <c r="L1925" s="101"/>
      <c r="M1925" s="120"/>
      <c r="N1925" s="123"/>
      <c r="O1925" s="101"/>
    </row>
    <row r="1926" spans="1:15" x14ac:dyDescent="0.25">
      <c r="A1926" s="97"/>
      <c r="B1926" s="118"/>
      <c r="C1926" s="99" t="str">
        <f>IFERROR(IF(B1926="No CAS","",INDEX('DEQ Pollutant List'!$C$7:$C$611,MATCH('3. Pollutant Emissions - EF'!B1926,'DEQ Pollutant List'!$B$7:$B$611,0))),"")</f>
        <v/>
      </c>
      <c r="D1926" s="133"/>
      <c r="E1926" s="119"/>
      <c r="F1926" s="241"/>
      <c r="G1926" s="121"/>
      <c r="H1926" s="101"/>
      <c r="I1926" s="122"/>
      <c r="J1926" s="120"/>
      <c r="K1926" s="123"/>
      <c r="L1926" s="101"/>
      <c r="M1926" s="120"/>
      <c r="N1926" s="123"/>
      <c r="O1926" s="101"/>
    </row>
    <row r="1927" spans="1:15" x14ac:dyDescent="0.25">
      <c r="A1927" s="97"/>
      <c r="B1927" s="118"/>
      <c r="C1927" s="99" t="str">
        <f>IFERROR(IF(B1927="No CAS","",INDEX('DEQ Pollutant List'!$C$7:$C$611,MATCH('3. Pollutant Emissions - EF'!B1927,'DEQ Pollutant List'!$B$7:$B$611,0))),"")</f>
        <v/>
      </c>
      <c r="D1927" s="133"/>
      <c r="E1927" s="119"/>
      <c r="F1927" s="241"/>
      <c r="G1927" s="121"/>
      <c r="H1927" s="101"/>
      <c r="I1927" s="122"/>
      <c r="J1927" s="120"/>
      <c r="K1927" s="123"/>
      <c r="L1927" s="101"/>
      <c r="M1927" s="120"/>
      <c r="N1927" s="123"/>
      <c r="O1927" s="101"/>
    </row>
    <row r="1928" spans="1:15" x14ac:dyDescent="0.25">
      <c r="A1928" s="97"/>
      <c r="B1928" s="118"/>
      <c r="C1928" s="99" t="str">
        <f>IFERROR(IF(B1928="No CAS","",INDEX('DEQ Pollutant List'!$C$7:$C$611,MATCH('3. Pollutant Emissions - EF'!B1928,'DEQ Pollutant List'!$B$7:$B$611,0))),"")</f>
        <v/>
      </c>
      <c r="D1928" s="133"/>
      <c r="E1928" s="119"/>
      <c r="F1928" s="241"/>
      <c r="G1928" s="121"/>
      <c r="H1928" s="101"/>
      <c r="I1928" s="122"/>
      <c r="J1928" s="120"/>
      <c r="K1928" s="123"/>
      <c r="L1928" s="101"/>
      <c r="M1928" s="120"/>
      <c r="N1928" s="123"/>
      <c r="O1928" s="101"/>
    </row>
    <row r="1929" spans="1:15" x14ac:dyDescent="0.25">
      <c r="A1929" s="97"/>
      <c r="B1929" s="118"/>
      <c r="C1929" s="99" t="str">
        <f>IFERROR(IF(B1929="No CAS","",INDEX('DEQ Pollutant List'!$C$7:$C$611,MATCH('3. Pollutant Emissions - EF'!B1929,'DEQ Pollutant List'!$B$7:$B$611,0))),"")</f>
        <v/>
      </c>
      <c r="D1929" s="133"/>
      <c r="E1929" s="119"/>
      <c r="F1929" s="241"/>
      <c r="G1929" s="121"/>
      <c r="H1929" s="101"/>
      <c r="I1929" s="122"/>
      <c r="J1929" s="120"/>
      <c r="K1929" s="123"/>
      <c r="L1929" s="101"/>
      <c r="M1929" s="120"/>
      <c r="N1929" s="123"/>
      <c r="O1929" s="101"/>
    </row>
    <row r="1930" spans="1:15" x14ac:dyDescent="0.25">
      <c r="A1930" s="97"/>
      <c r="B1930" s="118"/>
      <c r="C1930" s="99" t="str">
        <f>IFERROR(IF(B1930="No CAS","",INDEX('DEQ Pollutant List'!$C$7:$C$611,MATCH('3. Pollutant Emissions - EF'!B1930,'DEQ Pollutant List'!$B$7:$B$611,0))),"")</f>
        <v/>
      </c>
      <c r="D1930" s="133"/>
      <c r="E1930" s="119"/>
      <c r="F1930" s="241"/>
      <c r="G1930" s="121"/>
      <c r="H1930" s="101"/>
      <c r="I1930" s="122"/>
      <c r="J1930" s="120"/>
      <c r="K1930" s="123"/>
      <c r="L1930" s="101"/>
      <c r="M1930" s="120"/>
      <c r="N1930" s="123"/>
      <c r="O1930" s="101"/>
    </row>
    <row r="1931" spans="1:15" x14ac:dyDescent="0.25">
      <c r="A1931" s="97"/>
      <c r="B1931" s="118"/>
      <c r="C1931" s="99" t="str">
        <f>IFERROR(IF(B1931="No CAS","",INDEX('DEQ Pollutant List'!$C$7:$C$611,MATCH('3. Pollutant Emissions - EF'!B1931,'DEQ Pollutant List'!$B$7:$B$611,0))),"")</f>
        <v/>
      </c>
      <c r="D1931" s="133"/>
      <c r="E1931" s="119"/>
      <c r="F1931" s="241"/>
      <c r="G1931" s="121"/>
      <c r="H1931" s="101"/>
      <c r="I1931" s="122"/>
      <c r="J1931" s="120"/>
      <c r="K1931" s="123"/>
      <c r="L1931" s="101"/>
      <c r="M1931" s="120"/>
      <c r="N1931" s="123"/>
      <c r="O1931" s="101"/>
    </row>
    <row r="1932" spans="1:15" x14ac:dyDescent="0.25">
      <c r="A1932" s="97"/>
      <c r="B1932" s="118"/>
      <c r="C1932" s="99" t="str">
        <f>IFERROR(IF(B1932="No CAS","",INDEX('DEQ Pollutant List'!$C$7:$C$611,MATCH('3. Pollutant Emissions - EF'!B1932,'DEQ Pollutant List'!$B$7:$B$611,0))),"")</f>
        <v/>
      </c>
      <c r="D1932" s="133"/>
      <c r="E1932" s="119"/>
      <c r="F1932" s="241"/>
      <c r="G1932" s="121"/>
      <c r="H1932" s="101"/>
      <c r="I1932" s="122"/>
      <c r="J1932" s="120"/>
      <c r="K1932" s="123"/>
      <c r="L1932" s="101"/>
      <c r="M1932" s="120"/>
      <c r="N1932" s="123"/>
      <c r="O1932" s="101"/>
    </row>
    <row r="1933" spans="1:15" x14ac:dyDescent="0.25">
      <c r="A1933" s="97"/>
      <c r="B1933" s="118"/>
      <c r="C1933" s="99" t="str">
        <f>IFERROR(IF(B1933="No CAS","",INDEX('DEQ Pollutant List'!$C$7:$C$611,MATCH('3. Pollutant Emissions - EF'!B1933,'DEQ Pollutant List'!$B$7:$B$611,0))),"")</f>
        <v/>
      </c>
      <c r="D1933" s="133"/>
      <c r="E1933" s="119"/>
      <c r="F1933" s="241"/>
      <c r="G1933" s="121"/>
      <c r="H1933" s="101"/>
      <c r="I1933" s="122"/>
      <c r="J1933" s="120"/>
      <c r="K1933" s="123"/>
      <c r="L1933" s="101"/>
      <c r="M1933" s="120"/>
      <c r="N1933" s="123"/>
      <c r="O1933" s="101"/>
    </row>
    <row r="1934" spans="1:15" x14ac:dyDescent="0.25">
      <c r="A1934" s="97"/>
      <c r="B1934" s="118"/>
      <c r="C1934" s="99" t="str">
        <f>IFERROR(IF(B1934="No CAS","",INDEX('DEQ Pollutant List'!$C$7:$C$611,MATCH('3. Pollutant Emissions - EF'!B1934,'DEQ Pollutant List'!$B$7:$B$611,0))),"")</f>
        <v/>
      </c>
      <c r="D1934" s="133"/>
      <c r="E1934" s="119"/>
      <c r="F1934" s="241"/>
      <c r="G1934" s="121"/>
      <c r="H1934" s="101"/>
      <c r="I1934" s="122"/>
      <c r="J1934" s="120"/>
      <c r="K1934" s="123"/>
      <c r="L1934" s="101"/>
      <c r="M1934" s="120"/>
      <c r="N1934" s="123"/>
      <c r="O1934" s="101"/>
    </row>
    <row r="1935" spans="1:15" x14ac:dyDescent="0.25">
      <c r="A1935" s="97"/>
      <c r="B1935" s="118"/>
      <c r="C1935" s="99" t="str">
        <f>IFERROR(IF(B1935="No CAS","",INDEX('DEQ Pollutant List'!$C$7:$C$611,MATCH('3. Pollutant Emissions - EF'!B1935,'DEQ Pollutant List'!$B$7:$B$611,0))),"")</f>
        <v/>
      </c>
      <c r="D1935" s="133"/>
      <c r="E1935" s="119"/>
      <c r="F1935" s="241"/>
      <c r="G1935" s="121"/>
      <c r="H1935" s="101"/>
      <c r="I1935" s="122"/>
      <c r="J1935" s="120"/>
      <c r="K1935" s="123"/>
      <c r="L1935" s="101"/>
      <c r="M1935" s="120"/>
      <c r="N1935" s="123"/>
      <c r="O1935" s="101"/>
    </row>
    <row r="1936" spans="1:15" x14ac:dyDescent="0.25">
      <c r="A1936" s="97"/>
      <c r="B1936" s="118"/>
      <c r="C1936" s="99" t="str">
        <f>IFERROR(IF(B1936="No CAS","",INDEX('DEQ Pollutant List'!$C$7:$C$611,MATCH('3. Pollutant Emissions - EF'!B1936,'DEQ Pollutant List'!$B$7:$B$611,0))),"")</f>
        <v/>
      </c>
      <c r="D1936" s="133"/>
      <c r="E1936" s="119"/>
      <c r="F1936" s="241"/>
      <c r="G1936" s="121"/>
      <c r="H1936" s="101"/>
      <c r="I1936" s="122"/>
      <c r="J1936" s="120"/>
      <c r="K1936" s="123"/>
      <c r="L1936" s="101"/>
      <c r="M1936" s="120"/>
      <c r="N1936" s="123"/>
      <c r="O1936" s="101"/>
    </row>
    <row r="1937" spans="1:15" x14ac:dyDescent="0.25">
      <c r="A1937" s="97"/>
      <c r="B1937" s="118"/>
      <c r="C1937" s="99" t="str">
        <f>IFERROR(IF(B1937="No CAS","",INDEX('DEQ Pollutant List'!$C$7:$C$611,MATCH('3. Pollutant Emissions - EF'!B1937,'DEQ Pollutant List'!$B$7:$B$611,0))),"")</f>
        <v/>
      </c>
      <c r="D1937" s="133"/>
      <c r="E1937" s="119"/>
      <c r="F1937" s="241"/>
      <c r="G1937" s="121"/>
      <c r="H1937" s="101"/>
      <c r="I1937" s="122"/>
      <c r="J1937" s="120"/>
      <c r="K1937" s="123"/>
      <c r="L1937" s="101"/>
      <c r="M1937" s="120"/>
      <c r="N1937" s="123"/>
      <c r="O1937" s="101"/>
    </row>
    <row r="1938" spans="1:15" x14ac:dyDescent="0.25">
      <c r="A1938" s="97"/>
      <c r="B1938" s="118"/>
      <c r="C1938" s="99" t="str">
        <f>IFERROR(IF(B1938="No CAS","",INDEX('DEQ Pollutant List'!$C$7:$C$611,MATCH('3. Pollutant Emissions - EF'!B1938,'DEQ Pollutant List'!$B$7:$B$611,0))),"")</f>
        <v/>
      </c>
      <c r="D1938" s="133"/>
      <c r="E1938" s="119"/>
      <c r="F1938" s="241"/>
      <c r="G1938" s="121"/>
      <c r="H1938" s="101"/>
      <c r="I1938" s="122"/>
      <c r="J1938" s="120"/>
      <c r="K1938" s="123"/>
      <c r="L1938" s="101"/>
      <c r="M1938" s="120"/>
      <c r="N1938" s="123"/>
      <c r="O1938" s="101"/>
    </row>
    <row r="1939" spans="1:15" x14ac:dyDescent="0.25">
      <c r="A1939" s="97"/>
      <c r="B1939" s="118"/>
      <c r="C1939" s="99" t="str">
        <f>IFERROR(IF(B1939="No CAS","",INDEX('DEQ Pollutant List'!$C$7:$C$611,MATCH('3. Pollutant Emissions - EF'!B1939,'DEQ Pollutant List'!$B$7:$B$611,0))),"")</f>
        <v/>
      </c>
      <c r="D1939" s="133"/>
      <c r="E1939" s="119"/>
      <c r="F1939" s="241"/>
      <c r="G1939" s="121"/>
      <c r="H1939" s="101"/>
      <c r="I1939" s="122"/>
      <c r="J1939" s="120"/>
      <c r="K1939" s="123"/>
      <c r="L1939" s="101"/>
      <c r="M1939" s="120"/>
      <c r="N1939" s="123"/>
      <c r="O1939" s="101"/>
    </row>
    <row r="1940" spans="1:15" x14ac:dyDescent="0.25">
      <c r="A1940" s="97"/>
      <c r="B1940" s="118"/>
      <c r="C1940" s="99" t="str">
        <f>IFERROR(IF(B1940="No CAS","",INDEX('DEQ Pollutant List'!$C$7:$C$611,MATCH('3. Pollutant Emissions - EF'!B1940,'DEQ Pollutant List'!$B$7:$B$611,0))),"")</f>
        <v/>
      </c>
      <c r="D1940" s="133"/>
      <c r="E1940" s="119"/>
      <c r="F1940" s="241"/>
      <c r="G1940" s="121"/>
      <c r="H1940" s="101"/>
      <c r="I1940" s="122"/>
      <c r="J1940" s="120"/>
      <c r="K1940" s="123"/>
      <c r="L1940" s="101"/>
      <c r="M1940" s="120"/>
      <c r="N1940" s="123"/>
      <c r="O1940" s="101"/>
    </row>
    <row r="1941" spans="1:15" x14ac:dyDescent="0.25">
      <c r="A1941" s="97"/>
      <c r="B1941" s="118"/>
      <c r="C1941" s="99" t="str">
        <f>IFERROR(IF(B1941="No CAS","",INDEX('DEQ Pollutant List'!$C$7:$C$611,MATCH('3. Pollutant Emissions - EF'!B1941,'DEQ Pollutant List'!$B$7:$B$611,0))),"")</f>
        <v/>
      </c>
      <c r="D1941" s="133"/>
      <c r="E1941" s="119"/>
      <c r="F1941" s="241"/>
      <c r="G1941" s="121"/>
      <c r="H1941" s="101"/>
      <c r="I1941" s="122"/>
      <c r="J1941" s="120"/>
      <c r="K1941" s="123"/>
      <c r="L1941" s="101"/>
      <c r="M1941" s="120"/>
      <c r="N1941" s="123"/>
      <c r="O1941" s="101"/>
    </row>
    <row r="1942" spans="1:15" x14ac:dyDescent="0.25">
      <c r="A1942" s="97"/>
      <c r="B1942" s="118"/>
      <c r="C1942" s="99" t="str">
        <f>IFERROR(IF(B1942="No CAS","",INDEX('DEQ Pollutant List'!$C$7:$C$611,MATCH('3. Pollutant Emissions - EF'!B1942,'DEQ Pollutant List'!$B$7:$B$611,0))),"")</f>
        <v/>
      </c>
      <c r="D1942" s="133"/>
      <c r="E1942" s="119"/>
      <c r="F1942" s="241"/>
      <c r="G1942" s="121"/>
      <c r="H1942" s="101"/>
      <c r="I1942" s="122"/>
      <c r="J1942" s="120"/>
      <c r="K1942" s="123"/>
      <c r="L1942" s="101"/>
      <c r="M1942" s="120"/>
      <c r="N1942" s="123"/>
      <c r="O1942" s="101"/>
    </row>
    <row r="1943" spans="1:15" x14ac:dyDescent="0.25">
      <c r="A1943" s="97"/>
      <c r="B1943" s="118"/>
      <c r="C1943" s="99" t="str">
        <f>IFERROR(IF(B1943="No CAS","",INDEX('DEQ Pollutant List'!$C$7:$C$611,MATCH('3. Pollutant Emissions - EF'!B1943,'DEQ Pollutant List'!$B$7:$B$611,0))),"")</f>
        <v/>
      </c>
      <c r="D1943" s="133"/>
      <c r="E1943" s="119"/>
      <c r="F1943" s="241"/>
      <c r="G1943" s="121"/>
      <c r="H1943" s="101"/>
      <c r="I1943" s="122"/>
      <c r="J1943" s="120"/>
      <c r="K1943" s="123"/>
      <c r="L1943" s="101"/>
      <c r="M1943" s="120"/>
      <c r="N1943" s="123"/>
      <c r="O1943" s="101"/>
    </row>
    <row r="1944" spans="1:15" x14ac:dyDescent="0.25">
      <c r="A1944" s="97"/>
      <c r="B1944" s="118"/>
      <c r="C1944" s="99" t="str">
        <f>IFERROR(IF(B1944="No CAS","",INDEX('DEQ Pollutant List'!$C$7:$C$611,MATCH('3. Pollutant Emissions - EF'!B1944,'DEQ Pollutant List'!$B$7:$B$611,0))),"")</f>
        <v/>
      </c>
      <c r="D1944" s="133"/>
      <c r="E1944" s="119"/>
      <c r="F1944" s="241"/>
      <c r="G1944" s="121"/>
      <c r="H1944" s="101"/>
      <c r="I1944" s="122"/>
      <c r="J1944" s="120"/>
      <c r="K1944" s="123"/>
      <c r="L1944" s="101"/>
      <c r="M1944" s="120"/>
      <c r="N1944" s="123"/>
      <c r="O1944" s="101"/>
    </row>
    <row r="1945" spans="1:15" x14ac:dyDescent="0.25">
      <c r="A1945" s="97"/>
      <c r="B1945" s="118"/>
      <c r="C1945" s="99" t="str">
        <f>IFERROR(IF(B1945="No CAS","",INDEX('DEQ Pollutant List'!$C$7:$C$611,MATCH('3. Pollutant Emissions - EF'!B1945,'DEQ Pollutant List'!$B$7:$B$611,0))),"")</f>
        <v/>
      </c>
      <c r="D1945" s="133"/>
      <c r="E1945" s="119"/>
      <c r="F1945" s="241"/>
      <c r="G1945" s="121"/>
      <c r="H1945" s="101"/>
      <c r="I1945" s="122"/>
      <c r="J1945" s="120"/>
      <c r="K1945" s="123"/>
      <c r="L1945" s="101"/>
      <c r="M1945" s="120"/>
      <c r="N1945" s="123"/>
      <c r="O1945" s="101"/>
    </row>
    <row r="1946" spans="1:15" x14ac:dyDescent="0.25">
      <c r="A1946" s="97"/>
      <c r="B1946" s="118"/>
      <c r="C1946" s="99" t="str">
        <f>IFERROR(IF(B1946="No CAS","",INDEX('DEQ Pollutant List'!$C$7:$C$611,MATCH('3. Pollutant Emissions - EF'!B1946,'DEQ Pollutant List'!$B$7:$B$611,0))),"")</f>
        <v/>
      </c>
      <c r="D1946" s="133"/>
      <c r="E1946" s="119"/>
      <c r="F1946" s="241"/>
      <c r="G1946" s="121"/>
      <c r="H1946" s="101"/>
      <c r="I1946" s="122"/>
      <c r="J1946" s="120"/>
      <c r="K1946" s="123"/>
      <c r="L1946" s="101"/>
      <c r="M1946" s="120"/>
      <c r="N1946" s="123"/>
      <c r="O1946" s="101"/>
    </row>
    <row r="1947" spans="1:15" x14ac:dyDescent="0.25">
      <c r="A1947" s="97"/>
      <c r="B1947" s="118"/>
      <c r="C1947" s="99" t="str">
        <f>IFERROR(IF(B1947="No CAS","",INDEX('DEQ Pollutant List'!$C$7:$C$611,MATCH('3. Pollutant Emissions - EF'!B1947,'DEQ Pollutant List'!$B$7:$B$611,0))),"")</f>
        <v/>
      </c>
      <c r="D1947" s="133"/>
      <c r="E1947" s="119"/>
      <c r="F1947" s="241"/>
      <c r="G1947" s="121"/>
      <c r="H1947" s="101"/>
      <c r="I1947" s="122"/>
      <c r="J1947" s="120"/>
      <c r="K1947" s="123"/>
      <c r="L1947" s="101"/>
      <c r="M1947" s="120"/>
      <c r="N1947" s="123"/>
      <c r="O1947" s="101"/>
    </row>
    <row r="1948" spans="1:15" x14ac:dyDescent="0.25">
      <c r="A1948" s="97"/>
      <c r="B1948" s="118"/>
      <c r="C1948" s="99" t="str">
        <f>IFERROR(IF(B1948="No CAS","",INDEX('DEQ Pollutant List'!$C$7:$C$611,MATCH('3. Pollutant Emissions - EF'!B1948,'DEQ Pollutant List'!$B$7:$B$611,0))),"")</f>
        <v/>
      </c>
      <c r="D1948" s="133"/>
      <c r="E1948" s="119"/>
      <c r="F1948" s="241"/>
      <c r="G1948" s="121"/>
      <c r="H1948" s="101"/>
      <c r="I1948" s="122"/>
      <c r="J1948" s="120"/>
      <c r="K1948" s="123"/>
      <c r="L1948" s="101"/>
      <c r="M1948" s="120"/>
      <c r="N1948" s="123"/>
      <c r="O1948" s="101"/>
    </row>
    <row r="1949" spans="1:15" x14ac:dyDescent="0.25">
      <c r="A1949" s="97"/>
      <c r="B1949" s="118"/>
      <c r="C1949" s="99" t="str">
        <f>IFERROR(IF(B1949="No CAS","",INDEX('DEQ Pollutant List'!$C$7:$C$611,MATCH('3. Pollutant Emissions - EF'!B1949,'DEQ Pollutant List'!$B$7:$B$611,0))),"")</f>
        <v/>
      </c>
      <c r="D1949" s="133"/>
      <c r="E1949" s="119"/>
      <c r="F1949" s="241"/>
      <c r="G1949" s="121"/>
      <c r="H1949" s="101"/>
      <c r="I1949" s="122"/>
      <c r="J1949" s="120"/>
      <c r="K1949" s="123"/>
      <c r="L1949" s="101"/>
      <c r="M1949" s="120"/>
      <c r="N1949" s="123"/>
      <c r="O1949" s="101"/>
    </row>
    <row r="1950" spans="1:15" x14ac:dyDescent="0.25">
      <c r="A1950" s="97"/>
      <c r="B1950" s="118"/>
      <c r="C1950" s="99" t="str">
        <f>IFERROR(IF(B1950="No CAS","",INDEX('DEQ Pollutant List'!$C$7:$C$611,MATCH('3. Pollutant Emissions - EF'!B1950,'DEQ Pollutant List'!$B$7:$B$611,0))),"")</f>
        <v/>
      </c>
      <c r="D1950" s="133"/>
      <c r="E1950" s="119"/>
      <c r="F1950" s="241"/>
      <c r="G1950" s="121"/>
      <c r="H1950" s="101"/>
      <c r="I1950" s="122"/>
      <c r="J1950" s="120"/>
      <c r="K1950" s="123"/>
      <c r="L1950" s="101"/>
      <c r="M1950" s="120"/>
      <c r="N1950" s="123"/>
      <c r="O1950" s="101"/>
    </row>
    <row r="1951" spans="1:15" x14ac:dyDescent="0.25">
      <c r="A1951" s="97"/>
      <c r="B1951" s="118"/>
      <c r="C1951" s="99" t="str">
        <f>IFERROR(IF(B1951="No CAS","",INDEX('DEQ Pollutant List'!$C$7:$C$611,MATCH('3. Pollutant Emissions - EF'!B1951,'DEQ Pollutant List'!$B$7:$B$611,0))),"")</f>
        <v/>
      </c>
      <c r="D1951" s="133"/>
      <c r="E1951" s="119"/>
      <c r="F1951" s="241"/>
      <c r="G1951" s="121"/>
      <c r="H1951" s="101"/>
      <c r="I1951" s="122"/>
      <c r="J1951" s="120"/>
      <c r="K1951" s="123"/>
      <c r="L1951" s="101"/>
      <c r="M1951" s="120"/>
      <c r="N1951" s="123"/>
      <c r="O1951" s="101"/>
    </row>
    <row r="1952" spans="1:15" x14ac:dyDescent="0.25">
      <c r="A1952" s="97"/>
      <c r="B1952" s="118"/>
      <c r="C1952" s="99" t="str">
        <f>IFERROR(IF(B1952="No CAS","",INDEX('DEQ Pollutant List'!$C$7:$C$611,MATCH('3. Pollutant Emissions - EF'!B1952,'DEQ Pollutant List'!$B$7:$B$611,0))),"")</f>
        <v/>
      </c>
      <c r="D1952" s="133"/>
      <c r="E1952" s="119"/>
      <c r="F1952" s="241"/>
      <c r="G1952" s="121"/>
      <c r="H1952" s="101"/>
      <c r="I1952" s="122"/>
      <c r="J1952" s="120"/>
      <c r="K1952" s="123"/>
      <c r="L1952" s="101"/>
      <c r="M1952" s="120"/>
      <c r="N1952" s="123"/>
      <c r="O1952" s="101"/>
    </row>
    <row r="1953" spans="1:15" x14ac:dyDescent="0.25">
      <c r="A1953" s="97"/>
      <c r="B1953" s="118"/>
      <c r="C1953" s="99" t="str">
        <f>IFERROR(IF(B1953="No CAS","",INDEX('DEQ Pollutant List'!$C$7:$C$611,MATCH('3. Pollutant Emissions - EF'!B1953,'DEQ Pollutant List'!$B$7:$B$611,0))),"")</f>
        <v/>
      </c>
      <c r="D1953" s="133"/>
      <c r="E1953" s="119"/>
      <c r="F1953" s="241"/>
      <c r="G1953" s="121"/>
      <c r="H1953" s="101"/>
      <c r="I1953" s="122"/>
      <c r="J1953" s="120"/>
      <c r="K1953" s="123"/>
      <c r="L1953" s="101"/>
      <c r="M1953" s="120"/>
      <c r="N1953" s="123"/>
      <c r="O1953" s="101"/>
    </row>
    <row r="1954" spans="1:15" x14ac:dyDescent="0.25">
      <c r="A1954" s="97"/>
      <c r="B1954" s="118"/>
      <c r="C1954" s="99" t="str">
        <f>IFERROR(IF(B1954="No CAS","",INDEX('DEQ Pollutant List'!$C$7:$C$611,MATCH('3. Pollutant Emissions - EF'!B1954,'DEQ Pollutant List'!$B$7:$B$611,0))),"")</f>
        <v/>
      </c>
      <c r="D1954" s="133" t="str">
        <f>IFERROR(IF(OR($B1954="",$B1954="No CAS"),INDEX('DEQ Pollutant List'!$A$7:$A$611,MATCH($C1954,'DEQ Pollutant List'!$C$7:$C$611,0)),INDEX('DEQ Pollutant List'!$A$7:$A$611,MATCH($B1954,'DEQ Pollutant List'!$B$7:$B$611,0))),"")</f>
        <v/>
      </c>
      <c r="E1954" s="119"/>
      <c r="F1954" s="241"/>
      <c r="G1954" s="121"/>
      <c r="H1954" s="101"/>
      <c r="I1954" s="122"/>
      <c r="J1954" s="120"/>
      <c r="K1954" s="123"/>
      <c r="L1954" s="101"/>
      <c r="M1954" s="120"/>
      <c r="N1954" s="123"/>
      <c r="O1954" s="101"/>
    </row>
    <row r="1955" spans="1:15" x14ac:dyDescent="0.25">
      <c r="A1955" s="97"/>
      <c r="B1955" s="118"/>
      <c r="C1955" s="99" t="str">
        <f>IFERROR(IF(B1955="No CAS","",INDEX('DEQ Pollutant List'!$C$7:$C$611,MATCH('3. Pollutant Emissions - EF'!B1955,'DEQ Pollutant List'!$B$7:$B$611,0))),"")</f>
        <v/>
      </c>
      <c r="D1955" s="133" t="str">
        <f>IFERROR(IF(OR($B1955="",$B1955="No CAS"),INDEX('DEQ Pollutant List'!$A$7:$A$611,MATCH($C1955,'DEQ Pollutant List'!$C$7:$C$611,0)),INDEX('DEQ Pollutant List'!$A$7:$A$611,MATCH($B1955,'DEQ Pollutant List'!$B$7:$B$611,0))),"")</f>
        <v/>
      </c>
      <c r="E1955" s="119"/>
      <c r="F1955" s="241"/>
      <c r="G1955" s="121"/>
      <c r="H1955" s="101"/>
      <c r="I1955" s="122"/>
      <c r="J1955" s="120"/>
      <c r="K1955" s="123"/>
      <c r="L1955" s="101"/>
      <c r="M1955" s="120"/>
      <c r="N1955" s="123"/>
      <c r="O1955" s="101"/>
    </row>
    <row r="1956" spans="1:15" x14ac:dyDescent="0.25">
      <c r="A1956" s="97"/>
      <c r="B1956" s="118"/>
      <c r="C1956" s="99" t="str">
        <f>IFERROR(IF(B1956="No CAS","",INDEX('DEQ Pollutant List'!$C$7:$C$611,MATCH('3. Pollutant Emissions - EF'!B1956,'DEQ Pollutant List'!$B$7:$B$611,0))),"")</f>
        <v/>
      </c>
      <c r="D1956" s="133" t="str">
        <f>IFERROR(IF(OR($B1956="",$B1956="No CAS"),INDEX('DEQ Pollutant List'!$A$7:$A$611,MATCH($C1956,'DEQ Pollutant List'!$C$7:$C$611,0)),INDEX('DEQ Pollutant List'!$A$7:$A$611,MATCH($B1956,'DEQ Pollutant List'!$B$7:$B$611,0))),"")</f>
        <v/>
      </c>
      <c r="E1956" s="119"/>
      <c r="F1956" s="241"/>
      <c r="G1956" s="121"/>
      <c r="H1956" s="101"/>
      <c r="I1956" s="122"/>
      <c r="J1956" s="120"/>
      <c r="K1956" s="123"/>
      <c r="L1956" s="101"/>
      <c r="M1956" s="120"/>
      <c r="N1956" s="123"/>
      <c r="O1956" s="101"/>
    </row>
    <row r="1957" spans="1:15" x14ac:dyDescent="0.25">
      <c r="A1957" s="97"/>
      <c r="B1957" s="118"/>
      <c r="C1957" s="99" t="str">
        <f>IFERROR(IF(B1957="No CAS","",INDEX('DEQ Pollutant List'!$C$7:$C$611,MATCH('3. Pollutant Emissions - EF'!B1957,'DEQ Pollutant List'!$B$7:$B$611,0))),"")</f>
        <v/>
      </c>
      <c r="D1957" s="133" t="str">
        <f>IFERROR(IF(OR($B1957="",$B1957="No CAS"),INDEX('DEQ Pollutant List'!$A$7:$A$611,MATCH($C1957,'DEQ Pollutant List'!$C$7:$C$611,0)),INDEX('DEQ Pollutant List'!$A$7:$A$611,MATCH($B1957,'DEQ Pollutant List'!$B$7:$B$611,0))),"")</f>
        <v/>
      </c>
      <c r="E1957" s="119"/>
      <c r="F1957" s="241"/>
      <c r="G1957" s="121"/>
      <c r="H1957" s="101"/>
      <c r="I1957" s="122"/>
      <c r="J1957" s="120"/>
      <c r="K1957" s="123"/>
      <c r="L1957" s="101"/>
      <c r="M1957" s="120"/>
      <c r="N1957" s="123"/>
      <c r="O1957" s="101"/>
    </row>
    <row r="1958" spans="1:15" x14ac:dyDescent="0.25">
      <c r="A1958" s="97"/>
      <c r="B1958" s="118"/>
      <c r="C1958" s="99" t="str">
        <f>IFERROR(IF(B1958="No CAS","",INDEX('DEQ Pollutant List'!$C$7:$C$611,MATCH('3. Pollutant Emissions - EF'!B1958,'DEQ Pollutant List'!$B$7:$B$611,0))),"")</f>
        <v/>
      </c>
      <c r="D1958" s="133" t="str">
        <f>IFERROR(IF(OR($B1958="",$B1958="No CAS"),INDEX('DEQ Pollutant List'!$A$7:$A$611,MATCH($C1958,'DEQ Pollutant List'!$C$7:$C$611,0)),INDEX('DEQ Pollutant List'!$A$7:$A$611,MATCH($B1958,'DEQ Pollutant List'!$B$7:$B$611,0))),"")</f>
        <v/>
      </c>
      <c r="E1958" s="119"/>
      <c r="F1958" s="241"/>
      <c r="G1958" s="121"/>
      <c r="H1958" s="101"/>
      <c r="I1958" s="122"/>
      <c r="J1958" s="120"/>
      <c r="K1958" s="123"/>
      <c r="L1958" s="101"/>
      <c r="M1958" s="120"/>
      <c r="N1958" s="123"/>
      <c r="O1958" s="101"/>
    </row>
    <row r="1959" spans="1:15" x14ac:dyDescent="0.25">
      <c r="A1959" s="97"/>
      <c r="B1959" s="118"/>
      <c r="C1959" s="99" t="str">
        <f>IFERROR(IF(B1959="No CAS","",INDEX('DEQ Pollutant List'!$C$7:$C$611,MATCH('3. Pollutant Emissions - EF'!B1959,'DEQ Pollutant List'!$B$7:$B$611,0))),"")</f>
        <v/>
      </c>
      <c r="D1959" s="133" t="str">
        <f>IFERROR(IF(OR($B1959="",$B1959="No CAS"),INDEX('DEQ Pollutant List'!$A$7:$A$611,MATCH($C1959,'DEQ Pollutant List'!$C$7:$C$611,0)),INDEX('DEQ Pollutant List'!$A$7:$A$611,MATCH($B1959,'DEQ Pollutant List'!$B$7:$B$611,0))),"")</f>
        <v/>
      </c>
      <c r="E1959" s="119"/>
      <c r="F1959" s="241"/>
      <c r="G1959" s="121"/>
      <c r="H1959" s="101"/>
      <c r="I1959" s="122"/>
      <c r="J1959" s="120"/>
      <c r="K1959" s="123"/>
      <c r="L1959" s="101"/>
      <c r="M1959" s="120"/>
      <c r="N1959" s="123"/>
      <c r="O1959" s="101"/>
    </row>
    <row r="1960" spans="1:15" x14ac:dyDescent="0.25">
      <c r="A1960" s="97"/>
      <c r="B1960" s="118"/>
      <c r="C1960" s="99" t="str">
        <f>IFERROR(IF(B1960="No CAS","",INDEX('DEQ Pollutant List'!$C$7:$C$611,MATCH('3. Pollutant Emissions - EF'!B1960,'DEQ Pollutant List'!$B$7:$B$611,0))),"")</f>
        <v/>
      </c>
      <c r="D1960" s="133" t="str">
        <f>IFERROR(IF(OR($B1960="",$B1960="No CAS"),INDEX('DEQ Pollutant List'!$A$7:$A$611,MATCH($C1960,'DEQ Pollutant List'!$C$7:$C$611,0)),INDEX('DEQ Pollutant List'!$A$7:$A$611,MATCH($B1960,'DEQ Pollutant List'!$B$7:$B$611,0))),"")</f>
        <v/>
      </c>
      <c r="E1960" s="119"/>
      <c r="F1960" s="241"/>
      <c r="G1960" s="121"/>
      <c r="H1960" s="101"/>
      <c r="I1960" s="122"/>
      <c r="J1960" s="120"/>
      <c r="K1960" s="123"/>
      <c r="L1960" s="101"/>
      <c r="M1960" s="120"/>
      <c r="N1960" s="123"/>
      <c r="O1960" s="101"/>
    </row>
    <row r="1961" spans="1:15" x14ac:dyDescent="0.25">
      <c r="A1961" s="97"/>
      <c r="B1961" s="118"/>
      <c r="C1961" s="99" t="str">
        <f>IFERROR(IF(B1961="No CAS","",INDEX('DEQ Pollutant List'!$C$7:$C$611,MATCH('3. Pollutant Emissions - EF'!B1961,'DEQ Pollutant List'!$B$7:$B$611,0))),"")</f>
        <v/>
      </c>
      <c r="D1961" s="133" t="str">
        <f>IFERROR(IF(OR($B1961="",$B1961="No CAS"),INDEX('DEQ Pollutant List'!$A$7:$A$611,MATCH($C1961,'DEQ Pollutant List'!$C$7:$C$611,0)),INDEX('DEQ Pollutant List'!$A$7:$A$611,MATCH($B1961,'DEQ Pollutant List'!$B$7:$B$611,0))),"")</f>
        <v/>
      </c>
      <c r="E1961" s="119"/>
      <c r="F1961" s="241"/>
      <c r="G1961" s="121"/>
      <c r="H1961" s="101"/>
      <c r="I1961" s="122"/>
      <c r="J1961" s="120"/>
      <c r="K1961" s="123"/>
      <c r="L1961" s="101"/>
      <c r="M1961" s="120"/>
      <c r="N1961" s="123"/>
      <c r="O1961" s="101"/>
    </row>
    <row r="1962" spans="1:15" x14ac:dyDescent="0.25">
      <c r="A1962" s="97"/>
      <c r="B1962" s="118"/>
      <c r="C1962" s="99" t="str">
        <f>IFERROR(IF(B1962="No CAS","",INDEX('DEQ Pollutant List'!$C$7:$C$611,MATCH('3. Pollutant Emissions - EF'!B1962,'DEQ Pollutant List'!$B$7:$B$611,0))),"")</f>
        <v/>
      </c>
      <c r="D1962" s="133" t="str">
        <f>IFERROR(IF(OR($B1962="",$B1962="No CAS"),INDEX('DEQ Pollutant List'!$A$7:$A$611,MATCH($C1962,'DEQ Pollutant List'!$C$7:$C$611,0)),INDEX('DEQ Pollutant List'!$A$7:$A$611,MATCH($B1962,'DEQ Pollutant List'!$B$7:$B$611,0))),"")</f>
        <v/>
      </c>
      <c r="E1962" s="119"/>
      <c r="F1962" s="241"/>
      <c r="G1962" s="121"/>
      <c r="H1962" s="101"/>
      <c r="I1962" s="122"/>
      <c r="J1962" s="120"/>
      <c r="K1962" s="123"/>
      <c r="L1962" s="101"/>
      <c r="M1962" s="120"/>
      <c r="N1962" s="123"/>
      <c r="O1962" s="101"/>
    </row>
    <row r="1963" spans="1:15" x14ac:dyDescent="0.25">
      <c r="A1963" s="97"/>
      <c r="B1963" s="118"/>
      <c r="C1963" s="99" t="str">
        <f>IFERROR(IF(B1963="No CAS","",INDEX('DEQ Pollutant List'!$C$7:$C$611,MATCH('3. Pollutant Emissions - EF'!B1963,'DEQ Pollutant List'!$B$7:$B$611,0))),"")</f>
        <v/>
      </c>
      <c r="D1963" s="133" t="str">
        <f>IFERROR(IF(OR($B1963="",$B1963="No CAS"),INDEX('DEQ Pollutant List'!$A$7:$A$611,MATCH($C1963,'DEQ Pollutant List'!$C$7:$C$611,0)),INDEX('DEQ Pollutant List'!$A$7:$A$611,MATCH($B1963,'DEQ Pollutant List'!$B$7:$B$611,0))),"")</f>
        <v/>
      </c>
      <c r="E1963" s="119"/>
      <c r="F1963" s="241"/>
      <c r="G1963" s="121"/>
      <c r="H1963" s="101"/>
      <c r="I1963" s="122"/>
      <c r="J1963" s="120"/>
      <c r="K1963" s="123"/>
      <c r="L1963" s="101"/>
      <c r="M1963" s="120"/>
      <c r="N1963" s="123"/>
      <c r="O1963" s="101"/>
    </row>
    <row r="1964" spans="1:15" x14ac:dyDescent="0.25">
      <c r="A1964" s="97"/>
      <c r="B1964" s="118"/>
      <c r="C1964" s="99" t="str">
        <f>IFERROR(IF(B1964="No CAS","",INDEX('DEQ Pollutant List'!$C$7:$C$611,MATCH('3. Pollutant Emissions - EF'!B1964,'DEQ Pollutant List'!$B$7:$B$611,0))),"")</f>
        <v/>
      </c>
      <c r="D1964" s="133" t="str">
        <f>IFERROR(IF(OR($B1964="",$B1964="No CAS"),INDEX('DEQ Pollutant List'!$A$7:$A$611,MATCH($C1964,'DEQ Pollutant List'!$C$7:$C$611,0)),INDEX('DEQ Pollutant List'!$A$7:$A$611,MATCH($B1964,'DEQ Pollutant List'!$B$7:$B$611,0))),"")</f>
        <v/>
      </c>
      <c r="E1964" s="119"/>
      <c r="F1964" s="241"/>
      <c r="G1964" s="121"/>
      <c r="H1964" s="101"/>
      <c r="I1964" s="122"/>
      <c r="J1964" s="120"/>
      <c r="K1964" s="123"/>
      <c r="L1964" s="101"/>
      <c r="M1964" s="120"/>
      <c r="N1964" s="123"/>
      <c r="O1964" s="101"/>
    </row>
    <row r="1965" spans="1:15" x14ac:dyDescent="0.25">
      <c r="A1965" s="97"/>
      <c r="B1965" s="118"/>
      <c r="C1965" s="99" t="str">
        <f>IFERROR(IF(B1965="No CAS","",INDEX('DEQ Pollutant List'!$C$7:$C$611,MATCH('3. Pollutant Emissions - EF'!B1965,'DEQ Pollutant List'!$B$7:$B$611,0))),"")</f>
        <v/>
      </c>
      <c r="D1965" s="133" t="str">
        <f>IFERROR(IF(OR($B1965="",$B1965="No CAS"),INDEX('DEQ Pollutant List'!$A$7:$A$611,MATCH($C1965,'DEQ Pollutant List'!$C$7:$C$611,0)),INDEX('DEQ Pollutant List'!$A$7:$A$611,MATCH($B1965,'DEQ Pollutant List'!$B$7:$B$611,0))),"")</f>
        <v/>
      </c>
      <c r="E1965" s="119"/>
      <c r="F1965" s="241"/>
      <c r="G1965" s="121"/>
      <c r="H1965" s="101"/>
      <c r="I1965" s="122"/>
      <c r="J1965" s="120"/>
      <c r="K1965" s="123"/>
      <c r="L1965" s="101"/>
      <c r="M1965" s="120"/>
      <c r="N1965" s="123"/>
      <c r="O1965" s="101"/>
    </row>
    <row r="1966" spans="1:15" x14ac:dyDescent="0.25">
      <c r="A1966" s="97"/>
      <c r="B1966" s="118"/>
      <c r="C1966" s="99" t="str">
        <f>IFERROR(IF(B1966="No CAS","",INDEX('DEQ Pollutant List'!$C$7:$C$611,MATCH('3. Pollutant Emissions - EF'!B1966,'DEQ Pollutant List'!$B$7:$B$611,0))),"")</f>
        <v/>
      </c>
      <c r="D1966" s="133"/>
      <c r="E1966" s="119"/>
      <c r="F1966" s="241"/>
      <c r="G1966" s="121"/>
      <c r="H1966" s="101"/>
      <c r="I1966" s="122"/>
      <c r="J1966" s="120"/>
      <c r="K1966" s="123"/>
      <c r="L1966" s="101"/>
      <c r="M1966" s="120"/>
      <c r="N1966" s="123"/>
      <c r="O1966" s="101"/>
    </row>
    <row r="1967" spans="1:15" x14ac:dyDescent="0.25">
      <c r="A1967" s="97"/>
      <c r="B1967" s="118"/>
      <c r="C1967" s="99" t="str">
        <f>IFERROR(IF(B1967="No CAS","",INDEX('DEQ Pollutant List'!$C$7:$C$611,MATCH('3. Pollutant Emissions - EF'!B1967,'DEQ Pollutant List'!$B$7:$B$611,0))),"")</f>
        <v/>
      </c>
      <c r="D1967" s="133"/>
      <c r="E1967" s="119"/>
      <c r="F1967" s="241"/>
      <c r="G1967" s="121"/>
      <c r="H1967" s="101"/>
      <c r="I1967" s="122"/>
      <c r="J1967" s="120"/>
      <c r="K1967" s="123"/>
      <c r="L1967" s="101"/>
      <c r="M1967" s="120"/>
      <c r="N1967" s="123"/>
      <c r="O1967" s="101"/>
    </row>
    <row r="1968" spans="1:15" x14ac:dyDescent="0.25">
      <c r="A1968" s="97"/>
      <c r="B1968" s="118"/>
      <c r="C1968" s="99" t="str">
        <f>IFERROR(IF(B1968="No CAS","",INDEX('DEQ Pollutant List'!$C$7:$C$611,MATCH('3. Pollutant Emissions - EF'!B1968,'DEQ Pollutant List'!$B$7:$B$611,0))),"")</f>
        <v/>
      </c>
      <c r="D1968" s="133"/>
      <c r="E1968" s="119"/>
      <c r="F1968" s="241"/>
      <c r="G1968" s="121"/>
      <c r="H1968" s="101"/>
      <c r="I1968" s="122"/>
      <c r="J1968" s="120"/>
      <c r="K1968" s="123"/>
      <c r="L1968" s="101"/>
      <c r="M1968" s="120"/>
      <c r="N1968" s="123"/>
      <c r="O1968" s="101"/>
    </row>
    <row r="1969" spans="1:15" x14ac:dyDescent="0.25">
      <c r="A1969" s="97"/>
      <c r="B1969" s="118"/>
      <c r="C1969" s="99" t="str">
        <f>IFERROR(IF(B1969="No CAS","",INDEX('DEQ Pollutant List'!$C$7:$C$611,MATCH('3. Pollutant Emissions - EF'!B1969,'DEQ Pollutant List'!$B$7:$B$611,0))),"")</f>
        <v/>
      </c>
      <c r="D1969" s="133"/>
      <c r="E1969" s="119"/>
      <c r="F1969" s="241"/>
      <c r="G1969" s="121"/>
      <c r="H1969" s="101"/>
      <c r="I1969" s="122"/>
      <c r="J1969" s="120"/>
      <c r="K1969" s="123"/>
      <c r="L1969" s="101"/>
      <c r="M1969" s="120"/>
      <c r="N1969" s="123"/>
      <c r="O1969" s="101"/>
    </row>
    <row r="1970" spans="1:15" x14ac:dyDescent="0.25">
      <c r="A1970" s="97"/>
      <c r="B1970" s="118"/>
      <c r="C1970" s="99" t="str">
        <f>IFERROR(IF(B1970="No CAS","",INDEX('DEQ Pollutant List'!$C$7:$C$611,MATCH('3. Pollutant Emissions - EF'!B1970,'DEQ Pollutant List'!$B$7:$B$611,0))),"")</f>
        <v/>
      </c>
      <c r="D1970" s="133"/>
      <c r="E1970" s="119"/>
      <c r="F1970" s="241"/>
      <c r="G1970" s="121"/>
      <c r="H1970" s="101"/>
      <c r="I1970" s="122"/>
      <c r="J1970" s="120"/>
      <c r="K1970" s="123"/>
      <c r="L1970" s="101"/>
      <c r="M1970" s="120"/>
      <c r="N1970" s="123"/>
      <c r="O1970" s="101"/>
    </row>
    <row r="1971" spans="1:15" x14ac:dyDescent="0.25">
      <c r="A1971" s="97"/>
      <c r="B1971" s="118"/>
      <c r="C1971" s="99" t="str">
        <f>IFERROR(IF(B1971="No CAS","",INDEX('DEQ Pollutant List'!$C$7:$C$611,MATCH('3. Pollutant Emissions - EF'!B1971,'DEQ Pollutant List'!$B$7:$B$611,0))),"")</f>
        <v/>
      </c>
      <c r="D1971" s="133"/>
      <c r="E1971" s="119"/>
      <c r="F1971" s="241"/>
      <c r="G1971" s="121"/>
      <c r="H1971" s="101"/>
      <c r="I1971" s="122"/>
      <c r="J1971" s="120"/>
      <c r="K1971" s="123"/>
      <c r="L1971" s="101"/>
      <c r="M1971" s="120"/>
      <c r="N1971" s="123"/>
      <c r="O1971" s="101"/>
    </row>
    <row r="1972" spans="1:15" x14ac:dyDescent="0.25">
      <c r="A1972" s="97"/>
      <c r="B1972" s="118"/>
      <c r="C1972" s="99" t="str">
        <f>IFERROR(IF(B1972="No CAS","",INDEX('DEQ Pollutant List'!$C$7:$C$611,MATCH('3. Pollutant Emissions - EF'!B1972,'DEQ Pollutant List'!$B$7:$B$611,0))),"")</f>
        <v/>
      </c>
      <c r="D1972" s="133"/>
      <c r="E1972" s="119"/>
      <c r="F1972" s="241"/>
      <c r="G1972" s="121"/>
      <c r="H1972" s="101"/>
      <c r="I1972" s="122"/>
      <c r="J1972" s="120"/>
      <c r="K1972" s="123"/>
      <c r="L1972" s="101"/>
      <c r="M1972" s="120"/>
      <c r="N1972" s="123"/>
      <c r="O1972" s="101"/>
    </row>
    <row r="1973" spans="1:15" x14ac:dyDescent="0.25">
      <c r="A1973" s="97"/>
      <c r="B1973" s="118"/>
      <c r="C1973" s="99" t="str">
        <f>IFERROR(IF(B1973="No CAS","",INDEX('DEQ Pollutant List'!$C$7:$C$611,MATCH('3. Pollutant Emissions - EF'!B1973,'DEQ Pollutant List'!$B$7:$B$611,0))),"")</f>
        <v/>
      </c>
      <c r="D1973" s="133"/>
      <c r="E1973" s="119"/>
      <c r="F1973" s="241"/>
      <c r="G1973" s="121"/>
      <c r="H1973" s="101"/>
      <c r="I1973" s="122"/>
      <c r="J1973" s="120"/>
      <c r="K1973" s="123"/>
      <c r="L1973" s="101"/>
      <c r="M1973" s="120"/>
      <c r="N1973" s="123"/>
      <c r="O1973" s="101"/>
    </row>
    <row r="1974" spans="1:15" x14ac:dyDescent="0.25">
      <c r="A1974" s="97"/>
      <c r="B1974" s="118"/>
      <c r="C1974" s="99" t="str">
        <f>IFERROR(IF(B1974="No CAS","",INDEX('DEQ Pollutant List'!$C$7:$C$611,MATCH('3. Pollutant Emissions - EF'!B1974,'DEQ Pollutant List'!$B$7:$B$611,0))),"")</f>
        <v/>
      </c>
      <c r="D1974" s="133"/>
      <c r="E1974" s="119"/>
      <c r="F1974" s="241"/>
      <c r="G1974" s="121"/>
      <c r="H1974" s="101"/>
      <c r="I1974" s="122"/>
      <c r="J1974" s="120"/>
      <c r="K1974" s="123"/>
      <c r="L1974" s="101"/>
      <c r="M1974" s="120"/>
      <c r="N1974" s="123"/>
      <c r="O1974" s="101"/>
    </row>
    <row r="1975" spans="1:15" x14ac:dyDescent="0.25">
      <c r="A1975" s="97"/>
      <c r="B1975" s="118"/>
      <c r="C1975" s="99" t="str">
        <f>IFERROR(IF(B1975="No CAS","",INDEX('DEQ Pollutant List'!$C$7:$C$611,MATCH('3. Pollutant Emissions - EF'!B1975,'DEQ Pollutant List'!$B$7:$B$611,0))),"")</f>
        <v/>
      </c>
      <c r="D1975" s="133"/>
      <c r="E1975" s="119"/>
      <c r="F1975" s="241"/>
      <c r="G1975" s="121"/>
      <c r="H1975" s="101"/>
      <c r="I1975" s="122"/>
      <c r="J1975" s="120"/>
      <c r="K1975" s="123"/>
      <c r="L1975" s="101"/>
      <c r="M1975" s="120"/>
      <c r="N1975" s="123"/>
      <c r="O1975" s="101"/>
    </row>
    <row r="1976" spans="1:15" x14ac:dyDescent="0.25">
      <c r="A1976" s="97"/>
      <c r="B1976" s="118"/>
      <c r="C1976" s="99" t="str">
        <f>IFERROR(IF(B1976="No CAS","",INDEX('DEQ Pollutant List'!$C$7:$C$611,MATCH('3. Pollutant Emissions - EF'!B1976,'DEQ Pollutant List'!$B$7:$B$611,0))),"")</f>
        <v/>
      </c>
      <c r="D1976" s="133"/>
      <c r="E1976" s="119"/>
      <c r="F1976" s="241"/>
      <c r="G1976" s="121"/>
      <c r="H1976" s="101"/>
      <c r="I1976" s="122"/>
      <c r="J1976" s="120"/>
      <c r="K1976" s="123"/>
      <c r="L1976" s="101"/>
      <c r="M1976" s="120"/>
      <c r="N1976" s="123"/>
      <c r="O1976" s="101"/>
    </row>
    <row r="1977" spans="1:15" x14ac:dyDescent="0.25">
      <c r="A1977" s="97"/>
      <c r="B1977" s="118"/>
      <c r="C1977" s="99" t="str">
        <f>IFERROR(IF(B1977="No CAS","",INDEX('DEQ Pollutant List'!$C$7:$C$611,MATCH('3. Pollutant Emissions - EF'!B1977,'DEQ Pollutant List'!$B$7:$B$611,0))),"")</f>
        <v/>
      </c>
      <c r="D1977" s="133"/>
      <c r="E1977" s="119"/>
      <c r="F1977" s="241"/>
      <c r="G1977" s="121"/>
      <c r="H1977" s="101"/>
      <c r="I1977" s="122"/>
      <c r="J1977" s="120"/>
      <c r="K1977" s="123"/>
      <c r="L1977" s="101"/>
      <c r="M1977" s="120"/>
      <c r="N1977" s="123"/>
      <c r="O1977" s="101"/>
    </row>
    <row r="1978" spans="1:15" x14ac:dyDescent="0.25">
      <c r="A1978" s="97"/>
      <c r="B1978" s="118"/>
      <c r="C1978" s="99" t="str">
        <f>IFERROR(IF(B1978="No CAS","",INDEX('DEQ Pollutant List'!$C$7:$C$611,MATCH('3. Pollutant Emissions - EF'!B1978,'DEQ Pollutant List'!$B$7:$B$611,0))),"")</f>
        <v/>
      </c>
      <c r="D1978" s="133"/>
      <c r="E1978" s="119"/>
      <c r="F1978" s="241"/>
      <c r="G1978" s="121"/>
      <c r="H1978" s="101"/>
      <c r="I1978" s="122"/>
      <c r="J1978" s="120"/>
      <c r="K1978" s="123"/>
      <c r="L1978" s="101"/>
      <c r="M1978" s="120"/>
      <c r="N1978" s="123"/>
      <c r="O1978" s="101"/>
    </row>
    <row r="1979" spans="1:15" x14ac:dyDescent="0.25">
      <c r="A1979" s="97"/>
      <c r="B1979" s="118"/>
      <c r="C1979" s="99" t="str">
        <f>IFERROR(IF(B1979="No CAS","",INDEX('DEQ Pollutant List'!$C$7:$C$611,MATCH('3. Pollutant Emissions - EF'!B1979,'DEQ Pollutant List'!$B$7:$B$611,0))),"")</f>
        <v/>
      </c>
      <c r="D1979" s="133"/>
      <c r="E1979" s="119"/>
      <c r="F1979" s="241"/>
      <c r="G1979" s="121"/>
      <c r="H1979" s="101"/>
      <c r="I1979" s="122"/>
      <c r="J1979" s="120"/>
      <c r="K1979" s="123"/>
      <c r="L1979" s="101"/>
      <c r="M1979" s="120"/>
      <c r="N1979" s="123"/>
      <c r="O1979" s="101"/>
    </row>
    <row r="1980" spans="1:15" x14ac:dyDescent="0.25">
      <c r="A1980" s="97"/>
      <c r="B1980" s="118"/>
      <c r="C1980" s="99" t="str">
        <f>IFERROR(IF(B1980="No CAS","",INDEX('DEQ Pollutant List'!$C$7:$C$611,MATCH('3. Pollutant Emissions - EF'!B1980,'DEQ Pollutant List'!$B$7:$B$611,0))),"")</f>
        <v/>
      </c>
      <c r="D1980" s="133"/>
      <c r="E1980" s="119"/>
      <c r="F1980" s="241"/>
      <c r="G1980" s="121"/>
      <c r="H1980" s="101"/>
      <c r="I1980" s="122"/>
      <c r="J1980" s="120"/>
      <c r="K1980" s="123"/>
      <c r="L1980" s="101"/>
      <c r="M1980" s="120"/>
      <c r="N1980" s="123"/>
      <c r="O1980" s="101"/>
    </row>
    <row r="1981" spans="1:15" x14ac:dyDescent="0.25">
      <c r="A1981" s="97"/>
      <c r="B1981" s="118"/>
      <c r="C1981" s="99" t="str">
        <f>IFERROR(IF(B1981="No CAS","",INDEX('DEQ Pollutant List'!$C$7:$C$611,MATCH('3. Pollutant Emissions - EF'!B1981,'DEQ Pollutant List'!$B$7:$B$611,0))),"")</f>
        <v/>
      </c>
      <c r="D1981" s="133"/>
      <c r="E1981" s="119"/>
      <c r="F1981" s="241"/>
      <c r="G1981" s="121"/>
      <c r="H1981" s="101"/>
      <c r="I1981" s="122"/>
      <c r="J1981" s="120"/>
      <c r="K1981" s="123"/>
      <c r="L1981" s="101"/>
      <c r="M1981" s="120"/>
      <c r="N1981" s="123"/>
      <c r="O1981" s="101"/>
    </row>
    <row r="1982" spans="1:15" x14ac:dyDescent="0.25">
      <c r="A1982" s="97"/>
      <c r="B1982" s="118"/>
      <c r="C1982" s="99" t="str">
        <f>IFERROR(IF(B1982="No CAS","",INDEX('DEQ Pollutant List'!$C$7:$C$611,MATCH('3. Pollutant Emissions - EF'!B1982,'DEQ Pollutant List'!$B$7:$B$611,0))),"")</f>
        <v/>
      </c>
      <c r="D1982" s="133"/>
      <c r="E1982" s="119"/>
      <c r="F1982" s="241"/>
      <c r="G1982" s="121"/>
      <c r="H1982" s="101"/>
      <c r="I1982" s="122"/>
      <c r="J1982" s="120"/>
      <c r="K1982" s="123"/>
      <c r="L1982" s="101"/>
      <c r="M1982" s="120"/>
      <c r="N1982" s="123"/>
      <c r="O1982" s="101"/>
    </row>
    <row r="1983" spans="1:15" x14ac:dyDescent="0.25">
      <c r="A1983" s="97"/>
      <c r="B1983" s="118"/>
      <c r="C1983" s="99" t="str">
        <f>IFERROR(IF(B1983="No CAS","",INDEX('DEQ Pollutant List'!$C$7:$C$611,MATCH('3. Pollutant Emissions - EF'!B1983,'DEQ Pollutant List'!$B$7:$B$611,0))),"")</f>
        <v/>
      </c>
      <c r="D1983" s="133"/>
      <c r="E1983" s="119"/>
      <c r="F1983" s="241"/>
      <c r="G1983" s="121"/>
      <c r="H1983" s="101"/>
      <c r="I1983" s="122"/>
      <c r="J1983" s="120"/>
      <c r="K1983" s="123"/>
      <c r="L1983" s="101"/>
      <c r="M1983" s="120"/>
      <c r="N1983" s="123"/>
      <c r="O1983" s="101"/>
    </row>
    <row r="1984" spans="1:15" x14ac:dyDescent="0.25">
      <c r="A1984" s="97"/>
      <c r="B1984" s="118"/>
      <c r="C1984" s="99" t="str">
        <f>IFERROR(IF(B1984="No CAS","",INDEX('DEQ Pollutant List'!$C$7:$C$611,MATCH('3. Pollutant Emissions - EF'!B1984,'DEQ Pollutant List'!$B$7:$B$611,0))),"")</f>
        <v/>
      </c>
      <c r="D1984" s="133"/>
      <c r="E1984" s="119"/>
      <c r="F1984" s="241"/>
      <c r="G1984" s="121"/>
      <c r="H1984" s="101"/>
      <c r="I1984" s="122"/>
      <c r="J1984" s="120"/>
      <c r="K1984" s="123"/>
      <c r="L1984" s="101"/>
      <c r="M1984" s="120"/>
      <c r="N1984" s="123"/>
      <c r="O1984" s="101"/>
    </row>
    <row r="1985" spans="1:15" x14ac:dyDescent="0.25">
      <c r="A1985" s="97"/>
      <c r="B1985" s="118"/>
      <c r="C1985" s="99" t="str">
        <f>IFERROR(IF(B1985="No CAS","",INDEX('DEQ Pollutant List'!$C$7:$C$611,MATCH('3. Pollutant Emissions - EF'!B1985,'DEQ Pollutant List'!$B$7:$B$611,0))),"")</f>
        <v/>
      </c>
      <c r="D1985" s="133"/>
      <c r="E1985" s="119"/>
      <c r="F1985" s="241"/>
      <c r="G1985" s="121"/>
      <c r="H1985" s="101"/>
      <c r="I1985" s="122"/>
      <c r="J1985" s="120"/>
      <c r="K1985" s="123"/>
      <c r="L1985" s="101"/>
      <c r="M1985" s="120"/>
      <c r="N1985" s="123"/>
      <c r="O1985" s="101"/>
    </row>
    <row r="1986" spans="1:15" x14ac:dyDescent="0.25">
      <c r="A1986" s="97"/>
      <c r="B1986" s="118"/>
      <c r="C1986" s="99" t="str">
        <f>IFERROR(IF(B1986="No CAS","",INDEX('DEQ Pollutant List'!$C$7:$C$611,MATCH('3. Pollutant Emissions - EF'!B1986,'DEQ Pollutant List'!$B$7:$B$611,0))),"")</f>
        <v/>
      </c>
      <c r="D1986" s="133"/>
      <c r="E1986" s="119"/>
      <c r="F1986" s="241"/>
      <c r="G1986" s="121"/>
      <c r="H1986" s="101"/>
      <c r="I1986" s="122"/>
      <c r="J1986" s="120"/>
      <c r="K1986" s="123"/>
      <c r="L1986" s="101"/>
      <c r="M1986" s="120"/>
      <c r="N1986" s="123"/>
      <c r="O1986" s="101"/>
    </row>
    <row r="1987" spans="1:15" x14ac:dyDescent="0.25">
      <c r="A1987" s="97"/>
      <c r="B1987" s="118"/>
      <c r="C1987" s="99" t="str">
        <f>IFERROR(IF(B1987="No CAS","",INDEX('DEQ Pollutant List'!$C$7:$C$611,MATCH('3. Pollutant Emissions - EF'!B1987,'DEQ Pollutant List'!$B$7:$B$611,0))),"")</f>
        <v/>
      </c>
      <c r="D1987" s="133"/>
      <c r="E1987" s="119"/>
      <c r="F1987" s="241"/>
      <c r="G1987" s="121"/>
      <c r="H1987" s="101"/>
      <c r="I1987" s="122"/>
      <c r="J1987" s="120"/>
      <c r="K1987" s="123"/>
      <c r="L1987" s="101"/>
      <c r="M1987" s="120"/>
      <c r="N1987" s="123"/>
      <c r="O1987" s="101"/>
    </row>
    <row r="1988" spans="1:15" x14ac:dyDescent="0.25">
      <c r="A1988" s="97"/>
      <c r="B1988" s="118"/>
      <c r="C1988" s="99" t="str">
        <f>IFERROR(IF(B1988="No CAS","",INDEX('DEQ Pollutant List'!$C$7:$C$611,MATCH('3. Pollutant Emissions - EF'!B1988,'DEQ Pollutant List'!$B$7:$B$611,0))),"")</f>
        <v/>
      </c>
      <c r="D1988" s="133"/>
      <c r="E1988" s="119"/>
      <c r="F1988" s="241"/>
      <c r="G1988" s="121"/>
      <c r="H1988" s="101"/>
      <c r="I1988" s="122"/>
      <c r="J1988" s="120"/>
      <c r="K1988" s="123"/>
      <c r="L1988" s="101"/>
      <c r="M1988" s="120"/>
      <c r="N1988" s="123"/>
      <c r="O1988" s="101"/>
    </row>
    <row r="1989" spans="1:15" x14ac:dyDescent="0.25">
      <c r="A1989" s="97"/>
      <c r="B1989" s="118"/>
      <c r="C1989" s="99" t="str">
        <f>IFERROR(IF(B1989="No CAS","",INDEX('DEQ Pollutant List'!$C$7:$C$611,MATCH('3. Pollutant Emissions - EF'!B1989,'DEQ Pollutant List'!$B$7:$B$611,0))),"")</f>
        <v/>
      </c>
      <c r="D1989" s="133"/>
      <c r="E1989" s="119"/>
      <c r="F1989" s="241"/>
      <c r="G1989" s="121"/>
      <c r="H1989" s="101"/>
      <c r="I1989" s="122"/>
      <c r="J1989" s="120"/>
      <c r="K1989" s="123"/>
      <c r="L1989" s="101"/>
      <c r="M1989" s="120"/>
      <c r="N1989" s="123"/>
      <c r="O1989" s="101"/>
    </row>
    <row r="1990" spans="1:15" x14ac:dyDescent="0.25">
      <c r="A1990" s="97"/>
      <c r="B1990" s="118"/>
      <c r="C1990" s="99" t="str">
        <f>IFERROR(IF(B1990="No CAS","",INDEX('DEQ Pollutant List'!$C$7:$C$611,MATCH('3. Pollutant Emissions - EF'!B1990,'DEQ Pollutant List'!$B$7:$B$611,0))),"")</f>
        <v/>
      </c>
      <c r="D1990" s="133"/>
      <c r="E1990" s="119"/>
      <c r="F1990" s="241"/>
      <c r="G1990" s="121"/>
      <c r="H1990" s="101"/>
      <c r="I1990" s="122"/>
      <c r="J1990" s="120"/>
      <c r="K1990" s="123"/>
      <c r="L1990" s="101"/>
      <c r="M1990" s="120"/>
      <c r="N1990" s="123"/>
      <c r="O1990" s="101"/>
    </row>
    <row r="1991" spans="1:15" x14ac:dyDescent="0.25">
      <c r="A1991" s="97"/>
      <c r="B1991" s="118"/>
      <c r="C1991" s="99" t="str">
        <f>IFERROR(IF(B1991="No CAS","",INDEX('DEQ Pollutant List'!$C$7:$C$611,MATCH('3. Pollutant Emissions - EF'!B1991,'DEQ Pollutant List'!$B$7:$B$611,0))),"")</f>
        <v/>
      </c>
      <c r="D1991" s="133"/>
      <c r="E1991" s="119"/>
      <c r="F1991" s="241"/>
      <c r="G1991" s="121"/>
      <c r="H1991" s="101"/>
      <c r="I1991" s="122"/>
      <c r="J1991" s="120"/>
      <c r="K1991" s="123"/>
      <c r="L1991" s="101"/>
      <c r="M1991" s="120"/>
      <c r="N1991" s="123"/>
      <c r="O1991" s="101"/>
    </row>
    <row r="1992" spans="1:15" x14ac:dyDescent="0.25">
      <c r="A1992" s="97"/>
      <c r="B1992" s="118"/>
      <c r="C1992" s="99" t="str">
        <f>IFERROR(IF(B1992="No CAS","",INDEX('DEQ Pollutant List'!$C$7:$C$611,MATCH('3. Pollutant Emissions - EF'!B1992,'DEQ Pollutant List'!$B$7:$B$611,0))),"")</f>
        <v/>
      </c>
      <c r="D1992" s="133"/>
      <c r="E1992" s="119"/>
      <c r="F1992" s="241"/>
      <c r="G1992" s="121"/>
      <c r="H1992" s="101"/>
      <c r="I1992" s="122"/>
      <c r="J1992" s="120"/>
      <c r="K1992" s="123"/>
      <c r="L1992" s="101"/>
      <c r="M1992" s="120"/>
      <c r="N1992" s="123"/>
      <c r="O1992" s="101"/>
    </row>
    <row r="1993" spans="1:15" x14ac:dyDescent="0.25">
      <c r="A1993" s="97"/>
      <c r="B1993" s="118"/>
      <c r="C1993" s="99" t="str">
        <f>IFERROR(IF(B1993="No CAS","",INDEX('DEQ Pollutant List'!$C$7:$C$611,MATCH('3. Pollutant Emissions - EF'!B1993,'DEQ Pollutant List'!$B$7:$B$611,0))),"")</f>
        <v/>
      </c>
      <c r="D1993" s="133"/>
      <c r="E1993" s="119"/>
      <c r="F1993" s="241"/>
      <c r="G1993" s="121"/>
      <c r="H1993" s="101"/>
      <c r="I1993" s="122"/>
      <c r="J1993" s="120"/>
      <c r="K1993" s="123"/>
      <c r="L1993" s="101"/>
      <c r="M1993" s="120"/>
      <c r="N1993" s="123"/>
      <c r="O1993" s="101"/>
    </row>
    <row r="1994" spans="1:15" x14ac:dyDescent="0.25">
      <c r="A1994" s="97"/>
      <c r="B1994" s="118"/>
      <c r="C1994" s="99" t="str">
        <f>IFERROR(IF(B1994="No CAS","",INDEX('DEQ Pollutant List'!$C$7:$C$611,MATCH('3. Pollutant Emissions - EF'!B1994,'DEQ Pollutant List'!$B$7:$B$611,0))),"")</f>
        <v/>
      </c>
      <c r="D1994" s="133"/>
      <c r="E1994" s="119"/>
      <c r="F1994" s="241"/>
      <c r="G1994" s="121"/>
      <c r="H1994" s="101"/>
      <c r="I1994" s="122"/>
      <c r="J1994" s="120"/>
      <c r="K1994" s="123"/>
      <c r="L1994" s="101"/>
      <c r="M1994" s="120"/>
      <c r="N1994" s="123"/>
      <c r="O1994" s="101"/>
    </row>
    <row r="1995" spans="1:15" x14ac:dyDescent="0.25">
      <c r="A1995" s="97"/>
      <c r="B1995" s="118"/>
      <c r="C1995" s="99" t="str">
        <f>IFERROR(IF(B1995="No CAS","",INDEX('DEQ Pollutant List'!$C$7:$C$611,MATCH('3. Pollutant Emissions - EF'!B1995,'DEQ Pollutant List'!$B$7:$B$611,0))),"")</f>
        <v/>
      </c>
      <c r="D1995" s="133"/>
      <c r="E1995" s="119"/>
      <c r="F1995" s="241"/>
      <c r="G1995" s="121"/>
      <c r="H1995" s="101"/>
      <c r="I1995" s="122"/>
      <c r="J1995" s="120"/>
      <c r="K1995" s="123"/>
      <c r="L1995" s="101"/>
      <c r="M1995" s="120"/>
      <c r="N1995" s="123"/>
      <c r="O1995" s="101"/>
    </row>
    <row r="1996" spans="1:15" x14ac:dyDescent="0.25">
      <c r="A1996" s="97"/>
      <c r="B1996" s="118"/>
      <c r="C1996" s="99" t="str">
        <f>IFERROR(IF(B1996="No CAS","",INDEX('DEQ Pollutant List'!$C$7:$C$611,MATCH('3. Pollutant Emissions - EF'!B1996,'DEQ Pollutant List'!$B$7:$B$611,0))),"")</f>
        <v/>
      </c>
      <c r="D1996" s="133"/>
      <c r="E1996" s="119"/>
      <c r="F1996" s="241"/>
      <c r="G1996" s="121"/>
      <c r="H1996" s="101"/>
      <c r="I1996" s="122"/>
      <c r="J1996" s="120"/>
      <c r="K1996" s="123"/>
      <c r="L1996" s="101"/>
      <c r="M1996" s="120"/>
      <c r="N1996" s="123"/>
      <c r="O1996" s="101"/>
    </row>
    <row r="1997" spans="1:15" x14ac:dyDescent="0.25">
      <c r="A1997" s="97"/>
      <c r="B1997" s="118"/>
      <c r="C1997" s="99" t="str">
        <f>IFERROR(IF(B1997="No CAS","",INDEX('DEQ Pollutant List'!$C$7:$C$611,MATCH('3. Pollutant Emissions - EF'!B1997,'DEQ Pollutant List'!$B$7:$B$611,0))),"")</f>
        <v/>
      </c>
      <c r="D1997" s="133"/>
      <c r="E1997" s="119"/>
      <c r="F1997" s="241"/>
      <c r="G1997" s="121"/>
      <c r="H1997" s="101"/>
      <c r="I1997" s="122"/>
      <c r="J1997" s="120"/>
      <c r="K1997" s="123"/>
      <c r="L1997" s="101"/>
      <c r="M1997" s="120"/>
      <c r="N1997" s="123"/>
      <c r="O1997" s="101"/>
    </row>
    <row r="1998" spans="1:15" x14ac:dyDescent="0.25">
      <c r="A1998" s="97"/>
      <c r="B1998" s="118"/>
      <c r="C1998" s="99" t="str">
        <f>IFERROR(IF(B1998="No CAS","",INDEX('DEQ Pollutant List'!$C$7:$C$611,MATCH('3. Pollutant Emissions - EF'!B1998,'DEQ Pollutant List'!$B$7:$B$611,0))),"")</f>
        <v/>
      </c>
      <c r="D1998" s="133"/>
      <c r="E1998" s="119"/>
      <c r="F1998" s="241"/>
      <c r="G1998" s="121"/>
      <c r="H1998" s="101"/>
      <c r="I1998" s="122"/>
      <c r="J1998" s="120"/>
      <c r="K1998" s="123"/>
      <c r="L1998" s="101"/>
      <c r="M1998" s="120"/>
      <c r="N1998" s="123"/>
      <c r="O1998" s="101"/>
    </row>
    <row r="1999" spans="1:15" x14ac:dyDescent="0.25">
      <c r="A1999" s="97"/>
      <c r="B1999" s="118"/>
      <c r="C1999" s="99" t="str">
        <f>IFERROR(IF(B1999="No CAS","",INDEX('DEQ Pollutant List'!$C$7:$C$611,MATCH('3. Pollutant Emissions - EF'!B1999,'DEQ Pollutant List'!$B$7:$B$611,0))),"")</f>
        <v/>
      </c>
      <c r="D1999" s="133"/>
      <c r="E1999" s="119"/>
      <c r="F1999" s="241"/>
      <c r="G1999" s="121"/>
      <c r="H1999" s="101"/>
      <c r="I1999" s="122"/>
      <c r="J1999" s="120"/>
      <c r="K1999" s="123"/>
      <c r="L1999" s="101"/>
      <c r="M1999" s="120"/>
      <c r="N1999" s="123"/>
      <c r="O1999" s="101"/>
    </row>
    <row r="2000" spans="1:15" x14ac:dyDescent="0.25">
      <c r="A2000" s="97"/>
      <c r="B2000" s="118"/>
      <c r="C2000" s="99" t="str">
        <f>IFERROR(IF(B2000="No CAS","",INDEX('DEQ Pollutant List'!$C$7:$C$611,MATCH('3. Pollutant Emissions - EF'!B2000,'DEQ Pollutant List'!$B$7:$B$611,0))),"")</f>
        <v/>
      </c>
      <c r="D2000" s="133"/>
      <c r="E2000" s="119"/>
      <c r="F2000" s="241"/>
      <c r="G2000" s="121"/>
      <c r="H2000" s="101"/>
      <c r="I2000" s="122"/>
      <c r="J2000" s="120"/>
      <c r="K2000" s="123"/>
      <c r="L2000" s="101"/>
      <c r="M2000" s="120"/>
      <c r="N2000" s="123"/>
      <c r="O2000" s="101"/>
    </row>
    <row r="2001" spans="1:15" x14ac:dyDescent="0.25">
      <c r="A2001" s="97"/>
      <c r="B2001" s="118"/>
      <c r="C2001" s="99" t="str">
        <f>IFERROR(IF(B2001="No CAS","",INDEX('DEQ Pollutant List'!$C$7:$C$611,MATCH('3. Pollutant Emissions - EF'!B2001,'DEQ Pollutant List'!$B$7:$B$611,0))),"")</f>
        <v/>
      </c>
      <c r="D2001" s="133"/>
      <c r="E2001" s="119"/>
      <c r="F2001" s="241"/>
      <c r="G2001" s="121"/>
      <c r="H2001" s="101"/>
      <c r="I2001" s="122"/>
      <c r="J2001" s="120"/>
      <c r="K2001" s="123"/>
      <c r="L2001" s="101"/>
      <c r="M2001" s="120"/>
      <c r="N2001" s="123"/>
      <c r="O2001" s="101"/>
    </row>
    <row r="2002" spans="1:15" x14ac:dyDescent="0.25">
      <c r="A2002" s="97"/>
      <c r="B2002" s="118"/>
      <c r="C2002" s="99" t="str">
        <f>IFERROR(IF(B2002="No CAS","",INDEX('DEQ Pollutant List'!$C$7:$C$611,MATCH('3. Pollutant Emissions - EF'!B2002,'DEQ Pollutant List'!$B$7:$B$611,0))),"")</f>
        <v/>
      </c>
      <c r="D2002" s="133"/>
      <c r="E2002" s="119"/>
      <c r="F2002" s="241"/>
      <c r="G2002" s="121"/>
      <c r="H2002" s="101"/>
      <c r="I2002" s="122"/>
      <c r="J2002" s="120"/>
      <c r="K2002" s="123"/>
      <c r="L2002" s="101"/>
      <c r="M2002" s="120"/>
      <c r="N2002" s="123"/>
      <c r="O2002" s="101"/>
    </row>
    <row r="2003" spans="1:15" x14ac:dyDescent="0.25">
      <c r="A2003" s="97"/>
      <c r="B2003" s="118"/>
      <c r="C2003" s="99" t="str">
        <f>IFERROR(IF(B2003="No CAS","",INDEX('DEQ Pollutant List'!$C$7:$C$611,MATCH('3. Pollutant Emissions - EF'!B2003,'DEQ Pollutant List'!$B$7:$B$611,0))),"")</f>
        <v/>
      </c>
      <c r="D2003" s="133"/>
      <c r="E2003" s="119"/>
      <c r="F2003" s="241"/>
      <c r="G2003" s="121"/>
      <c r="H2003" s="101"/>
      <c r="I2003" s="122"/>
      <c r="J2003" s="120"/>
      <c r="K2003" s="123"/>
      <c r="L2003" s="101"/>
      <c r="M2003" s="120"/>
      <c r="N2003" s="123"/>
      <c r="O2003" s="101"/>
    </row>
    <row r="2004" spans="1:15" x14ac:dyDescent="0.25">
      <c r="A2004" s="97"/>
      <c r="B2004" s="118"/>
      <c r="C2004" s="99" t="str">
        <f>IFERROR(IF(B2004="No CAS","",INDEX('DEQ Pollutant List'!$C$7:$C$611,MATCH('3. Pollutant Emissions - EF'!B2004,'DEQ Pollutant List'!$B$7:$B$611,0))),"")</f>
        <v/>
      </c>
      <c r="D2004" s="133"/>
      <c r="E2004" s="119"/>
      <c r="F2004" s="241"/>
      <c r="G2004" s="121"/>
      <c r="H2004" s="101"/>
      <c r="I2004" s="122"/>
      <c r="J2004" s="120"/>
      <c r="K2004" s="123"/>
      <c r="L2004" s="101"/>
      <c r="M2004" s="120"/>
      <c r="N2004" s="123"/>
      <c r="O2004" s="101"/>
    </row>
    <row r="2005" spans="1:15" x14ac:dyDescent="0.25">
      <c r="A2005" s="97"/>
      <c r="B2005" s="118"/>
      <c r="C2005" s="99" t="str">
        <f>IFERROR(IF(B2005="No CAS","",INDEX('DEQ Pollutant List'!$C$7:$C$611,MATCH('3. Pollutant Emissions - EF'!B2005,'DEQ Pollutant List'!$B$7:$B$611,0))),"")</f>
        <v/>
      </c>
      <c r="D2005" s="133"/>
      <c r="E2005" s="119"/>
      <c r="F2005" s="241"/>
      <c r="G2005" s="121"/>
      <c r="H2005" s="101"/>
      <c r="I2005" s="122"/>
      <c r="J2005" s="120"/>
      <c r="K2005" s="123"/>
      <c r="L2005" s="101"/>
      <c r="M2005" s="120"/>
      <c r="N2005" s="123"/>
      <c r="O2005" s="101"/>
    </row>
    <row r="2006" spans="1:15" x14ac:dyDescent="0.25">
      <c r="A2006" s="97"/>
      <c r="B2006" s="118"/>
      <c r="C2006" s="99" t="str">
        <f>IFERROR(IF(B2006="No CAS","",INDEX('DEQ Pollutant List'!$C$7:$C$611,MATCH('3. Pollutant Emissions - EF'!B2006,'DEQ Pollutant List'!$B$7:$B$611,0))),"")</f>
        <v/>
      </c>
      <c r="D2006" s="133"/>
      <c r="E2006" s="119"/>
      <c r="F2006" s="241"/>
      <c r="G2006" s="121"/>
      <c r="H2006" s="101"/>
      <c r="I2006" s="122"/>
      <c r="J2006" s="120"/>
      <c r="K2006" s="123"/>
      <c r="L2006" s="101"/>
      <c r="M2006" s="120"/>
      <c r="N2006" s="123"/>
      <c r="O2006" s="101"/>
    </row>
    <row r="2007" spans="1:15" x14ac:dyDescent="0.25">
      <c r="A2007" s="97"/>
      <c r="B2007" s="118"/>
      <c r="C2007" s="99" t="str">
        <f>IFERROR(IF(B2007="No CAS","",INDEX('DEQ Pollutant List'!$C$7:$C$611,MATCH('3. Pollutant Emissions - EF'!B2007,'DEQ Pollutant List'!$B$7:$B$611,0))),"")</f>
        <v/>
      </c>
      <c r="D2007" s="133"/>
      <c r="E2007" s="119"/>
      <c r="F2007" s="241"/>
      <c r="G2007" s="121"/>
      <c r="H2007" s="101"/>
      <c r="I2007" s="122"/>
      <c r="J2007" s="120"/>
      <c r="K2007" s="123"/>
      <c r="L2007" s="101"/>
      <c r="M2007" s="120"/>
      <c r="N2007" s="123"/>
      <c r="O2007" s="101"/>
    </row>
    <row r="2008" spans="1:15" x14ac:dyDescent="0.25">
      <c r="A2008" s="97"/>
      <c r="B2008" s="118"/>
      <c r="C2008" s="99" t="str">
        <f>IFERROR(IF(B2008="No CAS","",INDEX('DEQ Pollutant List'!$C$7:$C$611,MATCH('3. Pollutant Emissions - EF'!B2008,'DEQ Pollutant List'!$B$7:$B$611,0))),"")</f>
        <v/>
      </c>
      <c r="D2008" s="133"/>
      <c r="E2008" s="119"/>
      <c r="F2008" s="241"/>
      <c r="G2008" s="121"/>
      <c r="H2008" s="101"/>
      <c r="I2008" s="122"/>
      <c r="J2008" s="120"/>
      <c r="K2008" s="123"/>
      <c r="L2008" s="101"/>
      <c r="M2008" s="120"/>
      <c r="N2008" s="123"/>
      <c r="O2008" s="101"/>
    </row>
    <row r="2009" spans="1:15" x14ac:dyDescent="0.25">
      <c r="A2009" s="97"/>
      <c r="B2009" s="118"/>
      <c r="C2009" s="99" t="str">
        <f>IFERROR(IF(B2009="No CAS","",INDEX('DEQ Pollutant List'!$C$7:$C$611,MATCH('3. Pollutant Emissions - EF'!B2009,'DEQ Pollutant List'!$B$7:$B$611,0))),"")</f>
        <v/>
      </c>
      <c r="D2009" s="133"/>
      <c r="E2009" s="119"/>
      <c r="F2009" s="241"/>
      <c r="G2009" s="121"/>
      <c r="H2009" s="101"/>
      <c r="I2009" s="122"/>
      <c r="J2009" s="120"/>
      <c r="K2009" s="123"/>
      <c r="L2009" s="101"/>
      <c r="M2009" s="120"/>
      <c r="N2009" s="123"/>
      <c r="O2009" s="101"/>
    </row>
    <row r="2010" spans="1:15" x14ac:dyDescent="0.25">
      <c r="A2010" s="97"/>
      <c r="B2010" s="118"/>
      <c r="C2010" s="99" t="str">
        <f>IFERROR(IF(B2010="No CAS","",INDEX('DEQ Pollutant List'!$C$7:$C$611,MATCH('3. Pollutant Emissions - EF'!B2010,'DEQ Pollutant List'!$B$7:$B$611,0))),"")</f>
        <v/>
      </c>
      <c r="D2010" s="133"/>
      <c r="E2010" s="119"/>
      <c r="F2010" s="241"/>
      <c r="G2010" s="121"/>
      <c r="H2010" s="101"/>
      <c r="I2010" s="122"/>
      <c r="J2010" s="120"/>
      <c r="K2010" s="123"/>
      <c r="L2010" s="101"/>
      <c r="M2010" s="120"/>
      <c r="N2010" s="123"/>
      <c r="O2010" s="101"/>
    </row>
    <row r="2011" spans="1:15" x14ac:dyDescent="0.25">
      <c r="A2011" s="97"/>
      <c r="B2011" s="118"/>
      <c r="C2011" s="99" t="str">
        <f>IFERROR(IF(B2011="No CAS","",INDEX('DEQ Pollutant List'!$C$7:$C$611,MATCH('3. Pollutant Emissions - EF'!B2011,'DEQ Pollutant List'!$B$7:$B$611,0))),"")</f>
        <v/>
      </c>
      <c r="D2011" s="133"/>
      <c r="E2011" s="119"/>
      <c r="F2011" s="241"/>
      <c r="G2011" s="121"/>
      <c r="H2011" s="101"/>
      <c r="I2011" s="122"/>
      <c r="J2011" s="120"/>
      <c r="K2011" s="123"/>
      <c r="L2011" s="101"/>
      <c r="M2011" s="120"/>
      <c r="N2011" s="123"/>
      <c r="O2011" s="101"/>
    </row>
    <row r="2012" spans="1:15" x14ac:dyDescent="0.25">
      <c r="A2012" s="97"/>
      <c r="B2012" s="118"/>
      <c r="C2012" s="99" t="str">
        <f>IFERROR(IF(B2012="No CAS","",INDEX('DEQ Pollutant List'!$C$7:$C$611,MATCH('3. Pollutant Emissions - EF'!B2012,'DEQ Pollutant List'!$B$7:$B$611,0))),"")</f>
        <v/>
      </c>
      <c r="D2012" s="133"/>
      <c r="E2012" s="119"/>
      <c r="F2012" s="241"/>
      <c r="G2012" s="121"/>
      <c r="H2012" s="101"/>
      <c r="I2012" s="122"/>
      <c r="J2012" s="120"/>
      <c r="K2012" s="123"/>
      <c r="L2012" s="101"/>
      <c r="M2012" s="120"/>
      <c r="N2012" s="123"/>
      <c r="O2012" s="101"/>
    </row>
    <row r="2013" spans="1:15" x14ac:dyDescent="0.25">
      <c r="A2013" s="97"/>
      <c r="B2013" s="118"/>
      <c r="C2013" s="99" t="str">
        <f>IFERROR(IF(B2013="No CAS","",INDEX('DEQ Pollutant List'!$C$7:$C$611,MATCH('3. Pollutant Emissions - EF'!B2013,'DEQ Pollutant List'!$B$7:$B$611,0))),"")</f>
        <v/>
      </c>
      <c r="D2013" s="133"/>
      <c r="E2013" s="119"/>
      <c r="F2013" s="241"/>
      <c r="G2013" s="121"/>
      <c r="H2013" s="101"/>
      <c r="I2013" s="122"/>
      <c r="J2013" s="120"/>
      <c r="K2013" s="123"/>
      <c r="L2013" s="101"/>
      <c r="M2013" s="120"/>
      <c r="N2013" s="123"/>
      <c r="O2013" s="101"/>
    </row>
    <row r="2014" spans="1:15" x14ac:dyDescent="0.25">
      <c r="A2014" s="97"/>
      <c r="B2014" s="118"/>
      <c r="C2014" s="99" t="str">
        <f>IFERROR(IF(B2014="No CAS","",INDEX('DEQ Pollutant List'!$C$7:$C$611,MATCH('3. Pollutant Emissions - EF'!B2014,'DEQ Pollutant List'!$B$7:$B$611,0))),"")</f>
        <v/>
      </c>
      <c r="D2014" s="133"/>
      <c r="E2014" s="119"/>
      <c r="F2014" s="241"/>
      <c r="G2014" s="121"/>
      <c r="H2014" s="101"/>
      <c r="I2014" s="122"/>
      <c r="J2014" s="120"/>
      <c r="K2014" s="123"/>
      <c r="L2014" s="101"/>
      <c r="M2014" s="120"/>
      <c r="N2014" s="123"/>
      <c r="O2014" s="101"/>
    </row>
    <row r="2015" spans="1:15" x14ac:dyDescent="0.25">
      <c r="A2015" s="97"/>
      <c r="B2015" s="118"/>
      <c r="C2015" s="99" t="str">
        <f>IFERROR(IF(B2015="No CAS","",INDEX('DEQ Pollutant List'!$C$7:$C$611,MATCH('3. Pollutant Emissions - EF'!B2015,'DEQ Pollutant List'!$B$7:$B$611,0))),"")</f>
        <v/>
      </c>
      <c r="D2015" s="133"/>
      <c r="E2015" s="119"/>
      <c r="F2015" s="241"/>
      <c r="G2015" s="121"/>
      <c r="H2015" s="101"/>
      <c r="I2015" s="122"/>
      <c r="J2015" s="120"/>
      <c r="K2015" s="123"/>
      <c r="L2015" s="101"/>
      <c r="M2015" s="120"/>
      <c r="N2015" s="123"/>
      <c r="O2015" s="101"/>
    </row>
    <row r="2016" spans="1:15" x14ac:dyDescent="0.25">
      <c r="A2016" s="97"/>
      <c r="B2016" s="118"/>
      <c r="C2016" s="99" t="str">
        <f>IFERROR(IF(B2016="No CAS","",INDEX('DEQ Pollutant List'!$C$7:$C$611,MATCH('3. Pollutant Emissions - EF'!B2016,'DEQ Pollutant List'!$B$7:$B$611,0))),"")</f>
        <v/>
      </c>
      <c r="D2016" s="133"/>
      <c r="E2016" s="119"/>
      <c r="F2016" s="241"/>
      <c r="G2016" s="121"/>
      <c r="H2016" s="101"/>
      <c r="I2016" s="122"/>
      <c r="J2016" s="120"/>
      <c r="K2016" s="123"/>
      <c r="L2016" s="101"/>
      <c r="M2016" s="120"/>
      <c r="N2016" s="123"/>
      <c r="O2016" s="101"/>
    </row>
    <row r="2017" spans="1:15" x14ac:dyDescent="0.25">
      <c r="A2017" s="97"/>
      <c r="B2017" s="118"/>
      <c r="C2017" s="99" t="str">
        <f>IFERROR(IF(B2017="No CAS","",INDEX('DEQ Pollutant List'!$C$7:$C$611,MATCH('3. Pollutant Emissions - EF'!B2017,'DEQ Pollutant List'!$B$7:$B$611,0))),"")</f>
        <v/>
      </c>
      <c r="D2017" s="133"/>
      <c r="E2017" s="119"/>
      <c r="F2017" s="241"/>
      <c r="G2017" s="121"/>
      <c r="H2017" s="101"/>
      <c r="I2017" s="122"/>
      <c r="J2017" s="120"/>
      <c r="K2017" s="123"/>
      <c r="L2017" s="101"/>
      <c r="M2017" s="120"/>
      <c r="N2017" s="123"/>
      <c r="O2017" s="101"/>
    </row>
    <row r="2018" spans="1:15" x14ac:dyDescent="0.25">
      <c r="A2018" s="97"/>
      <c r="B2018" s="118"/>
      <c r="C2018" s="99" t="str">
        <f>IFERROR(IF(B2018="No CAS","",INDEX('DEQ Pollutant List'!$C$7:$C$611,MATCH('3. Pollutant Emissions - EF'!B2018,'DEQ Pollutant List'!$B$7:$B$611,0))),"")</f>
        <v/>
      </c>
      <c r="D2018" s="133"/>
      <c r="E2018" s="119"/>
      <c r="F2018" s="241"/>
      <c r="G2018" s="121"/>
      <c r="H2018" s="101"/>
      <c r="I2018" s="122"/>
      <c r="J2018" s="120"/>
      <c r="K2018" s="123"/>
      <c r="L2018" s="101"/>
      <c r="M2018" s="120"/>
      <c r="N2018" s="123"/>
      <c r="O2018" s="101"/>
    </row>
    <row r="2019" spans="1:15" x14ac:dyDescent="0.25">
      <c r="A2019" s="97"/>
      <c r="B2019" s="118"/>
      <c r="C2019" s="99" t="str">
        <f>IFERROR(IF(B2019="No CAS","",INDEX('DEQ Pollutant List'!$C$7:$C$611,MATCH('3. Pollutant Emissions - EF'!B2019,'DEQ Pollutant List'!$B$7:$B$611,0))),"")</f>
        <v/>
      </c>
      <c r="D2019" s="133"/>
      <c r="E2019" s="119"/>
      <c r="F2019" s="241"/>
      <c r="G2019" s="121"/>
      <c r="H2019" s="101"/>
      <c r="I2019" s="122"/>
      <c r="J2019" s="120"/>
      <c r="K2019" s="123"/>
      <c r="L2019" s="101"/>
      <c r="M2019" s="120"/>
      <c r="N2019" s="123"/>
      <c r="O2019" s="101"/>
    </row>
    <row r="2020" spans="1:15" x14ac:dyDescent="0.25">
      <c r="A2020" s="97"/>
      <c r="B2020" s="118"/>
      <c r="C2020" s="99" t="str">
        <f>IFERROR(IF(B2020="No CAS","",INDEX('DEQ Pollutant List'!$C$7:$C$611,MATCH('3. Pollutant Emissions - EF'!B2020,'DEQ Pollutant List'!$B$7:$B$611,0))),"")</f>
        <v/>
      </c>
      <c r="D2020" s="133"/>
      <c r="E2020" s="119"/>
      <c r="F2020" s="241"/>
      <c r="G2020" s="121"/>
      <c r="H2020" s="101"/>
      <c r="I2020" s="122"/>
      <c r="J2020" s="120"/>
      <c r="K2020" s="123"/>
      <c r="L2020" s="101"/>
      <c r="M2020" s="120"/>
      <c r="N2020" s="123"/>
      <c r="O2020" s="101"/>
    </row>
    <row r="2021" spans="1:15" x14ac:dyDescent="0.25">
      <c r="A2021" s="97"/>
      <c r="B2021" s="118"/>
      <c r="C2021" s="99" t="str">
        <f>IFERROR(IF(B2021="No CAS","",INDEX('DEQ Pollutant List'!$C$7:$C$611,MATCH('3. Pollutant Emissions - EF'!B2021,'DEQ Pollutant List'!$B$7:$B$611,0))),"")</f>
        <v/>
      </c>
      <c r="D2021" s="133"/>
      <c r="E2021" s="119"/>
      <c r="F2021" s="241"/>
      <c r="G2021" s="121"/>
      <c r="H2021" s="101"/>
      <c r="I2021" s="122"/>
      <c r="J2021" s="120"/>
      <c r="K2021" s="123"/>
      <c r="L2021" s="101"/>
      <c r="M2021" s="120"/>
      <c r="N2021" s="123"/>
      <c r="O2021" s="101"/>
    </row>
    <row r="2022" spans="1:15" x14ac:dyDescent="0.25">
      <c r="A2022" s="97"/>
      <c r="B2022" s="118"/>
      <c r="C2022" s="99" t="str">
        <f>IFERROR(IF(B2022="No CAS","",INDEX('DEQ Pollutant List'!$C$7:$C$611,MATCH('3. Pollutant Emissions - EF'!B2022,'DEQ Pollutant List'!$B$7:$B$611,0))),"")</f>
        <v/>
      </c>
      <c r="D2022" s="133"/>
      <c r="E2022" s="119"/>
      <c r="F2022" s="241"/>
      <c r="G2022" s="121"/>
      <c r="H2022" s="101"/>
      <c r="I2022" s="122"/>
      <c r="J2022" s="120"/>
      <c r="K2022" s="123"/>
      <c r="L2022" s="101"/>
      <c r="M2022" s="120"/>
      <c r="N2022" s="123"/>
      <c r="O2022" s="101"/>
    </row>
    <row r="2023" spans="1:15" x14ac:dyDescent="0.25">
      <c r="A2023" s="97"/>
      <c r="B2023" s="118"/>
      <c r="C2023" s="99" t="str">
        <f>IFERROR(IF(B2023="No CAS","",INDEX('DEQ Pollutant List'!$C$7:$C$611,MATCH('3. Pollutant Emissions - EF'!B2023,'DEQ Pollutant List'!$B$7:$B$611,0))),"")</f>
        <v/>
      </c>
      <c r="D2023" s="133"/>
      <c r="E2023" s="119"/>
      <c r="F2023" s="241"/>
      <c r="G2023" s="121"/>
      <c r="H2023" s="101"/>
      <c r="I2023" s="122"/>
      <c r="J2023" s="120"/>
      <c r="K2023" s="123"/>
      <c r="L2023" s="101"/>
      <c r="M2023" s="120"/>
      <c r="N2023" s="123"/>
      <c r="O2023" s="101"/>
    </row>
    <row r="2024" spans="1:15" x14ac:dyDescent="0.25">
      <c r="A2024" s="97"/>
      <c r="B2024" s="118"/>
      <c r="C2024" s="99" t="str">
        <f>IFERROR(IF(B2024="No CAS","",INDEX('DEQ Pollutant List'!$C$7:$C$611,MATCH('3. Pollutant Emissions - EF'!B2024,'DEQ Pollutant List'!$B$7:$B$611,0))),"")</f>
        <v/>
      </c>
      <c r="D2024" s="133"/>
      <c r="E2024" s="119"/>
      <c r="F2024" s="241"/>
      <c r="G2024" s="121"/>
      <c r="H2024" s="101"/>
      <c r="I2024" s="122"/>
      <c r="J2024" s="120"/>
      <c r="K2024" s="123"/>
      <c r="L2024" s="101"/>
      <c r="M2024" s="120"/>
      <c r="N2024" s="123"/>
      <c r="O2024" s="101"/>
    </row>
    <row r="2025" spans="1:15" x14ac:dyDescent="0.25">
      <c r="A2025" s="97"/>
      <c r="B2025" s="118"/>
      <c r="C2025" s="99" t="str">
        <f>IFERROR(IF(B2025="No CAS","",INDEX('DEQ Pollutant List'!$C$7:$C$611,MATCH('3. Pollutant Emissions - EF'!B2025,'DEQ Pollutant List'!$B$7:$B$611,0))),"")</f>
        <v/>
      </c>
      <c r="D2025" s="133"/>
      <c r="E2025" s="119"/>
      <c r="F2025" s="241"/>
      <c r="G2025" s="121"/>
      <c r="H2025" s="101"/>
      <c r="I2025" s="122"/>
      <c r="J2025" s="120"/>
      <c r="K2025" s="123"/>
      <c r="L2025" s="101"/>
      <c r="M2025" s="120"/>
      <c r="N2025" s="123"/>
      <c r="O2025" s="101"/>
    </row>
    <row r="2026" spans="1:15" x14ac:dyDescent="0.25">
      <c r="A2026" s="97"/>
      <c r="B2026" s="118"/>
      <c r="C2026" s="99" t="str">
        <f>IFERROR(IF(B2026="No CAS","",INDEX('DEQ Pollutant List'!$C$7:$C$611,MATCH('3. Pollutant Emissions - EF'!B2026,'DEQ Pollutant List'!$B$7:$B$611,0))),"")</f>
        <v/>
      </c>
      <c r="D2026" s="133"/>
      <c r="E2026" s="119"/>
      <c r="F2026" s="241"/>
      <c r="G2026" s="121"/>
      <c r="H2026" s="101"/>
      <c r="I2026" s="122"/>
      <c r="J2026" s="120"/>
      <c r="K2026" s="123"/>
      <c r="L2026" s="101"/>
      <c r="M2026" s="120"/>
      <c r="N2026" s="123"/>
      <c r="O2026" s="101"/>
    </row>
    <row r="2027" spans="1:15" x14ac:dyDescent="0.25">
      <c r="A2027" s="97"/>
      <c r="B2027" s="118"/>
      <c r="C2027" s="99" t="str">
        <f>IFERROR(IF(B2027="No CAS","",INDEX('DEQ Pollutant List'!$C$7:$C$611,MATCH('3. Pollutant Emissions - EF'!B2027,'DEQ Pollutant List'!$B$7:$B$611,0))),"")</f>
        <v/>
      </c>
      <c r="D2027" s="133"/>
      <c r="E2027" s="119"/>
      <c r="F2027" s="241"/>
      <c r="G2027" s="121"/>
      <c r="H2027" s="101"/>
      <c r="I2027" s="122"/>
      <c r="J2027" s="120"/>
      <c r="K2027" s="123"/>
      <c r="L2027" s="101"/>
      <c r="M2027" s="120"/>
      <c r="N2027" s="123"/>
      <c r="O2027" s="101"/>
    </row>
    <row r="2028" spans="1:15" x14ac:dyDescent="0.25">
      <c r="A2028" s="97"/>
      <c r="B2028" s="118"/>
      <c r="C2028" s="99" t="str">
        <f>IFERROR(IF(B2028="No CAS","",INDEX('DEQ Pollutant List'!$C$7:$C$611,MATCH('3. Pollutant Emissions - EF'!B2028,'DEQ Pollutant List'!$B$7:$B$611,0))),"")</f>
        <v/>
      </c>
      <c r="D2028" s="133" t="str">
        <f>IFERROR(IF(OR($B2028="",$B2028="No CAS"),INDEX('DEQ Pollutant List'!$A$7:$A$611,MATCH($C2028,'DEQ Pollutant List'!$C$7:$C$611,0)),INDEX('DEQ Pollutant List'!$A$7:$A$611,MATCH($B2028,'DEQ Pollutant List'!$B$7:$B$611,0))),"")</f>
        <v/>
      </c>
      <c r="E2028" s="119"/>
      <c r="F2028" s="241"/>
      <c r="G2028" s="121"/>
      <c r="H2028" s="101"/>
      <c r="I2028" s="122"/>
      <c r="J2028" s="120"/>
      <c r="K2028" s="123"/>
      <c r="L2028" s="101"/>
      <c r="M2028" s="120"/>
      <c r="N2028" s="123"/>
      <c r="O2028" s="101"/>
    </row>
    <row r="2029" spans="1:15" x14ac:dyDescent="0.25">
      <c r="A2029" s="97"/>
      <c r="B2029" s="118"/>
      <c r="C2029" s="99" t="str">
        <f>IFERROR(IF(B2029="No CAS","",INDEX('DEQ Pollutant List'!$C$7:$C$611,MATCH('3. Pollutant Emissions - EF'!B2029,'DEQ Pollutant List'!$B$7:$B$611,0))),"")</f>
        <v/>
      </c>
      <c r="D2029" s="133" t="str">
        <f>IFERROR(IF(OR($B2029="",$B2029="No CAS"),INDEX('DEQ Pollutant List'!$A$7:$A$611,MATCH($C2029,'DEQ Pollutant List'!$C$7:$C$611,0)),INDEX('DEQ Pollutant List'!$A$7:$A$611,MATCH($B2029,'DEQ Pollutant List'!$B$7:$B$611,0))),"")</f>
        <v/>
      </c>
      <c r="E2029" s="119"/>
      <c r="F2029" s="241"/>
      <c r="G2029" s="121"/>
      <c r="H2029" s="101"/>
      <c r="I2029" s="122"/>
      <c r="J2029" s="120"/>
      <c r="K2029" s="123"/>
      <c r="L2029" s="101"/>
      <c r="M2029" s="120"/>
      <c r="N2029" s="123"/>
      <c r="O2029" s="101"/>
    </row>
    <row r="2030" spans="1:15" x14ac:dyDescent="0.25">
      <c r="A2030" s="97"/>
      <c r="B2030" s="118"/>
      <c r="C2030" s="99" t="str">
        <f>IFERROR(IF(B2030="No CAS","",INDEX('DEQ Pollutant List'!$C$7:$C$611,MATCH('3. Pollutant Emissions - EF'!B2030,'DEQ Pollutant List'!$B$7:$B$611,0))),"")</f>
        <v/>
      </c>
      <c r="D2030" s="133" t="str">
        <f>IFERROR(IF(OR($B2030="",$B2030="No CAS"),INDEX('DEQ Pollutant List'!$A$7:$A$611,MATCH($C2030,'DEQ Pollutant List'!$C$7:$C$611,0)),INDEX('DEQ Pollutant List'!$A$7:$A$611,MATCH($B2030,'DEQ Pollutant List'!$B$7:$B$611,0))),"")</f>
        <v/>
      </c>
      <c r="E2030" s="119"/>
      <c r="F2030" s="241"/>
      <c r="G2030" s="121"/>
      <c r="H2030" s="101"/>
      <c r="I2030" s="122"/>
      <c r="J2030" s="120"/>
      <c r="K2030" s="123"/>
      <c r="L2030" s="101"/>
      <c r="M2030" s="120"/>
      <c r="N2030" s="123"/>
      <c r="O2030" s="101"/>
    </row>
    <row r="2031" spans="1:15" x14ac:dyDescent="0.25">
      <c r="A2031" s="97"/>
      <c r="B2031" s="118"/>
      <c r="C2031" s="99" t="str">
        <f>IFERROR(IF(B2031="No CAS","",INDEX('DEQ Pollutant List'!$C$7:$C$611,MATCH('3. Pollutant Emissions - EF'!B2031,'DEQ Pollutant List'!$B$7:$B$611,0))),"")</f>
        <v/>
      </c>
      <c r="D2031" s="133" t="str">
        <f>IFERROR(IF(OR($B2031="",$B2031="No CAS"),INDEX('DEQ Pollutant List'!$A$7:$A$611,MATCH($C2031,'DEQ Pollutant List'!$C$7:$C$611,0)),INDEX('DEQ Pollutant List'!$A$7:$A$611,MATCH($B2031,'DEQ Pollutant List'!$B$7:$B$611,0))),"")</f>
        <v/>
      </c>
      <c r="E2031" s="119"/>
      <c r="F2031" s="241"/>
      <c r="G2031" s="121"/>
      <c r="H2031" s="101"/>
      <c r="I2031" s="122"/>
      <c r="J2031" s="120"/>
      <c r="K2031" s="123"/>
      <c r="L2031" s="101"/>
      <c r="M2031" s="120"/>
      <c r="N2031" s="123"/>
      <c r="O2031" s="101"/>
    </row>
    <row r="2032" spans="1:15" x14ac:dyDescent="0.25">
      <c r="A2032" s="97"/>
      <c r="B2032" s="118"/>
      <c r="C2032" s="99" t="str">
        <f>IFERROR(IF(B2032="No CAS","",INDEX('DEQ Pollutant List'!$C$7:$C$611,MATCH('3. Pollutant Emissions - EF'!B2032,'DEQ Pollutant List'!$B$7:$B$611,0))),"")</f>
        <v/>
      </c>
      <c r="D2032" s="133" t="str">
        <f>IFERROR(IF(OR($B2032="",$B2032="No CAS"),INDEX('DEQ Pollutant List'!$A$7:$A$611,MATCH($C2032,'DEQ Pollutant List'!$C$7:$C$611,0)),INDEX('DEQ Pollutant List'!$A$7:$A$611,MATCH($B2032,'DEQ Pollutant List'!$B$7:$B$611,0))),"")</f>
        <v/>
      </c>
      <c r="E2032" s="119"/>
      <c r="F2032" s="241"/>
      <c r="G2032" s="121"/>
      <c r="H2032" s="101"/>
      <c r="I2032" s="122"/>
      <c r="J2032" s="120"/>
      <c r="K2032" s="123"/>
      <c r="L2032" s="101"/>
      <c r="M2032" s="120"/>
      <c r="N2032" s="123"/>
      <c r="O2032" s="101"/>
    </row>
    <row r="2033" spans="1:15" x14ac:dyDescent="0.25">
      <c r="A2033" s="97"/>
      <c r="B2033" s="118"/>
      <c r="C2033" s="99" t="str">
        <f>IFERROR(IF(B2033="No CAS","",INDEX('DEQ Pollutant List'!$C$7:$C$611,MATCH('3. Pollutant Emissions - EF'!B2033,'DEQ Pollutant List'!$B$7:$B$611,0))),"")</f>
        <v/>
      </c>
      <c r="D2033" s="133" t="str">
        <f>IFERROR(IF(OR($B2033="",$B2033="No CAS"),INDEX('DEQ Pollutant List'!$A$7:$A$611,MATCH($C2033,'DEQ Pollutant List'!$C$7:$C$611,0)),INDEX('DEQ Pollutant List'!$A$7:$A$611,MATCH($B2033,'DEQ Pollutant List'!$B$7:$B$611,0))),"")</f>
        <v/>
      </c>
      <c r="E2033" s="119"/>
      <c r="F2033" s="241"/>
      <c r="G2033" s="121"/>
      <c r="H2033" s="101"/>
      <c r="I2033" s="122"/>
      <c r="J2033" s="120"/>
      <c r="K2033" s="123"/>
      <c r="L2033" s="101"/>
      <c r="M2033" s="120"/>
      <c r="N2033" s="123"/>
      <c r="O2033" s="101"/>
    </row>
    <row r="2034" spans="1:15" x14ac:dyDescent="0.25">
      <c r="A2034" s="97"/>
      <c r="B2034" s="118"/>
      <c r="C2034" s="99" t="str">
        <f>IFERROR(IF(B2034="No CAS","",INDEX('DEQ Pollutant List'!$C$7:$C$611,MATCH('3. Pollutant Emissions - EF'!B2034,'DEQ Pollutant List'!$B$7:$B$611,0))),"")</f>
        <v/>
      </c>
      <c r="D2034" s="133" t="str">
        <f>IFERROR(IF(OR($B2034="",$B2034="No CAS"),INDEX('DEQ Pollutant List'!$A$7:$A$611,MATCH($C2034,'DEQ Pollutant List'!$C$7:$C$611,0)),INDEX('DEQ Pollutant List'!$A$7:$A$611,MATCH($B2034,'DEQ Pollutant List'!$B$7:$B$611,0))),"")</f>
        <v/>
      </c>
      <c r="E2034" s="119"/>
      <c r="F2034" s="241"/>
      <c r="G2034" s="121"/>
      <c r="H2034" s="101"/>
      <c r="I2034" s="122"/>
      <c r="J2034" s="120"/>
      <c r="K2034" s="123"/>
      <c r="L2034" s="101"/>
      <c r="M2034" s="120"/>
      <c r="N2034" s="123"/>
      <c r="O2034" s="101"/>
    </row>
    <row r="2035" spans="1:15" x14ac:dyDescent="0.25">
      <c r="A2035" s="97"/>
      <c r="B2035" s="118"/>
      <c r="C2035" s="99" t="str">
        <f>IFERROR(IF(B2035="No CAS","",INDEX('DEQ Pollutant List'!$C$7:$C$611,MATCH('3. Pollutant Emissions - EF'!B2035,'DEQ Pollutant List'!$B$7:$B$611,0))),"")</f>
        <v/>
      </c>
      <c r="D2035" s="133" t="str">
        <f>IFERROR(IF(OR($B2035="",$B2035="No CAS"),INDEX('DEQ Pollutant List'!$A$7:$A$611,MATCH($C2035,'DEQ Pollutant List'!$C$7:$C$611,0)),INDEX('DEQ Pollutant List'!$A$7:$A$611,MATCH($B2035,'DEQ Pollutant List'!$B$7:$B$611,0))),"")</f>
        <v/>
      </c>
      <c r="E2035" s="119"/>
      <c r="F2035" s="241"/>
      <c r="G2035" s="121"/>
      <c r="H2035" s="101"/>
      <c r="I2035" s="122"/>
      <c r="J2035" s="120"/>
      <c r="K2035" s="123"/>
      <c r="L2035" s="101"/>
      <c r="M2035" s="120"/>
      <c r="N2035" s="123"/>
      <c r="O2035" s="101"/>
    </row>
    <row r="2036" spans="1:15" x14ac:dyDescent="0.25">
      <c r="A2036" s="97"/>
      <c r="B2036" s="118"/>
      <c r="C2036" s="99" t="str">
        <f>IFERROR(IF(B2036="No CAS","",INDEX('DEQ Pollutant List'!$C$7:$C$611,MATCH('3. Pollutant Emissions - EF'!B2036,'DEQ Pollutant List'!$B$7:$B$611,0))),"")</f>
        <v/>
      </c>
      <c r="D2036" s="133" t="str">
        <f>IFERROR(IF(OR($B2036="",$B2036="No CAS"),INDEX('DEQ Pollutant List'!$A$7:$A$611,MATCH($C2036,'DEQ Pollutant List'!$C$7:$C$611,0)),INDEX('DEQ Pollutant List'!$A$7:$A$611,MATCH($B2036,'DEQ Pollutant List'!$B$7:$B$611,0))),"")</f>
        <v/>
      </c>
      <c r="E2036" s="119"/>
      <c r="F2036" s="241"/>
      <c r="G2036" s="121"/>
      <c r="H2036" s="101"/>
      <c r="I2036" s="122"/>
      <c r="J2036" s="120"/>
      <c r="K2036" s="123"/>
      <c r="L2036" s="101"/>
      <c r="M2036" s="120"/>
      <c r="N2036" s="123"/>
      <c r="O2036" s="101"/>
    </row>
    <row r="2037" spans="1:15" x14ac:dyDescent="0.25">
      <c r="A2037" s="97"/>
      <c r="B2037" s="118"/>
      <c r="C2037" s="99" t="str">
        <f>IFERROR(IF(B2037="No CAS","",INDEX('DEQ Pollutant List'!$C$7:$C$611,MATCH('3. Pollutant Emissions - EF'!B2037,'DEQ Pollutant List'!$B$7:$B$611,0))),"")</f>
        <v/>
      </c>
      <c r="D2037" s="133" t="str">
        <f>IFERROR(IF(OR($B2037="",$B2037="No CAS"),INDEX('DEQ Pollutant List'!$A$7:$A$611,MATCH($C2037,'DEQ Pollutant List'!$C$7:$C$611,0)),INDEX('DEQ Pollutant List'!$A$7:$A$611,MATCH($B2037,'DEQ Pollutant List'!$B$7:$B$611,0))),"")</f>
        <v/>
      </c>
      <c r="E2037" s="119"/>
      <c r="F2037" s="241"/>
      <c r="G2037" s="121"/>
      <c r="H2037" s="101"/>
      <c r="I2037" s="122"/>
      <c r="J2037" s="120"/>
      <c r="K2037" s="123"/>
      <c r="L2037" s="101"/>
      <c r="M2037" s="120"/>
      <c r="N2037" s="123"/>
      <c r="O2037" s="101"/>
    </row>
    <row r="2038" spans="1:15" x14ac:dyDescent="0.25">
      <c r="A2038" s="97"/>
      <c r="B2038" s="118"/>
      <c r="C2038" s="99" t="str">
        <f>IFERROR(IF(B2038="No CAS","",INDEX('DEQ Pollutant List'!$C$7:$C$611,MATCH('3. Pollutant Emissions - EF'!B2038,'DEQ Pollutant List'!$B$7:$B$611,0))),"")</f>
        <v/>
      </c>
      <c r="D2038" s="133" t="str">
        <f>IFERROR(IF(OR($B2038="",$B2038="No CAS"),INDEX('DEQ Pollutant List'!$A$7:$A$611,MATCH($C2038,'DEQ Pollutant List'!$C$7:$C$611,0)),INDEX('DEQ Pollutant List'!$A$7:$A$611,MATCH($B2038,'DEQ Pollutant List'!$B$7:$B$611,0))),"")</f>
        <v/>
      </c>
      <c r="E2038" s="119"/>
      <c r="F2038" s="241"/>
      <c r="G2038" s="121"/>
      <c r="H2038" s="101"/>
      <c r="I2038" s="122"/>
      <c r="J2038" s="120"/>
      <c r="K2038" s="123"/>
      <c r="L2038" s="101"/>
      <c r="M2038" s="120"/>
      <c r="N2038" s="123"/>
      <c r="O2038" s="101"/>
    </row>
    <row r="2039" spans="1:15" x14ac:dyDescent="0.25">
      <c r="A2039" s="97"/>
      <c r="B2039" s="118"/>
      <c r="C2039" s="99" t="str">
        <f>IFERROR(IF(B2039="No CAS","",INDEX('DEQ Pollutant List'!$C$7:$C$611,MATCH('3. Pollutant Emissions - EF'!B2039,'DEQ Pollutant List'!$B$7:$B$611,0))),"")</f>
        <v/>
      </c>
      <c r="D2039" s="133" t="str">
        <f>IFERROR(IF(OR($B2039="",$B2039="No CAS"),INDEX('DEQ Pollutant List'!$A$7:$A$611,MATCH($C2039,'DEQ Pollutant List'!$C$7:$C$611,0)),INDEX('DEQ Pollutant List'!$A$7:$A$611,MATCH($B2039,'DEQ Pollutant List'!$B$7:$B$611,0))),"")</f>
        <v/>
      </c>
      <c r="E2039" s="119"/>
      <c r="F2039" s="241"/>
      <c r="G2039" s="121"/>
      <c r="H2039" s="101"/>
      <c r="I2039" s="122"/>
      <c r="J2039" s="120"/>
      <c r="K2039" s="123"/>
      <c r="L2039" s="101"/>
      <c r="M2039" s="120"/>
      <c r="N2039" s="123"/>
      <c r="O2039" s="101"/>
    </row>
    <row r="2040" spans="1:15" x14ac:dyDescent="0.25">
      <c r="A2040" s="97"/>
      <c r="B2040" s="118"/>
      <c r="C2040" s="99" t="str">
        <f>IFERROR(IF(B2040="No CAS","",INDEX('DEQ Pollutant List'!$C$7:$C$611,MATCH('3. Pollutant Emissions - EF'!B2040,'DEQ Pollutant List'!$B$7:$B$611,0))),"")</f>
        <v/>
      </c>
      <c r="D2040" s="133" t="str">
        <f>IFERROR(IF(OR($B2040="",$B2040="No CAS"),INDEX('DEQ Pollutant List'!$A$7:$A$611,MATCH($C2040,'DEQ Pollutant List'!$C$7:$C$611,0)),INDEX('DEQ Pollutant List'!$A$7:$A$611,MATCH($B2040,'DEQ Pollutant List'!$B$7:$B$611,0))),"")</f>
        <v/>
      </c>
      <c r="E2040" s="119"/>
      <c r="F2040" s="241"/>
      <c r="G2040" s="121"/>
      <c r="H2040" s="101"/>
      <c r="I2040" s="122"/>
      <c r="J2040" s="120"/>
      <c r="K2040" s="123"/>
      <c r="L2040" s="101"/>
      <c r="M2040" s="120"/>
      <c r="N2040" s="123"/>
      <c r="O2040" s="101"/>
    </row>
    <row r="2041" spans="1:15" x14ac:dyDescent="0.25">
      <c r="A2041" s="97"/>
      <c r="B2041" s="118"/>
      <c r="C2041" s="99" t="str">
        <f>IFERROR(IF(B2041="No CAS","",INDEX('DEQ Pollutant List'!$C$7:$C$611,MATCH('3. Pollutant Emissions - EF'!B2041,'DEQ Pollutant List'!$B$7:$B$611,0))),"")</f>
        <v/>
      </c>
      <c r="D2041" s="133" t="str">
        <f>IFERROR(IF(OR($B2041="",$B2041="No CAS"),INDEX('DEQ Pollutant List'!$A$7:$A$611,MATCH($C2041,'DEQ Pollutant List'!$C$7:$C$611,0)),INDEX('DEQ Pollutant List'!$A$7:$A$611,MATCH($B2041,'DEQ Pollutant List'!$B$7:$B$611,0))),"")</f>
        <v/>
      </c>
      <c r="E2041" s="119"/>
      <c r="F2041" s="241"/>
      <c r="G2041" s="121"/>
      <c r="H2041" s="101"/>
      <c r="I2041" s="122"/>
      <c r="J2041" s="120"/>
      <c r="K2041" s="123"/>
      <c r="L2041" s="101"/>
      <c r="M2041" s="120"/>
      <c r="N2041" s="123"/>
      <c r="O2041" s="101"/>
    </row>
    <row r="2042" spans="1:15" x14ac:dyDescent="0.25">
      <c r="A2042" s="97"/>
      <c r="B2042" s="118"/>
      <c r="C2042" s="99" t="str">
        <f>IFERROR(IF(B2042="No CAS","",INDEX('DEQ Pollutant List'!$C$7:$C$611,MATCH('3. Pollutant Emissions - EF'!B2042,'DEQ Pollutant List'!$B$7:$B$611,0))),"")</f>
        <v/>
      </c>
      <c r="D2042" s="133" t="str">
        <f>IFERROR(IF(OR($B2042="",$B2042="No CAS"),INDEX('DEQ Pollutant List'!$A$7:$A$611,MATCH($C2042,'DEQ Pollutant List'!$C$7:$C$611,0)),INDEX('DEQ Pollutant List'!$A$7:$A$611,MATCH($B2042,'DEQ Pollutant List'!$B$7:$B$611,0))),"")</f>
        <v/>
      </c>
      <c r="E2042" s="119"/>
      <c r="F2042" s="241"/>
      <c r="G2042" s="121"/>
      <c r="H2042" s="101"/>
      <c r="I2042" s="122"/>
      <c r="J2042" s="120"/>
      <c r="K2042" s="123"/>
      <c r="L2042" s="101"/>
      <c r="M2042" s="120"/>
      <c r="N2042" s="123"/>
      <c r="O2042" s="101"/>
    </row>
    <row r="2043" spans="1:15" x14ac:dyDescent="0.25">
      <c r="A2043" s="97"/>
      <c r="B2043" s="118"/>
      <c r="C2043" s="99" t="str">
        <f>IFERROR(IF(B2043="No CAS","",INDEX('DEQ Pollutant List'!$C$7:$C$611,MATCH('3. Pollutant Emissions - EF'!B2043,'DEQ Pollutant List'!$B$7:$B$611,0))),"")</f>
        <v/>
      </c>
      <c r="D2043" s="133" t="str">
        <f>IFERROR(IF(OR($B2043="",$B2043="No CAS"),INDEX('DEQ Pollutant List'!$A$7:$A$611,MATCH($C2043,'DEQ Pollutant List'!$C$7:$C$611,0)),INDEX('DEQ Pollutant List'!$A$7:$A$611,MATCH($B2043,'DEQ Pollutant List'!$B$7:$B$611,0))),"")</f>
        <v/>
      </c>
      <c r="E2043" s="119"/>
      <c r="F2043" s="241"/>
      <c r="G2043" s="121"/>
      <c r="H2043" s="101"/>
      <c r="I2043" s="122"/>
      <c r="J2043" s="120"/>
      <c r="K2043" s="123"/>
      <c r="L2043" s="101"/>
      <c r="M2043" s="120"/>
      <c r="N2043" s="123"/>
      <c r="O2043" s="101"/>
    </row>
    <row r="2044" spans="1:15" x14ac:dyDescent="0.25">
      <c r="A2044" s="97"/>
      <c r="B2044" s="118"/>
      <c r="C2044" s="99" t="str">
        <f>IFERROR(IF(B2044="No CAS","",INDEX('DEQ Pollutant List'!$C$7:$C$611,MATCH('3. Pollutant Emissions - EF'!B2044,'DEQ Pollutant List'!$B$7:$B$611,0))),"")</f>
        <v/>
      </c>
      <c r="D2044" s="133" t="str">
        <f>IFERROR(IF(OR($B2044="",$B2044="No CAS"),INDEX('DEQ Pollutant List'!$A$7:$A$611,MATCH($C2044,'DEQ Pollutant List'!$C$7:$C$611,0)),INDEX('DEQ Pollutant List'!$A$7:$A$611,MATCH($B2044,'DEQ Pollutant List'!$B$7:$B$611,0))),"")</f>
        <v/>
      </c>
      <c r="E2044" s="119"/>
      <c r="F2044" s="241"/>
      <c r="G2044" s="121"/>
      <c r="H2044" s="101"/>
      <c r="I2044" s="122"/>
      <c r="J2044" s="120"/>
      <c r="K2044" s="123"/>
      <c r="L2044" s="101"/>
      <c r="M2044" s="120"/>
      <c r="N2044" s="123"/>
      <c r="O2044" s="101"/>
    </row>
    <row r="2045" spans="1:15" x14ac:dyDescent="0.25">
      <c r="A2045" s="97"/>
      <c r="B2045" s="118"/>
      <c r="C2045" s="99" t="str">
        <f>IFERROR(IF(B2045="No CAS","",INDEX('DEQ Pollutant List'!$C$7:$C$611,MATCH('3. Pollutant Emissions - EF'!B2045,'DEQ Pollutant List'!$B$7:$B$611,0))),"")</f>
        <v/>
      </c>
      <c r="D2045" s="133" t="str">
        <f>IFERROR(IF(OR($B2045="",$B2045="No CAS"),INDEX('DEQ Pollutant List'!$A$7:$A$611,MATCH($C2045,'DEQ Pollutant List'!$C$7:$C$611,0)),INDEX('DEQ Pollutant List'!$A$7:$A$611,MATCH($B2045,'DEQ Pollutant List'!$B$7:$B$611,0))),"")</f>
        <v/>
      </c>
      <c r="E2045" s="119"/>
      <c r="F2045" s="241"/>
      <c r="G2045" s="121"/>
      <c r="H2045" s="101"/>
      <c r="I2045" s="122"/>
      <c r="J2045" s="120"/>
      <c r="K2045" s="123"/>
      <c r="L2045" s="101"/>
      <c r="M2045" s="120"/>
      <c r="N2045" s="123"/>
      <c r="O2045" s="101"/>
    </row>
    <row r="2046" spans="1:15" x14ac:dyDescent="0.25">
      <c r="A2046" s="97"/>
      <c r="B2046" s="118"/>
      <c r="C2046" s="99" t="str">
        <f>IFERROR(IF(B2046="No CAS","",INDEX('DEQ Pollutant List'!$C$7:$C$611,MATCH('3. Pollutant Emissions - EF'!B2046,'DEQ Pollutant List'!$B$7:$B$611,0))),"")</f>
        <v/>
      </c>
      <c r="D2046" s="133" t="str">
        <f>IFERROR(IF(OR($B2046="",$B2046="No CAS"),INDEX('DEQ Pollutant List'!$A$7:$A$611,MATCH($C2046,'DEQ Pollutant List'!$C$7:$C$611,0)),INDEX('DEQ Pollutant List'!$A$7:$A$611,MATCH($B2046,'DEQ Pollutant List'!$B$7:$B$611,0))),"")</f>
        <v/>
      </c>
      <c r="E2046" s="119"/>
      <c r="F2046" s="241"/>
      <c r="G2046" s="121"/>
      <c r="H2046" s="101"/>
      <c r="I2046" s="122"/>
      <c r="J2046" s="120"/>
      <c r="K2046" s="123"/>
      <c r="L2046" s="101"/>
      <c r="M2046" s="120"/>
      <c r="N2046" s="123"/>
      <c r="O2046" s="101"/>
    </row>
    <row r="2047" spans="1:15" x14ac:dyDescent="0.25">
      <c r="A2047" s="97"/>
      <c r="B2047" s="118"/>
      <c r="C2047" s="99" t="str">
        <f>IFERROR(IF(B2047="No CAS","",INDEX('DEQ Pollutant List'!$C$7:$C$611,MATCH('3. Pollutant Emissions - EF'!B2047,'DEQ Pollutant List'!$B$7:$B$611,0))),"")</f>
        <v/>
      </c>
      <c r="D2047" s="133" t="str">
        <f>IFERROR(IF(OR($B2047="",$B2047="No CAS"),INDEX('DEQ Pollutant List'!$A$7:$A$611,MATCH($C2047,'DEQ Pollutant List'!$C$7:$C$611,0)),INDEX('DEQ Pollutant List'!$A$7:$A$611,MATCH($B2047,'DEQ Pollutant List'!$B$7:$B$611,0))),"")</f>
        <v/>
      </c>
      <c r="E2047" s="119"/>
      <c r="F2047" s="241"/>
      <c r="G2047" s="121"/>
      <c r="H2047" s="101"/>
      <c r="I2047" s="122"/>
      <c r="J2047" s="120"/>
      <c r="K2047" s="123"/>
      <c r="L2047" s="101"/>
      <c r="M2047" s="120"/>
      <c r="N2047" s="123"/>
      <c r="O2047" s="101"/>
    </row>
    <row r="2048" spans="1:15" x14ac:dyDescent="0.25">
      <c r="A2048" s="97"/>
      <c r="B2048" s="118"/>
      <c r="C2048" s="99" t="str">
        <f>IFERROR(IF(B2048="No CAS","",INDEX('DEQ Pollutant List'!$C$7:$C$611,MATCH('3. Pollutant Emissions - EF'!B2048,'DEQ Pollutant List'!$B$7:$B$611,0))),"")</f>
        <v/>
      </c>
      <c r="D2048" s="133" t="str">
        <f>IFERROR(IF(OR($B2048="",$B2048="No CAS"),INDEX('DEQ Pollutant List'!$A$7:$A$611,MATCH($C2048,'DEQ Pollutant List'!$C$7:$C$611,0)),INDEX('DEQ Pollutant List'!$A$7:$A$611,MATCH($B2048,'DEQ Pollutant List'!$B$7:$B$611,0))),"")</f>
        <v/>
      </c>
      <c r="E2048" s="119"/>
      <c r="F2048" s="241"/>
      <c r="G2048" s="121"/>
      <c r="H2048" s="101"/>
      <c r="I2048" s="122"/>
      <c r="J2048" s="120"/>
      <c r="K2048" s="123"/>
      <c r="L2048" s="101"/>
      <c r="M2048" s="120"/>
      <c r="N2048" s="123"/>
      <c r="O2048" s="101"/>
    </row>
    <row r="2049" spans="1:15" x14ac:dyDescent="0.25">
      <c r="A2049" s="97"/>
      <c r="B2049" s="118"/>
      <c r="C2049" s="99" t="str">
        <f>IFERROR(IF(B2049="No CAS","",INDEX('DEQ Pollutant List'!$C$7:$C$611,MATCH('3. Pollutant Emissions - EF'!B2049,'DEQ Pollutant List'!$B$7:$B$611,0))),"")</f>
        <v/>
      </c>
      <c r="D2049" s="133" t="str">
        <f>IFERROR(IF(OR($B2049="",$B2049="No CAS"),INDEX('DEQ Pollutant List'!$A$7:$A$611,MATCH($C2049,'DEQ Pollutant List'!$C$7:$C$611,0)),INDEX('DEQ Pollutant List'!$A$7:$A$611,MATCH($B2049,'DEQ Pollutant List'!$B$7:$B$611,0))),"")</f>
        <v/>
      </c>
      <c r="E2049" s="119"/>
      <c r="F2049" s="241"/>
      <c r="G2049" s="121"/>
      <c r="H2049" s="101"/>
      <c r="I2049" s="122"/>
      <c r="J2049" s="120"/>
      <c r="K2049" s="123"/>
      <c r="L2049" s="101"/>
      <c r="M2049" s="120"/>
      <c r="N2049" s="123"/>
      <c r="O2049" s="101"/>
    </row>
    <row r="2050" spans="1:15" x14ac:dyDescent="0.25">
      <c r="A2050" s="97"/>
      <c r="B2050" s="118"/>
      <c r="C2050" s="99" t="str">
        <f>IFERROR(IF(B2050="No CAS","",INDEX('DEQ Pollutant List'!$C$7:$C$611,MATCH('3. Pollutant Emissions - EF'!B2050,'DEQ Pollutant List'!$B$7:$B$611,0))),"")</f>
        <v/>
      </c>
      <c r="D2050" s="133" t="str">
        <f>IFERROR(IF(OR($B2050="",$B2050="No CAS"),INDEX('DEQ Pollutant List'!$A$7:$A$611,MATCH($C2050,'DEQ Pollutant List'!$C$7:$C$611,0)),INDEX('DEQ Pollutant List'!$A$7:$A$611,MATCH($B2050,'DEQ Pollutant List'!$B$7:$B$611,0))),"")</f>
        <v/>
      </c>
      <c r="E2050" s="119"/>
      <c r="F2050" s="241"/>
      <c r="G2050" s="121"/>
      <c r="H2050" s="101"/>
      <c r="I2050" s="122"/>
      <c r="J2050" s="120"/>
      <c r="K2050" s="123"/>
      <c r="L2050" s="101"/>
      <c r="M2050" s="120"/>
      <c r="N2050" s="123"/>
      <c r="O2050" s="101"/>
    </row>
    <row r="2051" spans="1:15" x14ac:dyDescent="0.25">
      <c r="A2051" s="97"/>
      <c r="B2051" s="118"/>
      <c r="C2051" s="99" t="str">
        <f>IFERROR(IF(B2051="No CAS","",INDEX('DEQ Pollutant List'!$C$7:$C$611,MATCH('3. Pollutant Emissions - EF'!B2051,'DEQ Pollutant List'!$B$7:$B$611,0))),"")</f>
        <v/>
      </c>
      <c r="D2051" s="133" t="str">
        <f>IFERROR(IF(OR($B2051="",$B2051="No CAS"),INDEX('DEQ Pollutant List'!$A$7:$A$611,MATCH($C2051,'DEQ Pollutant List'!$C$7:$C$611,0)),INDEX('DEQ Pollutant List'!$A$7:$A$611,MATCH($B2051,'DEQ Pollutant List'!$B$7:$B$611,0))),"")</f>
        <v/>
      </c>
      <c r="E2051" s="119"/>
      <c r="F2051" s="241"/>
      <c r="G2051" s="121"/>
      <c r="H2051" s="101"/>
      <c r="I2051" s="122"/>
      <c r="J2051" s="120"/>
      <c r="K2051" s="123"/>
      <c r="L2051" s="101"/>
      <c r="M2051" s="120"/>
      <c r="N2051" s="123"/>
      <c r="O2051" s="101"/>
    </row>
    <row r="2052" spans="1:15" x14ac:dyDescent="0.25">
      <c r="A2052" s="97"/>
      <c r="B2052" s="118"/>
      <c r="C2052" s="99" t="str">
        <f>IFERROR(IF(B2052="No CAS","",INDEX('DEQ Pollutant List'!$C$7:$C$611,MATCH('3. Pollutant Emissions - EF'!B2052,'DEQ Pollutant List'!$B$7:$B$611,0))),"")</f>
        <v/>
      </c>
      <c r="D2052" s="133" t="str">
        <f>IFERROR(IF(OR($B2052="",$B2052="No CAS"),INDEX('DEQ Pollutant List'!$A$7:$A$611,MATCH($C2052,'DEQ Pollutant List'!$C$7:$C$611,0)),INDEX('DEQ Pollutant List'!$A$7:$A$611,MATCH($B2052,'DEQ Pollutant List'!$B$7:$B$611,0))),"")</f>
        <v/>
      </c>
      <c r="E2052" s="119"/>
      <c r="F2052" s="241"/>
      <c r="G2052" s="121"/>
      <c r="H2052" s="101"/>
      <c r="I2052" s="122"/>
      <c r="J2052" s="120"/>
      <c r="K2052" s="123"/>
      <c r="L2052" s="101"/>
      <c r="M2052" s="120"/>
      <c r="N2052" s="123"/>
      <c r="O2052" s="101"/>
    </row>
    <row r="2053" spans="1:15" x14ac:dyDescent="0.25">
      <c r="A2053" s="97"/>
      <c r="B2053" s="118"/>
      <c r="C2053" s="99" t="str">
        <f>IFERROR(IF(B2053="No CAS","",INDEX('DEQ Pollutant List'!$C$7:$C$611,MATCH('3. Pollutant Emissions - EF'!B2053,'DEQ Pollutant List'!$B$7:$B$611,0))),"")</f>
        <v/>
      </c>
      <c r="D2053" s="133" t="str">
        <f>IFERROR(IF(OR($B2053="",$B2053="No CAS"),INDEX('DEQ Pollutant List'!$A$7:$A$611,MATCH($C2053,'DEQ Pollutant List'!$C$7:$C$611,0)),INDEX('DEQ Pollutant List'!$A$7:$A$611,MATCH($B2053,'DEQ Pollutant List'!$B$7:$B$611,0))),"")</f>
        <v/>
      </c>
      <c r="E2053" s="119"/>
      <c r="F2053" s="241"/>
      <c r="G2053" s="121"/>
      <c r="H2053" s="101"/>
      <c r="I2053" s="122"/>
      <c r="J2053" s="120"/>
      <c r="K2053" s="123"/>
      <c r="L2053" s="101"/>
      <c r="M2053" s="120"/>
      <c r="N2053" s="123"/>
      <c r="O2053" s="101"/>
    </row>
    <row r="2054" spans="1:15" x14ac:dyDescent="0.25">
      <c r="A2054" s="97"/>
      <c r="B2054" s="118"/>
      <c r="C2054" s="99" t="str">
        <f>IFERROR(IF(B2054="No CAS","",INDEX('DEQ Pollutant List'!$C$7:$C$611,MATCH('3. Pollutant Emissions - EF'!B2054,'DEQ Pollutant List'!$B$7:$B$611,0))),"")</f>
        <v/>
      </c>
      <c r="D2054" s="133" t="str">
        <f>IFERROR(IF(OR($B2054="",$B2054="No CAS"),INDEX('DEQ Pollutant List'!$A$7:$A$611,MATCH($C2054,'DEQ Pollutant List'!$C$7:$C$611,0)),INDEX('DEQ Pollutant List'!$A$7:$A$611,MATCH($B2054,'DEQ Pollutant List'!$B$7:$B$611,0))),"")</f>
        <v/>
      </c>
      <c r="E2054" s="119"/>
      <c r="F2054" s="241"/>
      <c r="G2054" s="121"/>
      <c r="H2054" s="101"/>
      <c r="I2054" s="122"/>
      <c r="J2054" s="120"/>
      <c r="K2054" s="123"/>
      <c r="L2054" s="101"/>
      <c r="M2054" s="120"/>
      <c r="N2054" s="123"/>
      <c r="O2054" s="101"/>
    </row>
    <row r="2055" spans="1:15" x14ac:dyDescent="0.25">
      <c r="A2055" s="97"/>
      <c r="B2055" s="118"/>
      <c r="C2055" s="99" t="str">
        <f>IFERROR(IF(B2055="No CAS","",INDEX('DEQ Pollutant List'!$C$7:$C$611,MATCH('3. Pollutant Emissions - EF'!B2055,'DEQ Pollutant List'!$B$7:$B$611,0))),"")</f>
        <v/>
      </c>
      <c r="D2055" s="133" t="str">
        <f>IFERROR(IF(OR($B2055="",$B2055="No CAS"),INDEX('DEQ Pollutant List'!$A$7:$A$611,MATCH($C2055,'DEQ Pollutant List'!$C$7:$C$611,0)),INDEX('DEQ Pollutant List'!$A$7:$A$611,MATCH($B2055,'DEQ Pollutant List'!$B$7:$B$611,0))),"")</f>
        <v/>
      </c>
      <c r="E2055" s="119"/>
      <c r="F2055" s="241"/>
      <c r="G2055" s="121"/>
      <c r="H2055" s="101"/>
      <c r="I2055" s="122"/>
      <c r="J2055" s="120"/>
      <c r="K2055" s="123"/>
      <c r="L2055" s="101"/>
      <c r="M2055" s="120"/>
      <c r="N2055" s="123"/>
      <c r="O2055" s="101"/>
    </row>
    <row r="2056" spans="1:15" x14ac:dyDescent="0.25">
      <c r="A2056" s="97"/>
      <c r="B2056" s="118"/>
      <c r="C2056" s="99" t="str">
        <f>IFERROR(IF(B2056="No CAS","",INDEX('DEQ Pollutant List'!$C$7:$C$611,MATCH('3. Pollutant Emissions - EF'!B2056,'DEQ Pollutant List'!$B$7:$B$611,0))),"")</f>
        <v/>
      </c>
      <c r="D2056" s="133" t="str">
        <f>IFERROR(IF(OR($B2056="",$B2056="No CAS"),INDEX('DEQ Pollutant List'!$A$7:$A$611,MATCH($C2056,'DEQ Pollutant List'!$C$7:$C$611,0)),INDEX('DEQ Pollutant List'!$A$7:$A$611,MATCH($B2056,'DEQ Pollutant List'!$B$7:$B$611,0))),"")</f>
        <v/>
      </c>
      <c r="E2056" s="119"/>
      <c r="F2056" s="241"/>
      <c r="G2056" s="121"/>
      <c r="H2056" s="101"/>
      <c r="I2056" s="122"/>
      <c r="J2056" s="120"/>
      <c r="K2056" s="123"/>
      <c r="L2056" s="101"/>
      <c r="M2056" s="120"/>
      <c r="N2056" s="123"/>
      <c r="O2056" s="101"/>
    </row>
    <row r="2057" spans="1:15" x14ac:dyDescent="0.25">
      <c r="A2057" s="97"/>
      <c r="B2057" s="118"/>
      <c r="C2057" s="99" t="str">
        <f>IFERROR(IF(B2057="No CAS","",INDEX('DEQ Pollutant List'!$C$7:$C$611,MATCH('3. Pollutant Emissions - EF'!B2057,'DEQ Pollutant List'!$B$7:$B$611,0))),"")</f>
        <v/>
      </c>
      <c r="D2057" s="133" t="str">
        <f>IFERROR(IF(OR($B2057="",$B2057="No CAS"),INDEX('DEQ Pollutant List'!$A$7:$A$611,MATCH($C2057,'DEQ Pollutant List'!$C$7:$C$611,0)),INDEX('DEQ Pollutant List'!$A$7:$A$611,MATCH($B2057,'DEQ Pollutant List'!$B$7:$B$611,0))),"")</f>
        <v/>
      </c>
      <c r="E2057" s="119"/>
      <c r="F2057" s="241"/>
      <c r="G2057" s="121"/>
      <c r="H2057" s="101"/>
      <c r="I2057" s="122"/>
      <c r="J2057" s="120"/>
      <c r="K2057" s="123"/>
      <c r="L2057" s="101"/>
      <c r="M2057" s="120"/>
      <c r="N2057" s="123"/>
      <c r="O2057" s="101"/>
    </row>
    <row r="2058" spans="1:15" x14ac:dyDescent="0.25">
      <c r="A2058" s="97"/>
      <c r="B2058" s="118"/>
      <c r="C2058" s="99" t="str">
        <f>IFERROR(IF(B2058="No CAS","",INDEX('DEQ Pollutant List'!$C$7:$C$611,MATCH('3. Pollutant Emissions - EF'!B2058,'DEQ Pollutant List'!$B$7:$B$611,0))),"")</f>
        <v/>
      </c>
      <c r="D2058" s="133" t="str">
        <f>IFERROR(IF(OR($B2058="",$B2058="No CAS"),INDEX('DEQ Pollutant List'!$A$7:$A$611,MATCH($C2058,'DEQ Pollutant List'!$C$7:$C$611,0)),INDEX('DEQ Pollutant List'!$A$7:$A$611,MATCH($B2058,'DEQ Pollutant List'!$B$7:$B$611,0))),"")</f>
        <v/>
      </c>
      <c r="E2058" s="119"/>
      <c r="F2058" s="241"/>
      <c r="G2058" s="121"/>
      <c r="H2058" s="101"/>
      <c r="I2058" s="122"/>
      <c r="J2058" s="120"/>
      <c r="K2058" s="123"/>
      <c r="L2058" s="101"/>
      <c r="M2058" s="120"/>
      <c r="N2058" s="123"/>
      <c r="O2058" s="101"/>
    </row>
    <row r="2059" spans="1:15" x14ac:dyDescent="0.25">
      <c r="A2059" s="97"/>
      <c r="B2059" s="118"/>
      <c r="C2059" s="99" t="str">
        <f>IFERROR(IF(B2059="No CAS","",INDEX('DEQ Pollutant List'!$C$7:$C$611,MATCH('3. Pollutant Emissions - EF'!B2059,'DEQ Pollutant List'!$B$7:$B$611,0))),"")</f>
        <v/>
      </c>
      <c r="D2059" s="133" t="str">
        <f>IFERROR(IF(OR($B2059="",$B2059="No CAS"),INDEX('DEQ Pollutant List'!$A$7:$A$611,MATCH($C2059,'DEQ Pollutant List'!$C$7:$C$611,0)),INDEX('DEQ Pollutant List'!$A$7:$A$611,MATCH($B2059,'DEQ Pollutant List'!$B$7:$B$611,0))),"")</f>
        <v/>
      </c>
      <c r="E2059" s="119"/>
      <c r="F2059" s="241"/>
      <c r="G2059" s="121"/>
      <c r="H2059" s="101"/>
      <c r="I2059" s="122"/>
      <c r="J2059" s="120"/>
      <c r="K2059" s="123"/>
      <c r="L2059" s="101"/>
      <c r="M2059" s="120"/>
      <c r="N2059" s="123"/>
      <c r="O2059" s="101"/>
    </row>
    <row r="2060" spans="1:15" x14ac:dyDescent="0.25">
      <c r="A2060" s="97"/>
      <c r="B2060" s="118"/>
      <c r="C2060" s="99" t="str">
        <f>IFERROR(IF(B2060="No CAS","",INDEX('DEQ Pollutant List'!$C$7:$C$611,MATCH('3. Pollutant Emissions - EF'!B2060,'DEQ Pollutant List'!$B$7:$B$611,0))),"")</f>
        <v/>
      </c>
      <c r="D2060" s="133"/>
      <c r="E2060" s="119"/>
      <c r="F2060" s="241"/>
      <c r="G2060" s="121"/>
      <c r="H2060" s="101"/>
      <c r="I2060" s="122"/>
      <c r="J2060" s="120"/>
      <c r="K2060" s="123"/>
      <c r="L2060" s="101"/>
      <c r="M2060" s="120"/>
      <c r="N2060" s="123"/>
      <c r="O2060" s="101"/>
    </row>
    <row r="2061" spans="1:15" x14ac:dyDescent="0.25">
      <c r="A2061" s="97"/>
      <c r="B2061" s="118"/>
      <c r="C2061" s="99" t="str">
        <f>IFERROR(IF(B2061="No CAS","",INDEX('DEQ Pollutant List'!$C$7:$C$611,MATCH('3. Pollutant Emissions - EF'!B2061,'DEQ Pollutant List'!$B$7:$B$611,0))),"")</f>
        <v/>
      </c>
      <c r="D2061" s="133"/>
      <c r="E2061" s="119"/>
      <c r="F2061" s="241"/>
      <c r="G2061" s="121"/>
      <c r="H2061" s="101"/>
      <c r="I2061" s="122"/>
      <c r="J2061" s="120"/>
      <c r="K2061" s="123"/>
      <c r="L2061" s="101"/>
      <c r="M2061" s="120"/>
      <c r="N2061" s="123"/>
      <c r="O2061" s="101"/>
    </row>
    <row r="2062" spans="1:15" x14ac:dyDescent="0.25">
      <c r="A2062" s="97"/>
      <c r="B2062" s="118"/>
      <c r="C2062" s="99" t="str">
        <f>IFERROR(IF(B2062="No CAS","",INDEX('DEQ Pollutant List'!$C$7:$C$611,MATCH('3. Pollutant Emissions - EF'!B2062,'DEQ Pollutant List'!$B$7:$B$611,0))),"")</f>
        <v/>
      </c>
      <c r="D2062" s="133"/>
      <c r="E2062" s="119"/>
      <c r="F2062" s="241"/>
      <c r="G2062" s="121"/>
      <c r="H2062" s="101"/>
      <c r="I2062" s="122"/>
      <c r="J2062" s="120"/>
      <c r="K2062" s="123"/>
      <c r="L2062" s="101"/>
      <c r="M2062" s="120"/>
      <c r="N2062" s="123"/>
      <c r="O2062" s="101"/>
    </row>
    <row r="2063" spans="1:15" x14ac:dyDescent="0.25">
      <c r="A2063" s="97"/>
      <c r="B2063" s="118"/>
      <c r="C2063" s="99" t="str">
        <f>IFERROR(IF(B2063="No CAS","",INDEX('DEQ Pollutant List'!$C$7:$C$611,MATCH('3. Pollutant Emissions - EF'!B2063,'DEQ Pollutant List'!$B$7:$B$611,0))),"")</f>
        <v/>
      </c>
      <c r="D2063" s="133"/>
      <c r="E2063" s="119"/>
      <c r="F2063" s="241"/>
      <c r="G2063" s="121"/>
      <c r="H2063" s="101"/>
      <c r="I2063" s="122"/>
      <c r="J2063" s="120"/>
      <c r="K2063" s="123"/>
      <c r="L2063" s="101"/>
      <c r="M2063" s="120"/>
      <c r="N2063" s="123"/>
      <c r="O2063" s="101"/>
    </row>
    <row r="2064" spans="1:15" x14ac:dyDescent="0.25">
      <c r="A2064" s="97"/>
      <c r="B2064" s="118"/>
      <c r="C2064" s="99" t="str">
        <f>IFERROR(IF(B2064="No CAS","",INDEX('DEQ Pollutant List'!$C$7:$C$611,MATCH('3. Pollutant Emissions - EF'!B2064,'DEQ Pollutant List'!$B$7:$B$611,0))),"")</f>
        <v/>
      </c>
      <c r="D2064" s="133"/>
      <c r="E2064" s="119"/>
      <c r="F2064" s="241"/>
      <c r="G2064" s="121"/>
      <c r="H2064" s="101"/>
      <c r="I2064" s="122"/>
      <c r="J2064" s="120"/>
      <c r="K2064" s="123"/>
      <c r="L2064" s="101"/>
      <c r="M2064" s="120"/>
      <c r="N2064" s="123"/>
      <c r="O2064" s="101"/>
    </row>
    <row r="2065" spans="1:15" x14ac:dyDescent="0.25">
      <c r="A2065" s="97"/>
      <c r="B2065" s="118"/>
      <c r="C2065" s="99" t="str">
        <f>IFERROR(IF(B2065="No CAS","",INDEX('DEQ Pollutant List'!$C$7:$C$611,MATCH('3. Pollutant Emissions - EF'!B2065,'DEQ Pollutant List'!$B$7:$B$611,0))),"")</f>
        <v/>
      </c>
      <c r="D2065" s="133"/>
      <c r="E2065" s="119"/>
      <c r="F2065" s="241"/>
      <c r="G2065" s="121"/>
      <c r="H2065" s="101"/>
      <c r="I2065" s="122"/>
      <c r="J2065" s="120"/>
      <c r="K2065" s="123"/>
      <c r="L2065" s="101"/>
      <c r="M2065" s="120"/>
      <c r="N2065" s="123"/>
      <c r="O2065" s="101"/>
    </row>
    <row r="2066" spans="1:15" x14ac:dyDescent="0.25">
      <c r="A2066" s="97"/>
      <c r="B2066" s="118"/>
      <c r="C2066" s="99" t="str">
        <f>IFERROR(IF(B2066="No CAS","",INDEX('DEQ Pollutant List'!$C$7:$C$611,MATCH('3. Pollutant Emissions - EF'!B2066,'DEQ Pollutant List'!$B$7:$B$611,0))),"")</f>
        <v/>
      </c>
      <c r="D2066" s="133"/>
      <c r="E2066" s="119"/>
      <c r="F2066" s="241"/>
      <c r="G2066" s="121"/>
      <c r="H2066" s="101"/>
      <c r="I2066" s="122"/>
      <c r="J2066" s="120"/>
      <c r="K2066" s="123"/>
      <c r="L2066" s="101"/>
      <c r="M2066" s="120"/>
      <c r="N2066" s="123"/>
      <c r="O2066" s="101"/>
    </row>
    <row r="2067" spans="1:15" x14ac:dyDescent="0.25">
      <c r="A2067" s="97"/>
      <c r="B2067" s="118"/>
      <c r="C2067" s="99" t="str">
        <f>IFERROR(IF(B2067="No CAS","",INDEX('DEQ Pollutant List'!$C$7:$C$611,MATCH('3. Pollutant Emissions - EF'!B2067,'DEQ Pollutant List'!$B$7:$B$611,0))),"")</f>
        <v/>
      </c>
      <c r="D2067" s="133"/>
      <c r="E2067" s="119"/>
      <c r="F2067" s="241"/>
      <c r="G2067" s="121"/>
      <c r="H2067" s="101"/>
      <c r="I2067" s="122"/>
      <c r="J2067" s="120"/>
      <c r="K2067" s="123"/>
      <c r="L2067" s="101"/>
      <c r="M2067" s="120"/>
      <c r="N2067" s="123"/>
      <c r="O2067" s="101"/>
    </row>
    <row r="2068" spans="1:15" x14ac:dyDescent="0.25">
      <c r="A2068" s="97"/>
      <c r="B2068" s="118"/>
      <c r="C2068" s="99" t="str">
        <f>IFERROR(IF(B2068="No CAS","",INDEX('DEQ Pollutant List'!$C$7:$C$611,MATCH('3. Pollutant Emissions - EF'!B2068,'DEQ Pollutant List'!$B$7:$B$611,0))),"")</f>
        <v/>
      </c>
      <c r="D2068" s="133"/>
      <c r="E2068" s="119"/>
      <c r="F2068" s="241"/>
      <c r="G2068" s="121"/>
      <c r="H2068" s="101"/>
      <c r="I2068" s="122"/>
      <c r="J2068" s="120"/>
      <c r="K2068" s="123"/>
      <c r="L2068" s="101"/>
      <c r="M2068" s="120"/>
      <c r="N2068" s="123"/>
      <c r="O2068" s="101"/>
    </row>
    <row r="2069" spans="1:15" x14ac:dyDescent="0.25">
      <c r="A2069" s="97"/>
      <c r="B2069" s="118"/>
      <c r="C2069" s="99" t="str">
        <f>IFERROR(IF(B2069="No CAS","",INDEX('DEQ Pollutant List'!$C$7:$C$611,MATCH('3. Pollutant Emissions - EF'!B2069,'DEQ Pollutant List'!$B$7:$B$611,0))),"")</f>
        <v/>
      </c>
      <c r="D2069" s="133"/>
      <c r="E2069" s="119"/>
      <c r="F2069" s="241"/>
      <c r="G2069" s="121"/>
      <c r="H2069" s="101"/>
      <c r="I2069" s="122"/>
      <c r="J2069" s="120"/>
      <c r="K2069" s="123"/>
      <c r="L2069" s="101"/>
      <c r="M2069" s="120"/>
      <c r="N2069" s="123"/>
      <c r="O2069" s="101"/>
    </row>
    <row r="2070" spans="1:15" x14ac:dyDescent="0.25">
      <c r="A2070" s="97"/>
      <c r="B2070" s="118"/>
      <c r="C2070" s="99" t="str">
        <f>IFERROR(IF(B2070="No CAS","",INDEX('DEQ Pollutant List'!$C$7:$C$611,MATCH('3. Pollutant Emissions - EF'!B2070,'DEQ Pollutant List'!$B$7:$B$611,0))),"")</f>
        <v/>
      </c>
      <c r="D2070" s="133"/>
      <c r="E2070" s="119"/>
      <c r="F2070" s="241"/>
      <c r="G2070" s="121"/>
      <c r="H2070" s="101"/>
      <c r="I2070" s="122"/>
      <c r="J2070" s="120"/>
      <c r="K2070" s="123"/>
      <c r="L2070" s="101"/>
      <c r="M2070" s="120"/>
      <c r="N2070" s="123"/>
      <c r="O2070" s="101"/>
    </row>
    <row r="2071" spans="1:15" x14ac:dyDescent="0.25">
      <c r="A2071" s="97"/>
      <c r="B2071" s="118"/>
      <c r="C2071" s="99" t="str">
        <f>IFERROR(IF(B2071="No CAS","",INDEX('DEQ Pollutant List'!$C$7:$C$611,MATCH('3. Pollutant Emissions - EF'!B2071,'DEQ Pollutant List'!$B$7:$B$611,0))),"")</f>
        <v/>
      </c>
      <c r="D2071" s="133"/>
      <c r="E2071" s="119"/>
      <c r="F2071" s="241"/>
      <c r="G2071" s="121"/>
      <c r="H2071" s="101"/>
      <c r="I2071" s="122"/>
      <c r="J2071" s="120"/>
      <c r="K2071" s="123"/>
      <c r="L2071" s="101"/>
      <c r="M2071" s="120"/>
      <c r="N2071" s="123"/>
      <c r="O2071" s="101"/>
    </row>
    <row r="2072" spans="1:15" x14ac:dyDescent="0.25">
      <c r="A2072" s="97"/>
      <c r="B2072" s="118"/>
      <c r="C2072" s="99" t="str">
        <f>IFERROR(IF(B2072="No CAS","",INDEX('DEQ Pollutant List'!$C$7:$C$611,MATCH('3. Pollutant Emissions - EF'!B2072,'DEQ Pollutant List'!$B$7:$B$611,0))),"")</f>
        <v/>
      </c>
      <c r="D2072" s="133"/>
      <c r="E2072" s="119"/>
      <c r="F2072" s="241"/>
      <c r="G2072" s="121"/>
      <c r="H2072" s="101"/>
      <c r="I2072" s="122"/>
      <c r="J2072" s="120"/>
      <c r="K2072" s="123"/>
      <c r="L2072" s="101"/>
      <c r="M2072" s="120"/>
      <c r="N2072" s="123"/>
      <c r="O2072" s="101"/>
    </row>
    <row r="2073" spans="1:15" x14ac:dyDescent="0.25">
      <c r="A2073" s="97"/>
      <c r="B2073" s="118"/>
      <c r="C2073" s="99" t="str">
        <f>IFERROR(IF(B2073="No CAS","",INDEX('DEQ Pollutant List'!$C$7:$C$611,MATCH('3. Pollutant Emissions - EF'!B2073,'DEQ Pollutant List'!$B$7:$B$611,0))),"")</f>
        <v/>
      </c>
      <c r="D2073" s="133"/>
      <c r="E2073" s="119"/>
      <c r="F2073" s="241"/>
      <c r="G2073" s="121"/>
      <c r="H2073" s="101"/>
      <c r="I2073" s="122"/>
      <c r="J2073" s="120"/>
      <c r="K2073" s="123"/>
      <c r="L2073" s="101"/>
      <c r="M2073" s="120"/>
      <c r="N2073" s="123"/>
      <c r="O2073" s="101"/>
    </row>
    <row r="2074" spans="1:15" x14ac:dyDescent="0.25">
      <c r="A2074" s="97"/>
      <c r="B2074" s="118"/>
      <c r="C2074" s="99" t="str">
        <f>IFERROR(IF(B2074="No CAS","",INDEX('DEQ Pollutant List'!$C$7:$C$611,MATCH('3. Pollutant Emissions - EF'!B2074,'DEQ Pollutant List'!$B$7:$B$611,0))),"")</f>
        <v/>
      </c>
      <c r="D2074" s="133"/>
      <c r="E2074" s="119"/>
      <c r="F2074" s="241"/>
      <c r="G2074" s="121"/>
      <c r="H2074" s="101"/>
      <c r="I2074" s="122"/>
      <c r="J2074" s="120"/>
      <c r="K2074" s="123"/>
      <c r="L2074" s="101"/>
      <c r="M2074" s="120"/>
      <c r="N2074" s="123"/>
      <c r="O2074" s="101"/>
    </row>
    <row r="2075" spans="1:15" x14ac:dyDescent="0.25">
      <c r="A2075" s="97"/>
      <c r="B2075" s="118"/>
      <c r="C2075" s="99" t="str">
        <f>IFERROR(IF(B2075="No CAS","",INDEX('DEQ Pollutant List'!$C$7:$C$611,MATCH('3. Pollutant Emissions - EF'!B2075,'DEQ Pollutant List'!$B$7:$B$611,0))),"")</f>
        <v/>
      </c>
      <c r="D2075" s="133"/>
      <c r="E2075" s="119"/>
      <c r="F2075" s="241"/>
      <c r="G2075" s="121"/>
      <c r="H2075" s="101"/>
      <c r="I2075" s="122"/>
      <c r="J2075" s="120"/>
      <c r="K2075" s="123"/>
      <c r="L2075" s="101"/>
      <c r="M2075" s="120"/>
      <c r="N2075" s="123"/>
      <c r="O2075" s="101"/>
    </row>
    <row r="2076" spans="1:15" x14ac:dyDescent="0.25">
      <c r="A2076" s="97"/>
      <c r="B2076" s="118"/>
      <c r="C2076" s="99" t="str">
        <f>IFERROR(IF(B2076="No CAS","",INDEX('DEQ Pollutant List'!$C$7:$C$611,MATCH('3. Pollutant Emissions - EF'!B2076,'DEQ Pollutant List'!$B$7:$B$611,0))),"")</f>
        <v/>
      </c>
      <c r="D2076" s="133"/>
      <c r="E2076" s="119"/>
      <c r="F2076" s="241"/>
      <c r="G2076" s="121"/>
      <c r="H2076" s="101"/>
      <c r="I2076" s="122"/>
      <c r="J2076" s="120"/>
      <c r="K2076" s="123"/>
      <c r="L2076" s="101"/>
      <c r="M2076" s="120"/>
      <c r="N2076" s="123"/>
      <c r="O2076" s="101"/>
    </row>
    <row r="2077" spans="1:15" x14ac:dyDescent="0.25">
      <c r="A2077" s="97"/>
      <c r="B2077" s="118"/>
      <c r="C2077" s="99" t="str">
        <f>IFERROR(IF(B2077="No CAS","",INDEX('DEQ Pollutant List'!$C$7:$C$611,MATCH('3. Pollutant Emissions - EF'!B2077,'DEQ Pollutant List'!$B$7:$B$611,0))),"")</f>
        <v/>
      </c>
      <c r="D2077" s="133"/>
      <c r="E2077" s="119"/>
      <c r="F2077" s="241"/>
      <c r="G2077" s="121"/>
      <c r="H2077" s="101"/>
      <c r="I2077" s="122"/>
      <c r="J2077" s="120"/>
      <c r="K2077" s="123"/>
      <c r="L2077" s="101"/>
      <c r="M2077" s="120"/>
      <c r="N2077" s="123"/>
      <c r="O2077" s="101"/>
    </row>
    <row r="2078" spans="1:15" x14ac:dyDescent="0.25">
      <c r="A2078" s="97"/>
      <c r="B2078" s="118"/>
      <c r="C2078" s="99" t="str">
        <f>IFERROR(IF(B2078="No CAS","",INDEX('DEQ Pollutant List'!$C$7:$C$611,MATCH('3. Pollutant Emissions - EF'!B2078,'DEQ Pollutant List'!$B$7:$B$611,0))),"")</f>
        <v/>
      </c>
      <c r="D2078" s="133"/>
      <c r="E2078" s="119"/>
      <c r="F2078" s="241"/>
      <c r="G2078" s="121"/>
      <c r="H2078" s="101"/>
      <c r="I2078" s="122"/>
      <c r="J2078" s="120"/>
      <c r="K2078" s="123"/>
      <c r="L2078" s="101"/>
      <c r="M2078" s="120"/>
      <c r="N2078" s="123"/>
      <c r="O2078" s="101"/>
    </row>
    <row r="2079" spans="1:15" x14ac:dyDescent="0.25">
      <c r="A2079" s="97"/>
      <c r="B2079" s="118"/>
      <c r="C2079" s="99" t="str">
        <f>IFERROR(IF(B2079="No CAS","",INDEX('DEQ Pollutant List'!$C$7:$C$611,MATCH('3. Pollutant Emissions - EF'!B2079,'DEQ Pollutant List'!$B$7:$B$611,0))),"")</f>
        <v/>
      </c>
      <c r="D2079" s="133"/>
      <c r="E2079" s="119"/>
      <c r="F2079" s="241"/>
      <c r="G2079" s="121"/>
      <c r="H2079" s="101"/>
      <c r="I2079" s="122"/>
      <c r="J2079" s="120"/>
      <c r="K2079" s="123"/>
      <c r="L2079" s="101"/>
      <c r="M2079" s="120"/>
      <c r="N2079" s="123"/>
      <c r="O2079" s="101"/>
    </row>
    <row r="2080" spans="1:15" x14ac:dyDescent="0.25">
      <c r="A2080" s="97"/>
      <c r="B2080" s="118"/>
      <c r="C2080" s="99" t="str">
        <f>IFERROR(IF(B2080="No CAS","",INDEX('DEQ Pollutant List'!$C$7:$C$611,MATCH('3. Pollutant Emissions - EF'!B2080,'DEQ Pollutant List'!$B$7:$B$611,0))),"")</f>
        <v/>
      </c>
      <c r="D2080" s="133"/>
      <c r="E2080" s="119"/>
      <c r="F2080" s="241"/>
      <c r="G2080" s="121"/>
      <c r="H2080" s="101"/>
      <c r="I2080" s="122"/>
      <c r="J2080" s="120"/>
      <c r="K2080" s="123"/>
      <c r="L2080" s="101"/>
      <c r="M2080" s="120"/>
      <c r="N2080" s="123"/>
      <c r="O2080" s="101"/>
    </row>
    <row r="2081" spans="1:15" x14ac:dyDescent="0.25">
      <c r="A2081" s="97"/>
      <c r="B2081" s="118"/>
      <c r="C2081" s="99" t="str">
        <f>IFERROR(IF(B2081="No CAS","",INDEX('DEQ Pollutant List'!$C$7:$C$611,MATCH('3. Pollutant Emissions - EF'!B2081,'DEQ Pollutant List'!$B$7:$B$611,0))),"")</f>
        <v/>
      </c>
      <c r="D2081" s="133"/>
      <c r="E2081" s="119"/>
      <c r="F2081" s="241"/>
      <c r="G2081" s="121"/>
      <c r="H2081" s="101"/>
      <c r="I2081" s="122"/>
      <c r="J2081" s="120"/>
      <c r="K2081" s="123"/>
      <c r="L2081" s="101"/>
      <c r="M2081" s="120"/>
      <c r="N2081" s="123"/>
      <c r="O2081" s="101"/>
    </row>
    <row r="2082" spans="1:15" x14ac:dyDescent="0.25">
      <c r="A2082" s="97"/>
      <c r="B2082" s="118"/>
      <c r="C2082" s="99" t="str">
        <f>IFERROR(IF(B2082="No CAS","",INDEX('DEQ Pollutant List'!$C$7:$C$611,MATCH('3. Pollutant Emissions - EF'!B2082,'DEQ Pollutant List'!$B$7:$B$611,0))),"")</f>
        <v/>
      </c>
      <c r="D2082" s="133"/>
      <c r="E2082" s="119"/>
      <c r="F2082" s="241"/>
      <c r="G2082" s="121"/>
      <c r="H2082" s="101"/>
      <c r="I2082" s="122"/>
      <c r="J2082" s="120"/>
      <c r="K2082" s="123"/>
      <c r="L2082" s="101"/>
      <c r="M2082" s="120"/>
      <c r="N2082" s="123"/>
      <c r="O2082" s="101"/>
    </row>
    <row r="2083" spans="1:15" x14ac:dyDescent="0.25">
      <c r="A2083" s="97"/>
      <c r="B2083" s="118"/>
      <c r="C2083" s="99" t="str">
        <f>IFERROR(IF(B2083="No CAS","",INDEX('DEQ Pollutant List'!$C$7:$C$611,MATCH('3. Pollutant Emissions - EF'!B2083,'DEQ Pollutant List'!$B$7:$B$611,0))),"")</f>
        <v/>
      </c>
      <c r="D2083" s="133"/>
      <c r="E2083" s="119"/>
      <c r="F2083" s="241"/>
      <c r="G2083" s="121"/>
      <c r="H2083" s="101"/>
      <c r="I2083" s="122"/>
      <c r="J2083" s="120"/>
      <c r="K2083" s="123"/>
      <c r="L2083" s="101"/>
      <c r="M2083" s="120"/>
      <c r="N2083" s="123"/>
      <c r="O2083" s="101"/>
    </row>
    <row r="2084" spans="1:15" x14ac:dyDescent="0.25">
      <c r="A2084" s="97"/>
      <c r="B2084" s="118"/>
      <c r="C2084" s="99" t="str">
        <f>IFERROR(IF(B2084="No CAS","",INDEX('DEQ Pollutant List'!$C$7:$C$611,MATCH('3. Pollutant Emissions - EF'!B2084,'DEQ Pollutant List'!$B$7:$B$611,0))),"")</f>
        <v/>
      </c>
      <c r="D2084" s="133"/>
      <c r="E2084" s="119"/>
      <c r="F2084" s="241"/>
      <c r="G2084" s="121"/>
      <c r="H2084" s="101"/>
      <c r="I2084" s="122"/>
      <c r="J2084" s="120"/>
      <c r="K2084" s="123"/>
      <c r="L2084" s="101"/>
      <c r="M2084" s="120"/>
      <c r="N2084" s="123"/>
      <c r="O2084" s="101"/>
    </row>
    <row r="2085" spans="1:15" x14ac:dyDescent="0.25">
      <c r="A2085" s="97"/>
      <c r="B2085" s="118"/>
      <c r="C2085" s="99" t="str">
        <f>IFERROR(IF(B2085="No CAS","",INDEX('DEQ Pollutant List'!$C$7:$C$611,MATCH('3. Pollutant Emissions - EF'!B2085,'DEQ Pollutant List'!$B$7:$B$611,0))),"")</f>
        <v/>
      </c>
      <c r="D2085" s="133"/>
      <c r="E2085" s="119"/>
      <c r="F2085" s="241"/>
      <c r="G2085" s="121"/>
      <c r="H2085" s="101"/>
      <c r="I2085" s="122"/>
      <c r="J2085" s="120"/>
      <c r="K2085" s="123"/>
      <c r="L2085" s="101"/>
      <c r="M2085" s="120"/>
      <c r="N2085" s="123"/>
      <c r="O2085" s="101"/>
    </row>
    <row r="2086" spans="1:15" x14ac:dyDescent="0.25">
      <c r="A2086" s="97"/>
      <c r="B2086" s="118"/>
      <c r="C2086" s="99" t="str">
        <f>IFERROR(IF(B2086="No CAS","",INDEX('DEQ Pollutant List'!$C$7:$C$611,MATCH('3. Pollutant Emissions - EF'!B2086,'DEQ Pollutant List'!$B$7:$B$611,0))),"")</f>
        <v/>
      </c>
      <c r="D2086" s="133"/>
      <c r="E2086" s="119"/>
      <c r="F2086" s="241"/>
      <c r="G2086" s="121"/>
      <c r="H2086" s="101"/>
      <c r="I2086" s="122"/>
      <c r="J2086" s="120"/>
      <c r="K2086" s="123"/>
      <c r="L2086" s="101"/>
      <c r="M2086" s="120"/>
      <c r="N2086" s="123"/>
      <c r="O2086" s="101"/>
    </row>
    <row r="2087" spans="1:15" x14ac:dyDescent="0.25">
      <c r="A2087" s="97"/>
      <c r="B2087" s="118"/>
      <c r="C2087" s="99" t="str">
        <f>IFERROR(IF(B2087="No CAS","",INDEX('DEQ Pollutant List'!$C$7:$C$611,MATCH('3. Pollutant Emissions - EF'!B2087,'DEQ Pollutant List'!$B$7:$B$611,0))),"")</f>
        <v/>
      </c>
      <c r="D2087" s="133"/>
      <c r="E2087" s="119"/>
      <c r="F2087" s="241"/>
      <c r="G2087" s="121"/>
      <c r="H2087" s="101"/>
      <c r="I2087" s="122"/>
      <c r="J2087" s="120"/>
      <c r="K2087" s="123"/>
      <c r="L2087" s="101"/>
      <c r="M2087" s="120"/>
      <c r="N2087" s="123"/>
      <c r="O2087" s="101"/>
    </row>
    <row r="2088" spans="1:15" x14ac:dyDescent="0.25">
      <c r="A2088" s="97"/>
      <c r="B2088" s="118"/>
      <c r="C2088" s="99" t="str">
        <f>IFERROR(IF(B2088="No CAS","",INDEX('DEQ Pollutant List'!$C$7:$C$611,MATCH('3. Pollutant Emissions - EF'!B2088,'DEQ Pollutant List'!$B$7:$B$611,0))),"")</f>
        <v/>
      </c>
      <c r="D2088" s="133"/>
      <c r="E2088" s="119"/>
      <c r="F2088" s="241"/>
      <c r="G2088" s="121"/>
      <c r="H2088" s="101"/>
      <c r="I2088" s="122"/>
      <c r="J2088" s="120"/>
      <c r="K2088" s="123"/>
      <c r="L2088" s="101"/>
      <c r="M2088" s="120"/>
      <c r="N2088" s="123"/>
      <c r="O2088" s="101"/>
    </row>
    <row r="2089" spans="1:15" x14ac:dyDescent="0.25">
      <c r="A2089" s="97"/>
      <c r="B2089" s="118"/>
      <c r="C2089" s="99" t="str">
        <f>IFERROR(IF(B2089="No CAS","",INDEX('DEQ Pollutant List'!$C$7:$C$611,MATCH('3. Pollutant Emissions - EF'!B2089,'DEQ Pollutant List'!$B$7:$B$611,0))),"")</f>
        <v/>
      </c>
      <c r="D2089" s="133"/>
      <c r="E2089" s="119"/>
      <c r="F2089" s="241"/>
      <c r="G2089" s="121"/>
      <c r="H2089" s="101"/>
      <c r="I2089" s="122"/>
      <c r="J2089" s="120"/>
      <c r="K2089" s="123"/>
      <c r="L2089" s="101"/>
      <c r="M2089" s="120"/>
      <c r="N2089" s="123"/>
      <c r="O2089" s="101"/>
    </row>
    <row r="2090" spans="1:15" x14ac:dyDescent="0.25">
      <c r="A2090" s="97"/>
      <c r="B2090" s="118"/>
      <c r="C2090" s="99" t="str">
        <f>IFERROR(IF(B2090="No CAS","",INDEX('DEQ Pollutant List'!$C$7:$C$611,MATCH('3. Pollutant Emissions - EF'!B2090,'DEQ Pollutant List'!$B$7:$B$611,0))),"")</f>
        <v/>
      </c>
      <c r="D2090" s="133"/>
      <c r="E2090" s="119"/>
      <c r="F2090" s="241"/>
      <c r="G2090" s="121"/>
      <c r="H2090" s="101"/>
      <c r="I2090" s="122"/>
      <c r="J2090" s="120"/>
      <c r="K2090" s="123"/>
      <c r="L2090" s="101"/>
      <c r="M2090" s="120"/>
      <c r="N2090" s="123"/>
      <c r="O2090" s="101"/>
    </row>
    <row r="2091" spans="1:15" x14ac:dyDescent="0.25">
      <c r="A2091" s="97"/>
      <c r="B2091" s="118"/>
      <c r="C2091" s="99" t="str">
        <f>IFERROR(IF(B2091="No CAS","",INDEX('DEQ Pollutant List'!$C$7:$C$611,MATCH('3. Pollutant Emissions - EF'!B2091,'DEQ Pollutant List'!$B$7:$B$611,0))),"")</f>
        <v/>
      </c>
      <c r="D2091" s="133"/>
      <c r="E2091" s="119"/>
      <c r="F2091" s="241"/>
      <c r="G2091" s="121"/>
      <c r="H2091" s="101"/>
      <c r="I2091" s="122"/>
      <c r="J2091" s="120"/>
      <c r="K2091" s="123"/>
      <c r="L2091" s="101"/>
      <c r="M2091" s="120"/>
      <c r="N2091" s="123"/>
      <c r="O2091" s="101"/>
    </row>
    <row r="2092" spans="1:15" x14ac:dyDescent="0.25">
      <c r="A2092" s="97"/>
      <c r="B2092" s="118"/>
      <c r="C2092" s="99" t="str">
        <f>IFERROR(IF(B2092="No CAS","",INDEX('DEQ Pollutant List'!$C$7:$C$611,MATCH('3. Pollutant Emissions - EF'!B2092,'DEQ Pollutant List'!$B$7:$B$611,0))),"")</f>
        <v/>
      </c>
      <c r="D2092" s="133"/>
      <c r="E2092" s="119"/>
      <c r="F2092" s="241"/>
      <c r="G2092" s="121"/>
      <c r="H2092" s="101"/>
      <c r="I2092" s="122"/>
      <c r="J2092" s="120"/>
      <c r="K2092" s="123"/>
      <c r="L2092" s="101"/>
      <c r="M2092" s="120"/>
      <c r="N2092" s="123"/>
      <c r="O2092" s="101"/>
    </row>
    <row r="2093" spans="1:15" x14ac:dyDescent="0.25">
      <c r="A2093" s="97"/>
      <c r="B2093" s="118"/>
      <c r="C2093" s="99" t="str">
        <f>IFERROR(IF(B2093="No CAS","",INDEX('DEQ Pollutant List'!$C$7:$C$611,MATCH('3. Pollutant Emissions - EF'!B2093,'DEQ Pollutant List'!$B$7:$B$611,0))),"")</f>
        <v/>
      </c>
      <c r="D2093" s="133"/>
      <c r="E2093" s="119"/>
      <c r="F2093" s="241"/>
      <c r="G2093" s="121"/>
      <c r="H2093" s="101"/>
      <c r="I2093" s="122"/>
      <c r="J2093" s="120"/>
      <c r="K2093" s="123"/>
      <c r="L2093" s="101"/>
      <c r="M2093" s="120"/>
      <c r="N2093" s="123"/>
      <c r="O2093" s="101"/>
    </row>
    <row r="2094" spans="1:15" x14ac:dyDescent="0.25">
      <c r="A2094" s="97"/>
      <c r="B2094" s="118"/>
      <c r="C2094" s="99" t="str">
        <f>IFERROR(IF(B2094="No CAS","",INDEX('DEQ Pollutant List'!$C$7:$C$611,MATCH('3. Pollutant Emissions - EF'!B2094,'DEQ Pollutant List'!$B$7:$B$611,0))),"")</f>
        <v/>
      </c>
      <c r="D2094" s="133"/>
      <c r="E2094" s="119"/>
      <c r="F2094" s="241"/>
      <c r="G2094" s="121"/>
      <c r="H2094" s="101"/>
      <c r="I2094" s="122"/>
      <c r="J2094" s="120"/>
      <c r="K2094" s="123"/>
      <c r="L2094" s="101"/>
      <c r="M2094" s="120"/>
      <c r="N2094" s="123"/>
      <c r="O2094" s="101"/>
    </row>
    <row r="2095" spans="1:15" x14ac:dyDescent="0.25">
      <c r="A2095" s="97"/>
      <c r="B2095" s="118"/>
      <c r="C2095" s="99" t="str">
        <f>IFERROR(IF(B2095="No CAS","",INDEX('DEQ Pollutant List'!$C$7:$C$611,MATCH('3. Pollutant Emissions - EF'!B2095,'DEQ Pollutant List'!$B$7:$B$611,0))),"")</f>
        <v/>
      </c>
      <c r="D2095" s="133"/>
      <c r="E2095" s="119"/>
      <c r="F2095" s="241"/>
      <c r="G2095" s="121"/>
      <c r="H2095" s="101"/>
      <c r="I2095" s="122"/>
      <c r="J2095" s="120"/>
      <c r="K2095" s="123"/>
      <c r="L2095" s="101"/>
      <c r="M2095" s="120"/>
      <c r="N2095" s="123"/>
      <c r="O2095" s="101"/>
    </row>
    <row r="2096" spans="1:15" x14ac:dyDescent="0.25">
      <c r="A2096" s="97"/>
      <c r="B2096" s="118"/>
      <c r="C2096" s="99" t="str">
        <f>IFERROR(IF(B2096="No CAS","",INDEX('DEQ Pollutant List'!$C$7:$C$611,MATCH('3. Pollutant Emissions - EF'!B2096,'DEQ Pollutant List'!$B$7:$B$611,0))),"")</f>
        <v/>
      </c>
      <c r="D2096" s="133"/>
      <c r="E2096" s="119"/>
      <c r="F2096" s="241"/>
      <c r="G2096" s="121"/>
      <c r="H2096" s="101"/>
      <c r="I2096" s="122"/>
      <c r="J2096" s="120"/>
      <c r="K2096" s="123"/>
      <c r="L2096" s="101"/>
      <c r="M2096" s="120"/>
      <c r="N2096" s="123"/>
      <c r="O2096" s="101"/>
    </row>
    <row r="2097" spans="1:15" x14ac:dyDescent="0.25">
      <c r="A2097" s="97"/>
      <c r="B2097" s="118"/>
      <c r="C2097" s="99" t="str">
        <f>IFERROR(IF(B2097="No CAS","",INDEX('DEQ Pollutant List'!$C$7:$C$611,MATCH('3. Pollutant Emissions - EF'!B2097,'DEQ Pollutant List'!$B$7:$B$611,0))),"")</f>
        <v/>
      </c>
      <c r="D2097" s="133"/>
      <c r="E2097" s="119"/>
      <c r="F2097" s="241"/>
      <c r="G2097" s="121"/>
      <c r="H2097" s="101"/>
      <c r="I2097" s="122"/>
      <c r="J2097" s="120"/>
      <c r="K2097" s="123"/>
      <c r="L2097" s="101"/>
      <c r="M2097" s="120"/>
      <c r="N2097" s="123"/>
      <c r="O2097" s="101"/>
    </row>
    <row r="2098" spans="1:15" x14ac:dyDescent="0.25">
      <c r="A2098" s="97"/>
      <c r="B2098" s="118"/>
      <c r="C2098" s="99" t="str">
        <f>IFERROR(IF(B2098="No CAS","",INDEX('DEQ Pollutant List'!$C$7:$C$611,MATCH('3. Pollutant Emissions - EF'!B2098,'DEQ Pollutant List'!$B$7:$B$611,0))),"")</f>
        <v/>
      </c>
      <c r="D2098" s="133"/>
      <c r="E2098" s="119"/>
      <c r="F2098" s="241"/>
      <c r="G2098" s="121"/>
      <c r="H2098" s="101"/>
      <c r="I2098" s="122"/>
      <c r="J2098" s="120"/>
      <c r="K2098" s="123"/>
      <c r="L2098" s="101"/>
      <c r="M2098" s="120"/>
      <c r="N2098" s="123"/>
      <c r="O2098" s="101"/>
    </row>
    <row r="2099" spans="1:15" x14ac:dyDescent="0.25">
      <c r="A2099" s="97"/>
      <c r="B2099" s="118"/>
      <c r="C2099" s="99" t="str">
        <f>IFERROR(IF(B2099="No CAS","",INDEX('DEQ Pollutant List'!$C$7:$C$611,MATCH('3. Pollutant Emissions - EF'!B2099,'DEQ Pollutant List'!$B$7:$B$611,0))),"")</f>
        <v/>
      </c>
      <c r="D2099" s="133"/>
      <c r="E2099" s="119"/>
      <c r="F2099" s="241"/>
      <c r="G2099" s="121"/>
      <c r="H2099" s="101"/>
      <c r="I2099" s="122"/>
      <c r="J2099" s="120"/>
      <c r="K2099" s="123"/>
      <c r="L2099" s="101"/>
      <c r="M2099" s="120"/>
      <c r="N2099" s="123"/>
      <c r="O2099" s="101"/>
    </row>
    <row r="2100" spans="1:15" x14ac:dyDescent="0.25">
      <c r="A2100" s="97"/>
      <c r="B2100" s="118"/>
      <c r="C2100" s="99" t="str">
        <f>IFERROR(IF(B2100="No CAS","",INDEX('DEQ Pollutant List'!$C$7:$C$611,MATCH('3. Pollutant Emissions - EF'!B2100,'DEQ Pollutant List'!$B$7:$B$611,0))),"")</f>
        <v/>
      </c>
      <c r="D2100" s="133"/>
      <c r="E2100" s="119"/>
      <c r="F2100" s="241"/>
      <c r="G2100" s="121"/>
      <c r="H2100" s="101"/>
      <c r="I2100" s="122"/>
      <c r="J2100" s="120"/>
      <c r="K2100" s="123"/>
      <c r="L2100" s="101"/>
      <c r="M2100" s="120"/>
      <c r="N2100" s="123"/>
      <c r="O2100" s="101"/>
    </row>
    <row r="2101" spans="1:15" x14ac:dyDescent="0.25">
      <c r="A2101" s="97"/>
      <c r="B2101" s="118"/>
      <c r="C2101" s="99" t="str">
        <f>IFERROR(IF(B2101="No CAS","",INDEX('DEQ Pollutant List'!$C$7:$C$611,MATCH('3. Pollutant Emissions - EF'!B2101,'DEQ Pollutant List'!$B$7:$B$611,0))),"")</f>
        <v/>
      </c>
      <c r="D2101" s="133"/>
      <c r="E2101" s="119"/>
      <c r="F2101" s="241"/>
      <c r="G2101" s="121"/>
      <c r="H2101" s="101"/>
      <c r="I2101" s="122"/>
      <c r="J2101" s="120"/>
      <c r="K2101" s="123"/>
      <c r="L2101" s="101"/>
      <c r="M2101" s="120"/>
      <c r="N2101" s="123"/>
      <c r="O2101" s="101"/>
    </row>
    <row r="2102" spans="1:15" x14ac:dyDescent="0.25">
      <c r="A2102" s="97"/>
      <c r="B2102" s="118"/>
      <c r="C2102" s="99" t="str">
        <f>IFERROR(IF(B2102="No CAS","",INDEX('DEQ Pollutant List'!$C$7:$C$611,MATCH('3. Pollutant Emissions - EF'!B2102,'DEQ Pollutant List'!$B$7:$B$611,0))),"")</f>
        <v/>
      </c>
      <c r="D2102" s="133"/>
      <c r="E2102" s="119"/>
      <c r="F2102" s="241"/>
      <c r="G2102" s="121"/>
      <c r="H2102" s="101"/>
      <c r="I2102" s="122"/>
      <c r="J2102" s="120"/>
      <c r="K2102" s="123"/>
      <c r="L2102" s="101"/>
      <c r="M2102" s="120"/>
      <c r="N2102" s="123"/>
      <c r="O2102" s="101"/>
    </row>
    <row r="2103" spans="1:15" x14ac:dyDescent="0.25">
      <c r="A2103" s="97"/>
      <c r="B2103" s="118"/>
      <c r="C2103" s="99" t="str">
        <f>IFERROR(IF(B2103="No CAS","",INDEX('DEQ Pollutant List'!$C$7:$C$611,MATCH('3. Pollutant Emissions - EF'!B2103,'DEQ Pollutant List'!$B$7:$B$611,0))),"")</f>
        <v/>
      </c>
      <c r="D2103" s="133"/>
      <c r="E2103" s="119"/>
      <c r="F2103" s="241"/>
      <c r="G2103" s="121"/>
      <c r="H2103" s="101"/>
      <c r="I2103" s="122"/>
      <c r="J2103" s="120"/>
      <c r="K2103" s="123"/>
      <c r="L2103" s="101"/>
      <c r="M2103" s="120"/>
      <c r="N2103" s="123"/>
      <c r="O2103" s="101"/>
    </row>
    <row r="2104" spans="1:15" x14ac:dyDescent="0.25">
      <c r="A2104" s="97"/>
      <c r="B2104" s="118"/>
      <c r="C2104" s="99" t="str">
        <f>IFERROR(IF(B2104="No CAS","",INDEX('DEQ Pollutant List'!$C$7:$C$611,MATCH('3. Pollutant Emissions - EF'!B2104,'DEQ Pollutant List'!$B$7:$B$611,0))),"")</f>
        <v/>
      </c>
      <c r="D2104" s="133"/>
      <c r="E2104" s="119"/>
      <c r="F2104" s="241"/>
      <c r="G2104" s="121"/>
      <c r="H2104" s="101"/>
      <c r="I2104" s="122"/>
      <c r="J2104" s="120"/>
      <c r="K2104" s="123"/>
      <c r="L2104" s="101"/>
      <c r="M2104" s="120"/>
      <c r="N2104" s="123"/>
      <c r="O2104" s="101"/>
    </row>
    <row r="2105" spans="1:15" x14ac:dyDescent="0.25">
      <c r="A2105" s="97"/>
      <c r="B2105" s="118"/>
      <c r="C2105" s="99" t="str">
        <f>IFERROR(IF(B2105="No CAS","",INDEX('DEQ Pollutant List'!$C$7:$C$611,MATCH('3. Pollutant Emissions - EF'!B2105,'DEQ Pollutant List'!$B$7:$B$611,0))),"")</f>
        <v/>
      </c>
      <c r="D2105" s="133"/>
      <c r="E2105" s="119"/>
      <c r="F2105" s="241"/>
      <c r="G2105" s="121"/>
      <c r="H2105" s="101"/>
      <c r="I2105" s="122"/>
      <c r="J2105" s="120"/>
      <c r="K2105" s="123"/>
      <c r="L2105" s="101"/>
      <c r="M2105" s="120"/>
      <c r="N2105" s="123"/>
      <c r="O2105" s="101"/>
    </row>
    <row r="2106" spans="1:15" x14ac:dyDescent="0.25">
      <c r="A2106" s="97"/>
      <c r="B2106" s="118"/>
      <c r="C2106" s="99" t="str">
        <f>IFERROR(IF(B2106="No CAS","",INDEX('DEQ Pollutant List'!$C$7:$C$611,MATCH('3. Pollutant Emissions - EF'!B2106,'DEQ Pollutant List'!$B$7:$B$611,0))),"")</f>
        <v/>
      </c>
      <c r="D2106" s="133"/>
      <c r="E2106" s="119"/>
      <c r="F2106" s="241"/>
      <c r="G2106" s="121"/>
      <c r="H2106" s="101"/>
      <c r="I2106" s="122"/>
      <c r="J2106" s="120"/>
      <c r="K2106" s="123"/>
      <c r="L2106" s="101"/>
      <c r="M2106" s="120"/>
      <c r="N2106" s="123"/>
      <c r="O2106" s="101"/>
    </row>
    <row r="2107" spans="1:15" x14ac:dyDescent="0.25">
      <c r="A2107" s="97"/>
      <c r="B2107" s="118"/>
      <c r="C2107" s="99" t="str">
        <f>IFERROR(IF(B2107="No CAS","",INDEX('DEQ Pollutant List'!$C$7:$C$611,MATCH('3. Pollutant Emissions - EF'!B2107,'DEQ Pollutant List'!$B$7:$B$611,0))),"")</f>
        <v/>
      </c>
      <c r="D2107" s="133"/>
      <c r="E2107" s="119"/>
      <c r="F2107" s="241"/>
      <c r="G2107" s="121"/>
      <c r="H2107" s="101"/>
      <c r="I2107" s="122"/>
      <c r="J2107" s="120"/>
      <c r="K2107" s="123"/>
      <c r="L2107" s="101"/>
      <c r="M2107" s="120"/>
      <c r="N2107" s="123"/>
      <c r="O2107" s="101"/>
    </row>
    <row r="2108" spans="1:15" x14ac:dyDescent="0.25">
      <c r="A2108" s="97"/>
      <c r="B2108" s="118"/>
      <c r="C2108" s="99" t="str">
        <f>IFERROR(IF(B2108="No CAS","",INDEX('DEQ Pollutant List'!$C$7:$C$611,MATCH('3. Pollutant Emissions - EF'!B2108,'DEQ Pollutant List'!$B$7:$B$611,0))),"")</f>
        <v/>
      </c>
      <c r="D2108" s="133"/>
      <c r="E2108" s="119"/>
      <c r="F2108" s="241"/>
      <c r="G2108" s="121"/>
      <c r="H2108" s="101"/>
      <c r="I2108" s="122"/>
      <c r="J2108" s="120"/>
      <c r="K2108" s="123"/>
      <c r="L2108" s="101"/>
      <c r="M2108" s="120"/>
      <c r="N2108" s="123"/>
      <c r="O2108" s="101"/>
    </row>
    <row r="2109" spans="1:15" x14ac:dyDescent="0.25">
      <c r="A2109" s="97"/>
      <c r="B2109" s="118"/>
      <c r="C2109" s="99" t="str">
        <f>IFERROR(IF(B2109="No CAS","",INDEX('DEQ Pollutant List'!$C$7:$C$611,MATCH('3. Pollutant Emissions - EF'!B2109,'DEQ Pollutant List'!$B$7:$B$611,0))),"")</f>
        <v/>
      </c>
      <c r="D2109" s="133"/>
      <c r="E2109" s="119"/>
      <c r="F2109" s="241"/>
      <c r="G2109" s="121"/>
      <c r="H2109" s="101"/>
      <c r="I2109" s="122"/>
      <c r="J2109" s="120"/>
      <c r="K2109" s="123"/>
      <c r="L2109" s="101"/>
      <c r="M2109" s="120"/>
      <c r="N2109" s="123"/>
      <c r="O2109" s="101"/>
    </row>
    <row r="2110" spans="1:15" x14ac:dyDescent="0.25">
      <c r="A2110" s="97"/>
      <c r="B2110" s="118"/>
      <c r="C2110" s="99" t="str">
        <f>IFERROR(IF(B2110="No CAS","",INDEX('DEQ Pollutant List'!$C$7:$C$611,MATCH('3. Pollutant Emissions - EF'!B2110,'DEQ Pollutant List'!$B$7:$B$611,0))),"")</f>
        <v/>
      </c>
      <c r="D2110" s="133"/>
      <c r="E2110" s="119"/>
      <c r="F2110" s="241"/>
      <c r="G2110" s="121"/>
      <c r="H2110" s="101"/>
      <c r="I2110" s="122"/>
      <c r="J2110" s="120"/>
      <c r="K2110" s="123"/>
      <c r="L2110" s="101"/>
      <c r="M2110" s="120"/>
      <c r="N2110" s="123"/>
      <c r="O2110" s="101"/>
    </row>
    <row r="2111" spans="1:15" x14ac:dyDescent="0.25">
      <c r="A2111" s="97"/>
      <c r="B2111" s="118"/>
      <c r="C2111" s="99" t="str">
        <f>IFERROR(IF(B2111="No CAS","",INDEX('DEQ Pollutant List'!$C$7:$C$611,MATCH('3. Pollutant Emissions - EF'!B2111,'DEQ Pollutant List'!$B$7:$B$611,0))),"")</f>
        <v/>
      </c>
      <c r="D2111" s="133"/>
      <c r="E2111" s="119"/>
      <c r="F2111" s="241"/>
      <c r="G2111" s="121"/>
      <c r="H2111" s="101"/>
      <c r="I2111" s="122"/>
      <c r="J2111" s="120"/>
      <c r="K2111" s="123"/>
      <c r="L2111" s="101"/>
      <c r="M2111" s="120"/>
      <c r="N2111" s="123"/>
      <c r="O2111" s="101"/>
    </row>
    <row r="2112" spans="1:15" x14ac:dyDescent="0.25">
      <c r="A2112" s="97"/>
      <c r="B2112" s="118"/>
      <c r="C2112" s="99" t="str">
        <f>IFERROR(IF(B2112="No CAS","",INDEX('DEQ Pollutant List'!$C$7:$C$611,MATCH('3. Pollutant Emissions - EF'!B2112,'DEQ Pollutant List'!$B$7:$B$611,0))),"")</f>
        <v/>
      </c>
      <c r="D2112" s="133"/>
      <c r="E2112" s="119"/>
      <c r="F2112" s="241"/>
      <c r="G2112" s="121"/>
      <c r="H2112" s="101"/>
      <c r="I2112" s="122"/>
      <c r="J2112" s="120"/>
      <c r="K2112" s="123"/>
      <c r="L2112" s="101"/>
      <c r="M2112" s="120"/>
      <c r="N2112" s="123"/>
      <c r="O2112" s="101"/>
    </row>
    <row r="2113" spans="1:15" x14ac:dyDescent="0.25">
      <c r="A2113" s="97"/>
      <c r="B2113" s="118"/>
      <c r="C2113" s="99" t="str">
        <f>IFERROR(IF(B2113="No CAS","",INDEX('DEQ Pollutant List'!$C$7:$C$611,MATCH('3. Pollutant Emissions - EF'!B2113,'DEQ Pollutant List'!$B$7:$B$611,0))),"")</f>
        <v/>
      </c>
      <c r="D2113" s="133"/>
      <c r="E2113" s="119"/>
      <c r="F2113" s="241"/>
      <c r="G2113" s="121"/>
      <c r="H2113" s="101"/>
      <c r="I2113" s="122"/>
      <c r="J2113" s="120"/>
      <c r="K2113" s="123"/>
      <c r="L2113" s="101"/>
      <c r="M2113" s="120"/>
      <c r="N2113" s="123"/>
      <c r="O2113" s="101"/>
    </row>
    <row r="2114" spans="1:15" x14ac:dyDescent="0.25">
      <c r="A2114" s="97"/>
      <c r="B2114" s="118"/>
      <c r="C2114" s="99" t="str">
        <f>IFERROR(IF(B2114="No CAS","",INDEX('DEQ Pollutant List'!$C$7:$C$611,MATCH('3. Pollutant Emissions - EF'!B2114,'DEQ Pollutant List'!$B$7:$B$611,0))),"")</f>
        <v/>
      </c>
      <c r="D2114" s="133"/>
      <c r="E2114" s="119"/>
      <c r="F2114" s="241"/>
      <c r="G2114" s="121"/>
      <c r="H2114" s="101"/>
      <c r="I2114" s="122"/>
      <c r="J2114" s="120"/>
      <c r="K2114" s="123"/>
      <c r="L2114" s="101"/>
      <c r="M2114" s="120"/>
      <c r="N2114" s="123"/>
      <c r="O2114" s="101"/>
    </row>
    <row r="2115" spans="1:15" x14ac:dyDescent="0.25">
      <c r="A2115" s="97"/>
      <c r="B2115" s="118"/>
      <c r="C2115" s="99" t="str">
        <f>IFERROR(IF(B2115="No CAS","",INDEX('DEQ Pollutant List'!$C$7:$C$611,MATCH('3. Pollutant Emissions - EF'!B2115,'DEQ Pollutant List'!$B$7:$B$611,0))),"")</f>
        <v/>
      </c>
      <c r="D2115" s="133"/>
      <c r="E2115" s="119"/>
      <c r="F2115" s="241"/>
      <c r="G2115" s="121"/>
      <c r="H2115" s="101"/>
      <c r="I2115" s="122"/>
      <c r="J2115" s="120"/>
      <c r="K2115" s="123"/>
      <c r="L2115" s="101"/>
      <c r="M2115" s="120"/>
      <c r="N2115" s="123"/>
      <c r="O2115" s="101"/>
    </row>
    <row r="2116" spans="1:15" x14ac:dyDescent="0.25">
      <c r="A2116" s="97"/>
      <c r="B2116" s="118"/>
      <c r="C2116" s="99" t="str">
        <f>IFERROR(IF(B2116="No CAS","",INDEX('DEQ Pollutant List'!$C$7:$C$611,MATCH('3. Pollutant Emissions - EF'!B2116,'DEQ Pollutant List'!$B$7:$B$611,0))),"")</f>
        <v/>
      </c>
      <c r="D2116" s="133"/>
      <c r="E2116" s="119"/>
      <c r="F2116" s="241"/>
      <c r="G2116" s="121"/>
      <c r="H2116" s="101"/>
      <c r="I2116" s="122"/>
      <c r="J2116" s="120"/>
      <c r="K2116" s="123"/>
      <c r="L2116" s="101"/>
      <c r="M2116" s="120"/>
      <c r="N2116" s="123"/>
      <c r="O2116" s="101"/>
    </row>
    <row r="2117" spans="1:15" x14ac:dyDescent="0.25">
      <c r="A2117" s="97"/>
      <c r="B2117" s="118"/>
      <c r="C2117" s="99" t="str">
        <f>IFERROR(IF(B2117="No CAS","",INDEX('DEQ Pollutant List'!$C$7:$C$611,MATCH('3. Pollutant Emissions - EF'!B2117,'DEQ Pollutant List'!$B$7:$B$611,0))),"")</f>
        <v/>
      </c>
      <c r="D2117" s="133"/>
      <c r="E2117" s="119"/>
      <c r="F2117" s="241"/>
      <c r="G2117" s="121"/>
      <c r="H2117" s="101"/>
      <c r="I2117" s="122"/>
      <c r="J2117" s="120"/>
      <c r="K2117" s="123"/>
      <c r="L2117" s="101"/>
      <c r="M2117" s="120"/>
      <c r="N2117" s="123"/>
      <c r="O2117" s="101"/>
    </row>
    <row r="2118" spans="1:15" x14ac:dyDescent="0.25">
      <c r="A2118" s="97"/>
      <c r="B2118" s="118"/>
      <c r="C2118" s="99" t="str">
        <f>IFERROR(IF(B2118="No CAS","",INDEX('DEQ Pollutant List'!$C$7:$C$611,MATCH('3. Pollutant Emissions - EF'!B2118,'DEQ Pollutant List'!$B$7:$B$611,0))),"")</f>
        <v/>
      </c>
      <c r="D2118" s="133"/>
      <c r="E2118" s="119"/>
      <c r="F2118" s="241"/>
      <c r="G2118" s="121"/>
      <c r="H2118" s="101"/>
      <c r="I2118" s="122"/>
      <c r="J2118" s="120"/>
      <c r="K2118" s="123"/>
      <c r="L2118" s="101"/>
      <c r="M2118" s="120"/>
      <c r="N2118" s="123"/>
      <c r="O2118" s="101"/>
    </row>
    <row r="2119" spans="1:15" x14ac:dyDescent="0.25">
      <c r="A2119" s="97"/>
      <c r="B2119" s="118"/>
      <c r="C2119" s="99" t="str">
        <f>IFERROR(IF(B2119="No CAS","",INDEX('DEQ Pollutant List'!$C$7:$C$611,MATCH('3. Pollutant Emissions - EF'!B2119,'DEQ Pollutant List'!$B$7:$B$611,0))),"")</f>
        <v/>
      </c>
      <c r="D2119" s="133"/>
      <c r="E2119" s="119"/>
      <c r="F2119" s="241"/>
      <c r="G2119" s="121"/>
      <c r="H2119" s="101"/>
      <c r="I2119" s="122"/>
      <c r="J2119" s="120"/>
      <c r="K2119" s="123"/>
      <c r="L2119" s="101"/>
      <c r="M2119" s="120"/>
      <c r="N2119" s="123"/>
      <c r="O2119" s="101"/>
    </row>
    <row r="2120" spans="1:15" x14ac:dyDescent="0.25">
      <c r="A2120" s="97"/>
      <c r="B2120" s="118"/>
      <c r="C2120" s="99" t="str">
        <f>IFERROR(IF(B2120="No CAS","",INDEX('DEQ Pollutant List'!$C$7:$C$611,MATCH('3. Pollutant Emissions - EF'!B2120,'DEQ Pollutant List'!$B$7:$B$611,0))),"")</f>
        <v/>
      </c>
      <c r="D2120" s="133" t="str">
        <f>IFERROR(IF(OR($B2120="",$B2120="No CAS"),INDEX('DEQ Pollutant List'!$A$7:$A$611,MATCH($C2120,'DEQ Pollutant List'!$C$7:$C$611,0)),INDEX('DEQ Pollutant List'!$A$7:$A$611,MATCH($B2120,'DEQ Pollutant List'!$B$7:$B$611,0))),"")</f>
        <v/>
      </c>
      <c r="E2120" s="119"/>
      <c r="F2120" s="241"/>
      <c r="G2120" s="121"/>
      <c r="H2120" s="101"/>
      <c r="I2120" s="122"/>
      <c r="J2120" s="120"/>
      <c r="K2120" s="123"/>
      <c r="L2120" s="101"/>
      <c r="M2120" s="120"/>
      <c r="N2120" s="123"/>
      <c r="O2120" s="101"/>
    </row>
    <row r="2121" spans="1:15" x14ac:dyDescent="0.25">
      <c r="A2121" s="97"/>
      <c r="B2121" s="118"/>
      <c r="C2121" s="99" t="str">
        <f>IFERROR(IF(B2121="No CAS","",INDEX('DEQ Pollutant List'!$C$7:$C$611,MATCH('3. Pollutant Emissions - EF'!B2121,'DEQ Pollutant List'!$B$7:$B$611,0))),"")</f>
        <v/>
      </c>
      <c r="D2121" s="133" t="str">
        <f>IFERROR(IF(OR($B2121="",$B2121="No CAS"),INDEX('DEQ Pollutant List'!$A$7:$A$611,MATCH($C2121,'DEQ Pollutant List'!$C$7:$C$611,0)),INDEX('DEQ Pollutant List'!$A$7:$A$611,MATCH($B2121,'DEQ Pollutant List'!$B$7:$B$611,0))),"")</f>
        <v/>
      </c>
      <c r="E2121" s="119"/>
      <c r="F2121" s="241"/>
      <c r="G2121" s="121"/>
      <c r="H2121" s="101"/>
      <c r="I2121" s="122"/>
      <c r="J2121" s="120"/>
      <c r="K2121" s="123"/>
      <c r="L2121" s="101"/>
      <c r="M2121" s="120"/>
      <c r="N2121" s="123"/>
      <c r="O2121" s="101"/>
    </row>
    <row r="2122" spans="1:15" x14ac:dyDescent="0.25">
      <c r="A2122" s="97"/>
      <c r="B2122" s="118"/>
      <c r="C2122" s="99" t="str">
        <f>IFERROR(IF(B2122="No CAS","",INDEX('DEQ Pollutant List'!$C$7:$C$611,MATCH('3. Pollutant Emissions - EF'!B2122,'DEQ Pollutant List'!$B$7:$B$611,0))),"")</f>
        <v/>
      </c>
      <c r="D2122" s="133" t="str">
        <f>IFERROR(IF(OR($B2122="",$B2122="No CAS"),INDEX('DEQ Pollutant List'!$A$7:$A$611,MATCH($C2122,'DEQ Pollutant List'!$C$7:$C$611,0)),INDEX('DEQ Pollutant List'!$A$7:$A$611,MATCH($B2122,'DEQ Pollutant List'!$B$7:$B$611,0))),"")</f>
        <v/>
      </c>
      <c r="E2122" s="119"/>
      <c r="F2122" s="241"/>
      <c r="G2122" s="121"/>
      <c r="H2122" s="101"/>
      <c r="I2122" s="122"/>
      <c r="J2122" s="120"/>
      <c r="K2122" s="123"/>
      <c r="L2122" s="101"/>
      <c r="M2122" s="120"/>
      <c r="N2122" s="123"/>
      <c r="O2122" s="101"/>
    </row>
    <row r="2123" spans="1:15" x14ac:dyDescent="0.25">
      <c r="A2123" s="97"/>
      <c r="B2123" s="118"/>
      <c r="C2123" s="99" t="str">
        <f>IFERROR(IF(B2123="No CAS","",INDEX('DEQ Pollutant List'!$C$7:$C$611,MATCH('3. Pollutant Emissions - EF'!B2123,'DEQ Pollutant List'!$B$7:$B$611,0))),"")</f>
        <v/>
      </c>
      <c r="D2123" s="133" t="str">
        <f>IFERROR(IF(OR($B2123="",$B2123="No CAS"),INDEX('DEQ Pollutant List'!$A$7:$A$611,MATCH($C2123,'DEQ Pollutant List'!$C$7:$C$611,0)),INDEX('DEQ Pollutant List'!$A$7:$A$611,MATCH($B2123,'DEQ Pollutant List'!$B$7:$B$611,0))),"")</f>
        <v/>
      </c>
      <c r="E2123" s="119"/>
      <c r="F2123" s="241"/>
      <c r="G2123" s="121"/>
      <c r="H2123" s="101"/>
      <c r="I2123" s="122"/>
      <c r="J2123" s="120"/>
      <c r="K2123" s="123"/>
      <c r="L2123" s="101"/>
      <c r="M2123" s="120"/>
      <c r="N2123" s="123"/>
      <c r="O2123" s="101"/>
    </row>
    <row r="2124" spans="1:15" x14ac:dyDescent="0.25">
      <c r="A2124" s="97"/>
      <c r="B2124" s="118"/>
      <c r="C2124" s="99" t="str">
        <f>IFERROR(IF(B2124="No CAS","",INDEX('DEQ Pollutant List'!$C$7:$C$611,MATCH('3. Pollutant Emissions - EF'!B2124,'DEQ Pollutant List'!$B$7:$B$611,0))),"")</f>
        <v/>
      </c>
      <c r="D2124" s="133" t="str">
        <f>IFERROR(IF(OR($B2124="",$B2124="No CAS"),INDEX('DEQ Pollutant List'!$A$7:$A$611,MATCH($C2124,'DEQ Pollutant List'!$C$7:$C$611,0)),INDEX('DEQ Pollutant List'!$A$7:$A$611,MATCH($B2124,'DEQ Pollutant List'!$B$7:$B$611,0))),"")</f>
        <v/>
      </c>
      <c r="E2124" s="119"/>
      <c r="F2124" s="241"/>
      <c r="G2124" s="121"/>
      <c r="H2124" s="101"/>
      <c r="I2124" s="122"/>
      <c r="J2124" s="120"/>
      <c r="K2124" s="123"/>
      <c r="L2124" s="101"/>
      <c r="M2124" s="120"/>
      <c r="N2124" s="123"/>
      <c r="O2124" s="101"/>
    </row>
    <row r="2125" spans="1:15" x14ac:dyDescent="0.25">
      <c r="A2125" s="97"/>
      <c r="B2125" s="118"/>
      <c r="C2125" s="99" t="str">
        <f>IFERROR(IF(B2125="No CAS","",INDEX('DEQ Pollutant List'!$C$7:$C$611,MATCH('3. Pollutant Emissions - EF'!B2125,'DEQ Pollutant List'!$B$7:$B$611,0))),"")</f>
        <v/>
      </c>
      <c r="D2125" s="133" t="str">
        <f>IFERROR(IF(OR($B2125="",$B2125="No CAS"),INDEX('DEQ Pollutant List'!$A$7:$A$611,MATCH($C2125,'DEQ Pollutant List'!$C$7:$C$611,0)),INDEX('DEQ Pollutant List'!$A$7:$A$611,MATCH($B2125,'DEQ Pollutant List'!$B$7:$B$611,0))),"")</f>
        <v/>
      </c>
      <c r="E2125" s="119"/>
      <c r="F2125" s="241"/>
      <c r="G2125" s="121"/>
      <c r="H2125" s="101"/>
      <c r="I2125" s="122"/>
      <c r="J2125" s="120"/>
      <c r="K2125" s="123"/>
      <c r="L2125" s="101"/>
      <c r="M2125" s="120"/>
      <c r="N2125" s="123"/>
      <c r="O2125" s="101"/>
    </row>
    <row r="2126" spans="1:15" ht="15.75" thickBot="1" x14ac:dyDescent="0.3">
      <c r="A2126" s="105"/>
      <c r="B2126" s="124"/>
      <c r="C2126" s="99" t="str">
        <f>IFERROR(IF(B2126="No CAS","",INDEX('DEQ Pollutant List'!$C$7:$C$611,MATCH('3. Pollutant Emissions - EF'!B2126,'DEQ Pollutant List'!$B$7:$B$611,0))),"")</f>
        <v/>
      </c>
      <c r="D2126" s="133" t="str">
        <f>IFERROR(IF(OR($B2126="",$B2126="No CAS"),INDEX('DEQ Pollutant List'!$A$7:$A$611,MATCH($C2126,'DEQ Pollutant List'!$C$7:$C$611,0)),INDEX('DEQ Pollutant List'!$A$7:$A$611,MATCH($B2126,'DEQ Pollutant List'!$B$7:$B$611,0))),"")</f>
        <v/>
      </c>
      <c r="E2126" s="125"/>
      <c r="F2126" s="126"/>
      <c r="G2126" s="127"/>
      <c r="H2126" s="109"/>
      <c r="I2126" s="128"/>
      <c r="J2126" s="126"/>
      <c r="K2126" s="129"/>
      <c r="L2126" s="109"/>
      <c r="M2126" s="126"/>
      <c r="N2126" s="129"/>
      <c r="O2126" s="109"/>
    </row>
    <row r="2127" spans="1:15" x14ac:dyDescent="0.25">
      <c r="A2127" s="282" t="s">
        <v>1138</v>
      </c>
      <c r="B2127" s="283"/>
      <c r="C2127" s="283"/>
      <c r="D2127" s="283"/>
      <c r="E2127" s="283"/>
      <c r="F2127" s="283"/>
      <c r="G2127" s="283"/>
      <c r="H2127" s="283"/>
      <c r="I2127" s="283"/>
      <c r="J2127" s="283"/>
      <c r="K2127" s="283"/>
      <c r="L2127" s="283"/>
      <c r="M2127" s="283"/>
      <c r="N2127" s="283"/>
      <c r="O2127" s="284"/>
    </row>
    <row r="2128" spans="1:15" x14ac:dyDescent="0.25">
      <c r="A2128" s="285"/>
      <c r="B2128" s="286"/>
      <c r="C2128" s="286"/>
      <c r="D2128" s="286"/>
      <c r="E2128" s="286"/>
      <c r="F2128" s="286"/>
      <c r="G2128" s="286"/>
      <c r="H2128" s="286"/>
      <c r="I2128" s="286"/>
      <c r="J2128" s="286"/>
      <c r="K2128" s="286"/>
      <c r="L2128" s="286"/>
      <c r="M2128" s="286"/>
      <c r="N2128" s="286"/>
      <c r="O2128" s="287"/>
    </row>
    <row r="2129" spans="1:15" ht="15.75" thickBot="1" x14ac:dyDescent="0.3">
      <c r="A2129" s="288"/>
      <c r="B2129" s="289"/>
      <c r="C2129" s="289"/>
      <c r="D2129" s="289"/>
      <c r="E2129" s="289"/>
      <c r="F2129" s="289"/>
      <c r="G2129" s="289"/>
      <c r="H2129" s="289"/>
      <c r="I2129" s="289"/>
      <c r="J2129" s="289"/>
      <c r="K2129" s="289"/>
      <c r="L2129" s="289"/>
      <c r="M2129" s="289"/>
      <c r="N2129" s="289"/>
      <c r="O2129" s="290"/>
    </row>
    <row r="2130" spans="1:15" x14ac:dyDescent="0.25">
      <c r="A2130" s="31"/>
      <c r="B2130" s="130"/>
      <c r="C2130" s="131"/>
      <c r="D2130" s="31"/>
      <c r="E2130" s="132"/>
      <c r="F2130" s="31"/>
      <c r="G2130" s="31"/>
      <c r="H2130" s="31"/>
      <c r="I2130" s="131"/>
      <c r="J2130" s="31"/>
      <c r="K2130" s="31"/>
      <c r="L2130" s="31"/>
      <c r="M2130" s="31"/>
      <c r="N2130" s="31"/>
      <c r="O2130" s="31"/>
    </row>
    <row r="2131" spans="1:15" x14ac:dyDescent="0.25">
      <c r="A2131" s="31"/>
      <c r="B2131" s="130"/>
      <c r="C2131" s="131"/>
      <c r="D2131" s="31"/>
      <c r="E2131" s="132"/>
      <c r="F2131" s="31"/>
      <c r="G2131" s="31"/>
      <c r="H2131" s="31"/>
      <c r="I2131" s="131"/>
      <c r="J2131" s="31"/>
      <c r="K2131" s="31"/>
      <c r="L2131" s="31"/>
      <c r="M2131" s="31"/>
      <c r="N2131" s="31"/>
      <c r="O2131" s="31"/>
    </row>
    <row r="2132" spans="1:15" x14ac:dyDescent="0.25">
      <c r="A2132" s="31"/>
      <c r="B2132" s="130"/>
      <c r="C2132" s="131"/>
      <c r="D2132" s="31"/>
      <c r="E2132" s="132"/>
      <c r="F2132" s="31"/>
      <c r="G2132" s="31"/>
      <c r="H2132" s="31"/>
      <c r="I2132" s="131"/>
      <c r="J2132" s="31"/>
      <c r="K2132" s="31"/>
      <c r="L2132" s="31"/>
      <c r="M2132" s="31"/>
      <c r="N2132" s="31"/>
      <c r="O2132" s="31"/>
    </row>
    <row r="2133" spans="1:15" x14ac:dyDescent="0.25">
      <c r="A2133" s="31"/>
      <c r="B2133" s="130"/>
      <c r="C2133" s="131"/>
      <c r="D2133" s="31"/>
      <c r="E2133" s="132"/>
      <c r="F2133" s="31"/>
      <c r="G2133" s="31"/>
      <c r="H2133" s="31"/>
      <c r="I2133" s="131"/>
      <c r="J2133" s="31"/>
      <c r="K2133" s="31"/>
      <c r="L2133" s="31"/>
      <c r="M2133" s="31"/>
      <c r="N2133" s="31"/>
      <c r="O2133" s="31"/>
    </row>
    <row r="2134" spans="1:15" x14ac:dyDescent="0.25">
      <c r="A2134" s="31"/>
      <c r="B2134" s="130"/>
      <c r="C2134" s="131"/>
      <c r="D2134" s="31"/>
      <c r="E2134" s="132"/>
      <c r="F2134" s="31"/>
      <c r="G2134" s="31"/>
      <c r="H2134" s="31"/>
      <c r="I2134" s="131"/>
      <c r="J2134" s="31"/>
      <c r="K2134" s="31"/>
      <c r="L2134" s="31"/>
      <c r="M2134" s="31"/>
      <c r="N2134" s="31"/>
      <c r="O2134" s="31"/>
    </row>
    <row r="2135" spans="1:15" x14ac:dyDescent="0.25">
      <c r="A2135" s="31"/>
      <c r="B2135" s="130"/>
      <c r="C2135" s="131"/>
      <c r="D2135" s="31"/>
      <c r="E2135" s="132"/>
      <c r="F2135" s="31"/>
      <c r="G2135" s="31"/>
      <c r="H2135" s="31"/>
      <c r="I2135" s="131"/>
      <c r="J2135" s="31"/>
      <c r="K2135" s="31"/>
      <c r="L2135" s="31"/>
      <c r="M2135" s="31"/>
      <c r="N2135" s="31"/>
      <c r="O2135" s="31"/>
    </row>
    <row r="2136" spans="1:15" x14ac:dyDescent="0.25">
      <c r="A2136" s="31"/>
      <c r="B2136" s="130"/>
      <c r="C2136" s="131"/>
      <c r="D2136" s="31"/>
      <c r="E2136" s="132"/>
      <c r="F2136" s="31"/>
      <c r="G2136" s="31"/>
      <c r="H2136" s="31"/>
      <c r="I2136" s="131"/>
      <c r="J2136" s="31"/>
      <c r="K2136" s="31"/>
      <c r="L2136" s="31"/>
      <c r="M2136" s="31"/>
      <c r="N2136" s="31"/>
      <c r="O2136" s="31"/>
    </row>
    <row r="2137" spans="1:15" x14ac:dyDescent="0.25">
      <c r="A2137" s="31"/>
      <c r="B2137" s="130"/>
      <c r="C2137" s="131"/>
      <c r="D2137" s="31"/>
      <c r="E2137" s="132"/>
      <c r="F2137" s="31"/>
      <c r="G2137" s="31"/>
      <c r="H2137" s="31"/>
      <c r="I2137" s="131"/>
      <c r="J2137" s="31"/>
      <c r="K2137" s="31"/>
      <c r="L2137" s="31"/>
      <c r="M2137" s="31"/>
      <c r="N2137" s="31"/>
      <c r="O2137" s="31"/>
    </row>
    <row r="2138" spans="1:15" x14ac:dyDescent="0.25">
      <c r="A2138" s="31"/>
      <c r="B2138" s="130"/>
      <c r="C2138" s="131"/>
      <c r="D2138" s="31"/>
      <c r="E2138" s="132"/>
      <c r="F2138" s="31"/>
      <c r="G2138" s="31"/>
      <c r="H2138" s="31"/>
      <c r="I2138" s="131"/>
      <c r="J2138" s="31"/>
      <c r="K2138" s="31"/>
      <c r="L2138" s="31"/>
      <c r="M2138" s="31"/>
      <c r="N2138" s="31"/>
      <c r="O2138" s="31"/>
    </row>
    <row r="2139" spans="1:15" x14ac:dyDescent="0.25">
      <c r="A2139" s="31"/>
      <c r="B2139" s="130"/>
      <c r="C2139" s="131"/>
      <c r="D2139" s="31"/>
      <c r="E2139" s="132"/>
      <c r="F2139" s="31"/>
      <c r="G2139" s="31"/>
      <c r="H2139" s="31"/>
      <c r="I2139" s="131"/>
      <c r="J2139" s="31"/>
      <c r="K2139" s="31"/>
      <c r="L2139" s="31"/>
      <c r="M2139" s="31"/>
      <c r="N2139" s="31"/>
      <c r="O2139" s="31"/>
    </row>
    <row r="2140" spans="1:15" x14ac:dyDescent="0.25">
      <c r="A2140" s="31"/>
      <c r="B2140" s="130"/>
      <c r="C2140" s="131"/>
      <c r="D2140" s="31"/>
      <c r="E2140" s="132"/>
      <c r="F2140" s="31"/>
      <c r="G2140" s="31"/>
      <c r="H2140" s="31"/>
      <c r="I2140" s="131"/>
      <c r="J2140" s="31"/>
      <c r="K2140" s="31"/>
      <c r="L2140" s="31"/>
      <c r="M2140" s="31"/>
      <c r="N2140" s="31"/>
      <c r="O2140" s="31"/>
    </row>
    <row r="2141" spans="1:15" x14ac:dyDescent="0.25">
      <c r="A2141" s="31"/>
      <c r="B2141" s="130"/>
      <c r="C2141" s="131"/>
      <c r="D2141" s="31"/>
      <c r="E2141" s="132"/>
      <c r="F2141" s="31"/>
      <c r="G2141" s="31"/>
      <c r="H2141" s="31"/>
      <c r="I2141" s="131"/>
      <c r="J2141" s="31"/>
      <c r="K2141" s="31"/>
      <c r="L2141" s="31"/>
      <c r="M2141" s="31"/>
      <c r="N2141" s="31"/>
      <c r="O2141" s="31"/>
    </row>
    <row r="2142" spans="1:15" x14ac:dyDescent="0.25">
      <c r="A2142" s="31"/>
      <c r="B2142" s="130"/>
      <c r="C2142" s="131"/>
      <c r="D2142" s="31"/>
      <c r="E2142" s="132"/>
      <c r="F2142" s="31"/>
      <c r="G2142" s="31"/>
      <c r="H2142" s="31"/>
      <c r="I2142" s="131"/>
      <c r="J2142" s="31"/>
      <c r="K2142" s="31"/>
      <c r="L2142" s="31"/>
      <c r="M2142" s="31"/>
      <c r="N2142" s="31"/>
      <c r="O2142" s="31"/>
    </row>
    <row r="2143" spans="1:15" x14ac:dyDescent="0.25">
      <c r="A2143" s="31"/>
      <c r="B2143" s="130"/>
      <c r="C2143" s="131"/>
      <c r="D2143" s="31"/>
      <c r="E2143" s="132"/>
      <c r="F2143" s="31"/>
      <c r="G2143" s="31"/>
      <c r="H2143" s="31"/>
      <c r="I2143" s="131"/>
      <c r="J2143" s="31"/>
      <c r="K2143" s="31"/>
      <c r="L2143" s="31"/>
      <c r="M2143" s="31"/>
      <c r="N2143" s="31"/>
      <c r="O2143" s="31"/>
    </row>
    <row r="2144" spans="1:15" x14ac:dyDescent="0.25">
      <c r="A2144" s="31"/>
      <c r="B2144" s="130"/>
      <c r="C2144" s="131"/>
      <c r="D2144" s="31"/>
      <c r="E2144" s="132"/>
      <c r="F2144" s="31"/>
      <c r="G2144" s="31"/>
      <c r="H2144" s="31"/>
      <c r="I2144" s="131"/>
      <c r="J2144" s="31"/>
      <c r="K2144" s="31"/>
      <c r="L2144" s="31"/>
      <c r="M2144" s="31"/>
      <c r="N2144" s="31"/>
      <c r="O2144" s="31"/>
    </row>
    <row r="2145" spans="1:15" x14ac:dyDescent="0.25">
      <c r="A2145" s="31"/>
      <c r="B2145" s="130"/>
      <c r="C2145" s="131"/>
      <c r="D2145" s="31"/>
      <c r="E2145" s="132"/>
      <c r="F2145" s="31"/>
      <c r="G2145" s="31"/>
      <c r="H2145" s="31"/>
      <c r="I2145" s="131"/>
      <c r="J2145" s="31"/>
      <c r="K2145" s="31"/>
      <c r="L2145" s="31"/>
      <c r="M2145" s="31"/>
      <c r="N2145" s="31"/>
      <c r="O2145" s="31"/>
    </row>
    <row r="2146" spans="1:15" x14ac:dyDescent="0.25">
      <c r="A2146" s="31"/>
      <c r="B2146" s="130"/>
      <c r="C2146" s="131"/>
      <c r="D2146" s="31"/>
      <c r="E2146" s="132"/>
      <c r="F2146" s="31"/>
      <c r="G2146" s="31"/>
      <c r="H2146" s="31"/>
      <c r="I2146" s="131"/>
      <c r="J2146" s="31"/>
      <c r="K2146" s="31"/>
      <c r="L2146" s="31"/>
      <c r="M2146" s="31"/>
      <c r="N2146" s="31"/>
      <c r="O2146" s="31"/>
    </row>
    <row r="2147" spans="1:15" x14ac:dyDescent="0.25">
      <c r="A2147" s="31"/>
      <c r="B2147" s="130"/>
      <c r="C2147" s="131"/>
      <c r="D2147" s="31"/>
      <c r="E2147" s="132"/>
      <c r="F2147" s="31"/>
      <c r="G2147" s="31"/>
      <c r="H2147" s="31"/>
      <c r="I2147" s="131"/>
      <c r="J2147" s="31"/>
      <c r="K2147" s="31"/>
      <c r="L2147" s="31"/>
      <c r="M2147" s="31"/>
      <c r="N2147" s="31"/>
      <c r="O2147" s="31"/>
    </row>
    <row r="2148" spans="1:15" x14ac:dyDescent="0.25">
      <c r="A2148" s="31"/>
      <c r="B2148" s="130"/>
      <c r="C2148" s="131"/>
      <c r="D2148" s="31"/>
      <c r="E2148" s="132"/>
      <c r="F2148" s="31"/>
      <c r="G2148" s="31"/>
      <c r="H2148" s="31"/>
      <c r="I2148" s="131"/>
      <c r="J2148" s="31"/>
      <c r="K2148" s="31"/>
      <c r="L2148" s="31"/>
      <c r="M2148" s="31"/>
      <c r="N2148" s="31"/>
      <c r="O2148" s="31"/>
    </row>
    <row r="2149" spans="1:15" x14ac:dyDescent="0.25">
      <c r="A2149" s="31"/>
      <c r="B2149" s="130"/>
      <c r="C2149" s="131"/>
      <c r="D2149" s="31"/>
      <c r="E2149" s="132"/>
      <c r="F2149" s="31"/>
      <c r="G2149" s="31"/>
      <c r="H2149" s="31"/>
      <c r="I2149" s="131"/>
      <c r="J2149" s="31"/>
      <c r="K2149" s="31"/>
      <c r="L2149" s="31"/>
      <c r="M2149" s="31"/>
      <c r="N2149" s="31"/>
      <c r="O2149" s="31"/>
    </row>
    <row r="2150" spans="1:15" x14ac:dyDescent="0.25">
      <c r="A2150" s="31"/>
      <c r="B2150" s="130"/>
      <c r="C2150" s="131"/>
      <c r="D2150" s="31"/>
      <c r="E2150" s="132"/>
      <c r="F2150" s="31"/>
      <c r="G2150" s="31"/>
      <c r="H2150" s="31"/>
      <c r="I2150" s="131"/>
      <c r="J2150" s="31"/>
      <c r="K2150" s="31"/>
      <c r="L2150" s="31"/>
      <c r="M2150" s="31"/>
      <c r="N2150" s="31"/>
      <c r="O2150" s="31"/>
    </row>
    <row r="2151" spans="1:15" x14ac:dyDescent="0.25">
      <c r="A2151" s="31"/>
      <c r="B2151" s="130"/>
      <c r="C2151" s="131"/>
      <c r="D2151" s="31"/>
      <c r="E2151" s="132"/>
      <c r="F2151" s="31"/>
      <c r="G2151" s="31"/>
      <c r="H2151" s="31"/>
      <c r="I2151" s="131"/>
      <c r="J2151" s="31"/>
      <c r="K2151" s="31"/>
      <c r="L2151" s="31"/>
      <c r="M2151" s="31"/>
      <c r="N2151" s="31"/>
      <c r="O2151" s="31"/>
    </row>
    <row r="2152" spans="1:15" x14ac:dyDescent="0.25">
      <c r="A2152" s="31"/>
      <c r="B2152" s="130"/>
      <c r="C2152" s="131"/>
      <c r="D2152" s="31"/>
      <c r="E2152" s="132"/>
      <c r="F2152" s="31"/>
      <c r="G2152" s="31"/>
      <c r="H2152" s="31"/>
      <c r="I2152" s="131"/>
      <c r="J2152" s="31"/>
      <c r="K2152" s="31"/>
      <c r="L2152" s="31"/>
      <c r="M2152" s="31"/>
      <c r="N2152" s="31"/>
      <c r="O2152" s="31"/>
    </row>
    <row r="2153" spans="1:15" x14ac:dyDescent="0.25">
      <c r="A2153" s="31"/>
      <c r="B2153" s="130"/>
      <c r="C2153" s="131"/>
      <c r="D2153" s="31"/>
      <c r="E2153" s="132"/>
      <c r="F2153" s="31"/>
      <c r="G2153" s="31"/>
      <c r="H2153" s="31"/>
      <c r="I2153" s="131"/>
      <c r="J2153" s="31"/>
      <c r="K2153" s="31"/>
      <c r="L2153" s="31"/>
      <c r="M2153" s="31"/>
      <c r="N2153" s="31"/>
      <c r="O2153" s="31"/>
    </row>
    <row r="2154" spans="1:15" x14ac:dyDescent="0.25">
      <c r="A2154" s="31"/>
      <c r="B2154" s="130"/>
      <c r="C2154" s="131"/>
      <c r="D2154" s="31"/>
      <c r="E2154" s="132"/>
      <c r="F2154" s="31"/>
      <c r="G2154" s="31"/>
      <c r="H2154" s="31"/>
      <c r="I2154" s="131"/>
      <c r="J2154" s="31"/>
      <c r="K2154" s="31"/>
      <c r="L2154" s="31"/>
      <c r="M2154" s="31"/>
      <c r="N2154" s="31"/>
      <c r="O2154" s="31"/>
    </row>
    <row r="2155" spans="1:15" x14ac:dyDescent="0.25">
      <c r="A2155" s="31"/>
      <c r="B2155" s="130"/>
      <c r="C2155" s="131"/>
      <c r="D2155" s="31"/>
      <c r="E2155" s="132"/>
      <c r="F2155" s="31"/>
      <c r="G2155" s="31"/>
      <c r="H2155" s="31"/>
      <c r="I2155" s="131"/>
      <c r="J2155" s="31"/>
      <c r="K2155" s="31"/>
      <c r="L2155" s="31"/>
      <c r="M2155" s="31"/>
      <c r="N2155" s="31"/>
      <c r="O2155" s="31"/>
    </row>
    <row r="2156" spans="1:15" x14ac:dyDescent="0.25">
      <c r="A2156" s="31"/>
      <c r="B2156" s="130"/>
      <c r="C2156" s="131"/>
      <c r="D2156" s="31"/>
      <c r="E2156" s="132"/>
      <c r="F2156" s="31"/>
      <c r="G2156" s="31"/>
      <c r="H2156" s="31"/>
      <c r="I2156" s="131"/>
      <c r="J2156" s="31"/>
      <c r="K2156" s="31"/>
      <c r="L2156" s="31"/>
      <c r="M2156" s="31"/>
      <c r="N2156" s="31"/>
      <c r="O2156" s="31"/>
    </row>
    <row r="2157" spans="1:15" x14ac:dyDescent="0.25">
      <c r="A2157" s="31"/>
      <c r="B2157" s="130"/>
      <c r="C2157" s="131"/>
      <c r="D2157" s="31"/>
      <c r="E2157" s="132"/>
      <c r="F2157" s="31"/>
      <c r="G2157" s="31"/>
      <c r="H2157" s="31"/>
      <c r="I2157" s="131"/>
      <c r="J2157" s="31"/>
      <c r="K2157" s="31"/>
      <c r="L2157" s="31"/>
      <c r="M2157" s="31"/>
      <c r="N2157" s="31"/>
      <c r="O2157" s="31"/>
    </row>
    <row r="2158" spans="1:15" x14ac:dyDescent="0.25">
      <c r="A2158" s="31"/>
      <c r="B2158" s="130"/>
      <c r="C2158" s="131"/>
      <c r="D2158" s="31"/>
      <c r="E2158" s="132"/>
      <c r="F2158" s="31"/>
      <c r="G2158" s="31"/>
      <c r="H2158" s="31"/>
      <c r="I2158" s="131"/>
      <c r="J2158" s="31"/>
      <c r="K2158" s="31"/>
      <c r="L2158" s="31"/>
      <c r="M2158" s="31"/>
      <c r="N2158" s="31"/>
      <c r="O2158" s="31"/>
    </row>
    <row r="2159" spans="1:15" x14ac:dyDescent="0.25">
      <c r="A2159" s="31"/>
      <c r="B2159" s="130"/>
      <c r="C2159" s="131"/>
      <c r="D2159" s="31"/>
      <c r="E2159" s="132"/>
      <c r="F2159" s="31"/>
      <c r="G2159" s="31"/>
      <c r="H2159" s="31"/>
      <c r="I2159" s="131"/>
      <c r="J2159" s="31"/>
      <c r="K2159" s="31"/>
      <c r="L2159" s="31"/>
      <c r="M2159" s="31"/>
      <c r="N2159" s="31"/>
      <c r="O2159" s="31"/>
    </row>
    <row r="2160" spans="1:15" x14ac:dyDescent="0.25">
      <c r="A2160" s="31"/>
      <c r="B2160" s="130"/>
      <c r="C2160" s="131"/>
      <c r="D2160" s="31"/>
      <c r="E2160" s="132"/>
      <c r="F2160" s="31"/>
      <c r="G2160" s="31"/>
      <c r="H2160" s="31"/>
      <c r="I2160" s="131"/>
      <c r="J2160" s="31"/>
      <c r="K2160" s="31"/>
      <c r="L2160" s="31"/>
      <c r="M2160" s="31"/>
      <c r="N2160" s="31"/>
      <c r="O2160" s="31"/>
    </row>
    <row r="2161" spans="1:15" x14ac:dyDescent="0.25">
      <c r="A2161" s="31"/>
      <c r="B2161" s="130"/>
      <c r="C2161" s="131"/>
      <c r="D2161" s="31"/>
      <c r="E2161" s="132"/>
      <c r="F2161" s="31"/>
      <c r="G2161" s="31"/>
      <c r="H2161" s="31"/>
      <c r="I2161" s="131"/>
      <c r="J2161" s="31"/>
      <c r="K2161" s="31"/>
      <c r="L2161" s="31"/>
      <c r="M2161" s="31"/>
      <c r="N2161" s="31"/>
      <c r="O2161" s="31"/>
    </row>
    <row r="2162" spans="1:15" x14ac:dyDescent="0.25">
      <c r="A2162" s="31"/>
      <c r="B2162" s="130"/>
      <c r="C2162" s="131"/>
      <c r="D2162" s="31"/>
      <c r="E2162" s="132"/>
      <c r="F2162" s="31"/>
      <c r="G2162" s="31"/>
      <c r="H2162" s="31"/>
      <c r="I2162" s="131"/>
      <c r="J2162" s="31"/>
      <c r="K2162" s="31"/>
      <c r="L2162" s="31"/>
      <c r="M2162" s="31"/>
      <c r="N2162" s="31"/>
      <c r="O2162" s="31"/>
    </row>
    <row r="2163" spans="1:15" x14ac:dyDescent="0.25">
      <c r="A2163" s="31"/>
      <c r="B2163" s="130"/>
      <c r="C2163" s="131"/>
      <c r="D2163" s="31"/>
      <c r="E2163" s="132"/>
      <c r="F2163" s="31"/>
      <c r="G2163" s="31"/>
      <c r="H2163" s="31"/>
      <c r="I2163" s="131"/>
      <c r="J2163" s="31"/>
      <c r="K2163" s="31"/>
      <c r="L2163" s="31"/>
      <c r="M2163" s="31"/>
      <c r="N2163" s="31"/>
      <c r="O2163" s="31"/>
    </row>
    <row r="2164" spans="1:15" x14ac:dyDescent="0.25">
      <c r="A2164" s="31"/>
      <c r="B2164" s="130"/>
      <c r="C2164" s="131"/>
      <c r="D2164" s="31"/>
      <c r="E2164" s="132"/>
      <c r="F2164" s="31"/>
      <c r="G2164" s="31"/>
      <c r="H2164" s="31"/>
      <c r="I2164" s="131"/>
      <c r="J2164" s="31"/>
      <c r="K2164" s="31"/>
      <c r="L2164" s="31"/>
      <c r="M2164" s="31"/>
      <c r="N2164" s="31"/>
      <c r="O2164" s="31"/>
    </row>
    <row r="2165" spans="1:15" x14ac:dyDescent="0.25">
      <c r="A2165" s="31"/>
      <c r="B2165" s="130"/>
      <c r="C2165" s="131"/>
      <c r="D2165" s="31"/>
      <c r="E2165" s="132"/>
      <c r="F2165" s="31"/>
      <c r="G2165" s="31"/>
      <c r="H2165" s="31"/>
      <c r="I2165" s="131"/>
      <c r="J2165" s="31"/>
      <c r="K2165" s="31"/>
      <c r="L2165" s="31"/>
      <c r="M2165" s="31"/>
      <c r="N2165" s="31"/>
      <c r="O2165" s="31"/>
    </row>
    <row r="2166" spans="1:15" x14ac:dyDescent="0.25">
      <c r="A2166" s="31"/>
      <c r="B2166" s="130"/>
      <c r="C2166" s="131"/>
      <c r="D2166" s="31"/>
      <c r="E2166" s="132"/>
      <c r="F2166" s="31"/>
      <c r="G2166" s="31"/>
      <c r="H2166" s="31"/>
      <c r="I2166" s="131"/>
      <c r="J2166" s="31"/>
      <c r="K2166" s="31"/>
      <c r="L2166" s="31"/>
      <c r="M2166" s="31"/>
      <c r="N2166" s="31"/>
      <c r="O2166" s="31"/>
    </row>
    <row r="2167" spans="1:15" x14ac:dyDescent="0.25">
      <c r="A2167" s="31"/>
      <c r="B2167" s="130"/>
      <c r="C2167" s="131"/>
      <c r="D2167" s="31"/>
      <c r="E2167" s="132"/>
      <c r="F2167" s="31"/>
      <c r="G2167" s="31"/>
      <c r="H2167" s="31"/>
      <c r="I2167" s="131"/>
      <c r="J2167" s="31"/>
      <c r="K2167" s="31"/>
      <c r="L2167" s="31"/>
      <c r="M2167" s="31"/>
      <c r="N2167" s="31"/>
      <c r="O2167" s="31"/>
    </row>
    <row r="2168" spans="1:15" x14ac:dyDescent="0.25">
      <c r="A2168" s="31"/>
      <c r="B2168" s="130"/>
      <c r="C2168" s="131"/>
      <c r="D2168" s="31"/>
      <c r="E2168" s="132"/>
      <c r="F2168" s="31"/>
      <c r="G2168" s="31"/>
      <c r="H2168" s="31"/>
      <c r="I2168" s="131"/>
      <c r="J2168" s="31"/>
      <c r="K2168" s="31"/>
      <c r="L2168" s="31"/>
      <c r="M2168" s="31"/>
      <c r="N2168" s="31"/>
      <c r="O2168" s="31"/>
    </row>
    <row r="2169" spans="1:15" x14ac:dyDescent="0.25">
      <c r="A2169" s="31"/>
      <c r="B2169" s="130"/>
      <c r="C2169" s="131"/>
      <c r="D2169" s="31"/>
      <c r="E2169" s="132"/>
      <c r="F2169" s="31"/>
      <c r="G2169" s="31"/>
      <c r="H2169" s="31"/>
      <c r="I2169" s="131"/>
      <c r="J2169" s="31"/>
      <c r="K2169" s="31"/>
      <c r="L2169" s="31"/>
      <c r="M2169" s="31"/>
      <c r="N2169" s="31"/>
      <c r="O2169" s="31"/>
    </row>
    <row r="2170" spans="1:15" x14ac:dyDescent="0.25">
      <c r="A2170" s="31"/>
      <c r="B2170" s="130"/>
      <c r="C2170" s="131"/>
      <c r="D2170" s="31"/>
      <c r="E2170" s="132"/>
      <c r="F2170" s="31"/>
      <c r="G2170" s="31"/>
      <c r="H2170" s="31"/>
      <c r="I2170" s="131"/>
      <c r="J2170" s="31"/>
      <c r="K2170" s="31"/>
      <c r="L2170" s="31"/>
      <c r="M2170" s="31"/>
      <c r="N2170" s="31"/>
      <c r="O2170" s="31"/>
    </row>
    <row r="2171" spans="1:15" x14ac:dyDescent="0.25">
      <c r="A2171" s="31"/>
      <c r="B2171" s="130"/>
      <c r="C2171" s="131"/>
      <c r="D2171" s="31"/>
      <c r="E2171" s="132"/>
      <c r="F2171" s="31"/>
      <c r="G2171" s="31"/>
      <c r="H2171" s="31"/>
      <c r="I2171" s="131"/>
      <c r="J2171" s="31"/>
      <c r="K2171" s="31"/>
      <c r="L2171" s="31"/>
      <c r="M2171" s="31"/>
      <c r="N2171" s="31"/>
      <c r="O2171" s="31"/>
    </row>
    <row r="2172" spans="1:15" x14ac:dyDescent="0.25">
      <c r="A2172" s="31"/>
      <c r="B2172" s="130"/>
      <c r="C2172" s="131"/>
      <c r="D2172" s="31"/>
      <c r="E2172" s="132"/>
      <c r="F2172" s="31"/>
      <c r="G2172" s="31"/>
      <c r="H2172" s="31"/>
      <c r="I2172" s="131"/>
      <c r="J2172" s="31"/>
      <c r="K2172" s="31"/>
      <c r="L2172" s="31"/>
      <c r="M2172" s="31"/>
      <c r="N2172" s="31"/>
      <c r="O2172" s="31"/>
    </row>
    <row r="2173" spans="1:15" x14ac:dyDescent="0.25">
      <c r="A2173" s="31"/>
      <c r="B2173" s="130"/>
      <c r="C2173" s="131"/>
      <c r="D2173" s="31"/>
      <c r="E2173" s="132"/>
      <c r="F2173" s="31"/>
      <c r="G2173" s="31"/>
      <c r="H2173" s="31"/>
      <c r="I2173" s="131"/>
      <c r="J2173" s="31"/>
      <c r="K2173" s="31"/>
      <c r="L2173" s="31"/>
      <c r="M2173" s="31"/>
      <c r="N2173" s="31"/>
      <c r="O2173" s="31"/>
    </row>
    <row r="2174" spans="1:15" x14ac:dyDescent="0.25">
      <c r="A2174" s="31"/>
      <c r="B2174" s="130"/>
      <c r="C2174" s="131"/>
      <c r="D2174" s="31"/>
      <c r="E2174" s="132"/>
      <c r="F2174" s="31"/>
      <c r="G2174" s="31"/>
      <c r="H2174" s="31"/>
      <c r="I2174" s="131"/>
      <c r="J2174" s="31"/>
      <c r="K2174" s="31"/>
      <c r="L2174" s="31"/>
      <c r="M2174" s="31"/>
      <c r="N2174" s="31"/>
      <c r="O2174" s="31"/>
    </row>
    <row r="2175" spans="1:15" x14ac:dyDescent="0.25">
      <c r="A2175" s="31"/>
      <c r="B2175" s="130"/>
      <c r="C2175" s="131"/>
      <c r="D2175" s="31"/>
      <c r="E2175" s="132"/>
      <c r="F2175" s="31"/>
      <c r="G2175" s="31"/>
      <c r="H2175" s="31"/>
      <c r="I2175" s="131"/>
      <c r="J2175" s="31"/>
      <c r="K2175" s="31"/>
      <c r="L2175" s="31"/>
      <c r="M2175" s="31"/>
      <c r="N2175" s="31"/>
      <c r="O2175" s="31"/>
    </row>
    <row r="2176" spans="1:15" x14ac:dyDescent="0.25">
      <c r="A2176" s="31"/>
      <c r="B2176" s="130"/>
      <c r="C2176" s="131"/>
      <c r="D2176" s="31"/>
      <c r="E2176" s="132"/>
      <c r="F2176" s="31"/>
      <c r="G2176" s="31"/>
      <c r="H2176" s="31"/>
      <c r="I2176" s="131"/>
      <c r="J2176" s="31"/>
      <c r="K2176" s="31"/>
      <c r="L2176" s="31"/>
      <c r="M2176" s="31"/>
      <c r="N2176" s="31"/>
      <c r="O2176" s="31"/>
    </row>
    <row r="2177" spans="1:15" x14ac:dyDescent="0.25">
      <c r="A2177" s="31"/>
      <c r="B2177" s="130"/>
      <c r="C2177" s="131"/>
      <c r="D2177" s="31"/>
      <c r="E2177" s="132"/>
      <c r="F2177" s="31"/>
      <c r="G2177" s="31"/>
      <c r="H2177" s="31"/>
      <c r="I2177" s="131"/>
      <c r="J2177" s="31"/>
      <c r="K2177" s="31"/>
      <c r="L2177" s="31"/>
      <c r="M2177" s="31"/>
      <c r="N2177" s="31"/>
      <c r="O2177" s="31"/>
    </row>
    <row r="2178" spans="1:15" x14ac:dyDescent="0.25">
      <c r="A2178" s="31"/>
      <c r="B2178" s="130"/>
      <c r="C2178" s="131"/>
      <c r="D2178" s="31"/>
      <c r="E2178" s="132"/>
      <c r="F2178" s="31"/>
      <c r="G2178" s="31"/>
      <c r="H2178" s="31"/>
      <c r="I2178" s="131"/>
      <c r="J2178" s="31"/>
      <c r="K2178" s="31"/>
      <c r="L2178" s="31"/>
      <c r="M2178" s="31"/>
      <c r="N2178" s="31"/>
      <c r="O2178" s="31"/>
    </row>
    <row r="2179" spans="1:15" x14ac:dyDescent="0.25">
      <c r="A2179" s="31"/>
      <c r="B2179" s="130"/>
      <c r="C2179" s="131"/>
      <c r="D2179" s="31"/>
      <c r="E2179" s="132"/>
      <c r="F2179" s="31"/>
      <c r="G2179" s="31"/>
      <c r="H2179" s="31"/>
      <c r="I2179" s="131"/>
      <c r="J2179" s="31"/>
      <c r="K2179" s="31"/>
      <c r="L2179" s="31"/>
      <c r="M2179" s="31"/>
      <c r="N2179" s="31"/>
      <c r="O2179" s="31"/>
    </row>
    <row r="2180" spans="1:15" x14ac:dyDescent="0.25">
      <c r="A2180" s="31"/>
      <c r="B2180" s="130"/>
      <c r="C2180" s="131"/>
      <c r="D2180" s="31"/>
      <c r="E2180" s="132"/>
      <c r="F2180" s="31"/>
      <c r="G2180" s="31"/>
      <c r="H2180" s="31"/>
      <c r="I2180" s="131"/>
      <c r="J2180" s="31"/>
      <c r="K2180" s="31"/>
      <c r="L2180" s="31"/>
      <c r="M2180" s="31"/>
      <c r="N2180" s="31"/>
      <c r="O2180" s="31"/>
    </row>
    <row r="2181" spans="1:15" x14ac:dyDescent="0.25">
      <c r="A2181" s="31"/>
      <c r="B2181" s="130"/>
      <c r="C2181" s="131"/>
      <c r="D2181" s="31"/>
      <c r="E2181" s="132"/>
      <c r="F2181" s="31"/>
      <c r="G2181" s="31"/>
      <c r="H2181" s="31"/>
      <c r="I2181" s="131"/>
      <c r="J2181" s="31"/>
      <c r="K2181" s="31"/>
      <c r="L2181" s="31"/>
      <c r="M2181" s="31"/>
      <c r="N2181" s="31"/>
      <c r="O2181" s="31"/>
    </row>
    <row r="2182" spans="1:15" x14ac:dyDescent="0.25">
      <c r="A2182" s="31"/>
      <c r="B2182" s="130"/>
      <c r="C2182" s="131"/>
      <c r="D2182" s="31"/>
      <c r="E2182" s="132"/>
      <c r="F2182" s="31"/>
      <c r="G2182" s="31"/>
      <c r="H2182" s="31"/>
      <c r="I2182" s="131"/>
      <c r="J2182" s="31"/>
      <c r="K2182" s="31"/>
      <c r="L2182" s="31"/>
      <c r="M2182" s="31"/>
      <c r="N2182" s="31"/>
      <c r="O2182" s="31"/>
    </row>
    <row r="2183" spans="1:15" x14ac:dyDescent="0.25">
      <c r="A2183" s="31"/>
      <c r="B2183" s="130"/>
      <c r="C2183" s="131"/>
      <c r="D2183" s="31"/>
      <c r="E2183" s="132"/>
      <c r="F2183" s="31"/>
      <c r="G2183" s="31"/>
      <c r="H2183" s="31"/>
      <c r="I2183" s="131"/>
      <c r="J2183" s="31"/>
      <c r="K2183" s="31"/>
      <c r="L2183" s="31"/>
      <c r="M2183" s="31"/>
      <c r="N2183" s="31"/>
      <c r="O2183" s="31"/>
    </row>
    <row r="2184" spans="1:15" x14ac:dyDescent="0.25">
      <c r="A2184" s="31"/>
      <c r="B2184" s="130"/>
      <c r="C2184" s="131"/>
      <c r="D2184" s="31"/>
      <c r="E2184" s="132"/>
      <c r="F2184" s="31"/>
      <c r="G2184" s="31"/>
      <c r="H2184" s="31"/>
      <c r="I2184" s="131"/>
      <c r="J2184" s="31"/>
      <c r="K2184" s="31"/>
      <c r="L2184" s="31"/>
      <c r="M2184" s="31"/>
      <c r="N2184" s="31"/>
      <c r="O2184" s="31"/>
    </row>
    <row r="2185" spans="1:15" x14ac:dyDescent="0.25">
      <c r="A2185" s="31"/>
      <c r="B2185" s="130"/>
      <c r="C2185" s="131"/>
      <c r="D2185" s="31"/>
      <c r="E2185" s="132"/>
      <c r="F2185" s="31"/>
      <c r="G2185" s="31"/>
      <c r="H2185" s="31"/>
      <c r="I2185" s="131"/>
      <c r="J2185" s="31"/>
      <c r="K2185" s="31"/>
      <c r="L2185" s="31"/>
      <c r="M2185" s="31"/>
      <c r="N2185" s="31"/>
      <c r="O2185" s="31"/>
    </row>
    <row r="2186" spans="1:15" x14ac:dyDescent="0.25">
      <c r="A2186" s="31"/>
      <c r="B2186" s="130"/>
      <c r="C2186" s="131"/>
      <c r="D2186" s="31"/>
      <c r="E2186" s="132"/>
      <c r="F2186" s="31"/>
      <c r="G2186" s="31"/>
      <c r="H2186" s="31"/>
      <c r="I2186" s="131"/>
      <c r="J2186" s="31"/>
      <c r="K2186" s="31"/>
      <c r="L2186" s="31"/>
      <c r="M2186" s="31"/>
      <c r="N2186" s="31"/>
      <c r="O2186" s="31"/>
    </row>
    <row r="2187" spans="1:15" x14ac:dyDescent="0.25">
      <c r="A2187" s="31"/>
      <c r="B2187" s="130"/>
      <c r="C2187" s="131"/>
      <c r="D2187" s="31"/>
      <c r="E2187" s="132"/>
      <c r="F2187" s="31"/>
      <c r="G2187" s="31"/>
      <c r="H2187" s="31"/>
      <c r="I2187" s="131"/>
      <c r="J2187" s="31"/>
      <c r="K2187" s="31"/>
      <c r="L2187" s="31"/>
      <c r="M2187" s="31"/>
      <c r="N2187" s="31"/>
      <c r="O2187" s="31"/>
    </row>
    <row r="2188" spans="1:15" x14ac:dyDescent="0.25">
      <c r="A2188" s="31"/>
      <c r="B2188" s="130"/>
      <c r="C2188" s="131"/>
      <c r="D2188" s="31"/>
      <c r="E2188" s="132"/>
      <c r="F2188" s="31"/>
      <c r="G2188" s="31"/>
      <c r="H2188" s="31"/>
      <c r="I2188" s="131"/>
      <c r="J2188" s="31"/>
      <c r="K2188" s="31"/>
      <c r="L2188" s="31"/>
      <c r="M2188" s="31"/>
      <c r="N2188" s="31"/>
      <c r="O2188" s="31"/>
    </row>
    <row r="2189" spans="1:15" x14ac:dyDescent="0.25">
      <c r="A2189" s="31"/>
      <c r="B2189" s="130"/>
      <c r="C2189" s="131"/>
      <c r="D2189" s="31"/>
      <c r="E2189" s="132"/>
      <c r="F2189" s="31"/>
      <c r="G2189" s="31"/>
      <c r="H2189" s="31"/>
      <c r="I2189" s="131"/>
      <c r="J2189" s="31"/>
      <c r="K2189" s="31"/>
      <c r="L2189" s="31"/>
      <c r="M2189" s="31"/>
      <c r="N2189" s="31"/>
      <c r="O2189" s="31"/>
    </row>
    <row r="2190" spans="1:15" x14ac:dyDescent="0.25">
      <c r="A2190" s="31"/>
      <c r="B2190" s="130"/>
      <c r="C2190" s="131"/>
      <c r="D2190" s="31"/>
      <c r="E2190" s="132"/>
      <c r="F2190" s="31"/>
      <c r="G2190" s="31"/>
      <c r="H2190" s="31"/>
      <c r="I2190" s="131"/>
      <c r="J2190" s="31"/>
      <c r="K2190" s="31"/>
      <c r="L2190" s="31"/>
      <c r="M2190" s="31"/>
      <c r="N2190" s="31"/>
      <c r="O2190" s="31"/>
    </row>
    <row r="2191" spans="1:15" x14ac:dyDescent="0.25">
      <c r="A2191" s="31"/>
      <c r="B2191" s="130"/>
      <c r="C2191" s="131"/>
      <c r="D2191" s="31"/>
      <c r="E2191" s="132"/>
      <c r="F2191" s="31"/>
      <c r="G2191" s="31"/>
      <c r="H2191" s="31"/>
      <c r="I2191" s="131"/>
      <c r="J2191" s="31"/>
      <c r="K2191" s="31"/>
      <c r="L2191" s="31"/>
      <c r="M2191" s="31"/>
      <c r="N2191" s="31"/>
      <c r="O2191" s="31"/>
    </row>
    <row r="2192" spans="1:15" x14ac:dyDescent="0.25">
      <c r="A2192" s="31"/>
      <c r="B2192" s="130"/>
      <c r="C2192" s="131"/>
      <c r="D2192" s="31"/>
      <c r="E2192" s="132"/>
      <c r="F2192" s="31"/>
      <c r="G2192" s="31"/>
      <c r="H2192" s="31"/>
      <c r="I2192" s="131"/>
      <c r="J2192" s="31"/>
      <c r="K2192" s="31"/>
      <c r="L2192" s="31"/>
      <c r="M2192" s="31"/>
      <c r="N2192" s="31"/>
      <c r="O2192" s="31"/>
    </row>
  </sheetData>
  <sheetProtection sheet="1" objects="1" insertRows="0"/>
  <mergeCells count="11">
    <mergeCell ref="J9:O9"/>
    <mergeCell ref="F10:I10"/>
    <mergeCell ref="A2127:O2129"/>
    <mergeCell ref="A10:A12"/>
    <mergeCell ref="E10:E12"/>
    <mergeCell ref="B10:D11"/>
    <mergeCell ref="F11:G11"/>
    <mergeCell ref="H11:H12"/>
    <mergeCell ref="I11:I12"/>
    <mergeCell ref="J10:L11"/>
    <mergeCell ref="M10:O11"/>
  </mergeCells>
  <conditionalFormatting sqref="D13:D2126">
    <cfRule type="containsBlanks" dxfId="4"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C13:C2126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B13:B2126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85" zoomScaleNormal="85" workbookViewId="0">
      <pane ySplit="12" topLeftCell="A13" activePane="bottomLeft" state="frozen"/>
      <selection pane="bottomLeft" activeCell="A11" sqref="A11:A12"/>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7" customFormat="1" ht="20.100000000000001" customHeight="1" thickBot="1" x14ac:dyDescent="0.3">
      <c r="A9" s="8"/>
      <c r="E9" s="8"/>
      <c r="F9" s="8"/>
      <c r="G9" s="8"/>
      <c r="H9" s="8"/>
      <c r="I9" s="8"/>
      <c r="J9" s="8"/>
      <c r="K9" s="8"/>
      <c r="L9" s="8"/>
      <c r="M9" s="8"/>
      <c r="N9" s="8"/>
      <c r="O9" s="8"/>
      <c r="P9" s="8"/>
      <c r="Q9" s="8"/>
      <c r="R9" s="8"/>
    </row>
    <row r="10" spans="1:18" ht="50.1" customHeight="1" thickBot="1" x14ac:dyDescent="0.3">
      <c r="A10" s="323" t="s">
        <v>1082</v>
      </c>
      <c r="B10" s="324"/>
      <c r="C10" s="324"/>
      <c r="D10" s="325"/>
      <c r="E10" s="272" t="s">
        <v>1087</v>
      </c>
      <c r="F10" s="273"/>
      <c r="G10" s="327" t="s">
        <v>1084</v>
      </c>
      <c r="H10" s="327"/>
      <c r="I10" s="327"/>
      <c r="J10" s="327"/>
      <c r="K10" s="327"/>
      <c r="L10" s="328"/>
      <c r="M10" s="326" t="s">
        <v>1085</v>
      </c>
      <c r="N10" s="327"/>
      <c r="O10" s="327"/>
      <c r="P10" s="327"/>
      <c r="Q10" s="327"/>
      <c r="R10" s="328"/>
    </row>
    <row r="11" spans="1:18" ht="20.100000000000001" customHeight="1" thickBot="1" x14ac:dyDescent="0.3">
      <c r="A11" s="321" t="s">
        <v>1185</v>
      </c>
      <c r="B11" s="333" t="s">
        <v>1080</v>
      </c>
      <c r="C11" s="331" t="s">
        <v>1103</v>
      </c>
      <c r="D11" s="329" t="s">
        <v>1081</v>
      </c>
      <c r="E11" s="270" t="s">
        <v>11</v>
      </c>
      <c r="F11" s="263" t="s">
        <v>1086</v>
      </c>
      <c r="G11" s="268" t="s">
        <v>1155</v>
      </c>
      <c r="H11" s="268"/>
      <c r="I11" s="269"/>
      <c r="J11" s="253" t="s">
        <v>1198</v>
      </c>
      <c r="K11" s="254"/>
      <c r="L11" s="255"/>
      <c r="M11" s="267" t="s">
        <v>1155</v>
      </c>
      <c r="N11" s="268"/>
      <c r="O11" s="269"/>
      <c r="P11" s="253" t="s">
        <v>1198</v>
      </c>
      <c r="Q11" s="254"/>
      <c r="R11" s="255"/>
    </row>
    <row r="12" spans="1:18" ht="45" customHeight="1" thickBot="1" x14ac:dyDescent="0.3">
      <c r="A12" s="322"/>
      <c r="B12" s="334"/>
      <c r="C12" s="332"/>
      <c r="D12" s="330"/>
      <c r="E12" s="271"/>
      <c r="F12" s="264"/>
      <c r="G12" s="134" t="s">
        <v>7</v>
      </c>
      <c r="H12" s="86" t="s">
        <v>1159</v>
      </c>
      <c r="I12" s="135" t="s">
        <v>8</v>
      </c>
      <c r="J12" s="117" t="s">
        <v>7</v>
      </c>
      <c r="K12" s="86" t="s">
        <v>1159</v>
      </c>
      <c r="L12" s="136" t="s">
        <v>8</v>
      </c>
      <c r="M12" s="117" t="s">
        <v>7</v>
      </c>
      <c r="N12" s="86" t="s">
        <v>1159</v>
      </c>
      <c r="O12" s="136" t="s">
        <v>8</v>
      </c>
      <c r="P12" s="117" t="s">
        <v>7</v>
      </c>
      <c r="Q12" s="86" t="s">
        <v>1159</v>
      </c>
      <c r="R12" s="136" t="s">
        <v>8</v>
      </c>
    </row>
    <row r="13" spans="1:18" x14ac:dyDescent="0.25">
      <c r="A13" s="137" t="s">
        <v>1186</v>
      </c>
      <c r="B13" s="138" t="s">
        <v>1219</v>
      </c>
      <c r="C13" s="139" t="s">
        <v>1135</v>
      </c>
      <c r="D13" s="140" t="s">
        <v>1136</v>
      </c>
      <c r="E13" s="141" t="s">
        <v>1129</v>
      </c>
      <c r="F13" s="142" t="s">
        <v>1137</v>
      </c>
      <c r="G13" s="143">
        <v>12000</v>
      </c>
      <c r="H13" s="144">
        <v>14000</v>
      </c>
      <c r="I13" s="145">
        <v>20000</v>
      </c>
      <c r="J13" s="146">
        <v>36</v>
      </c>
      <c r="K13" s="147">
        <v>40</v>
      </c>
      <c r="L13" s="148">
        <v>52</v>
      </c>
      <c r="M13" s="146">
        <v>2000</v>
      </c>
      <c r="N13" s="147">
        <v>2600</v>
      </c>
      <c r="O13" s="148">
        <v>5000</v>
      </c>
      <c r="P13" s="146">
        <v>5</v>
      </c>
      <c r="Q13" s="147">
        <v>7</v>
      </c>
      <c r="R13" s="148">
        <v>14</v>
      </c>
    </row>
    <row r="14" spans="1:18" x14ac:dyDescent="0.25">
      <c r="A14" s="137" t="s">
        <v>1186</v>
      </c>
      <c r="B14" s="138" t="s">
        <v>1219</v>
      </c>
      <c r="C14" s="139" t="s">
        <v>1187</v>
      </c>
      <c r="D14" s="140" t="s">
        <v>1136</v>
      </c>
      <c r="E14" s="141" t="s">
        <v>1129</v>
      </c>
      <c r="F14" s="142" t="s">
        <v>1137</v>
      </c>
      <c r="G14" s="141">
        <v>950</v>
      </c>
      <c r="H14" s="149">
        <v>1200</v>
      </c>
      <c r="I14" s="142">
        <v>1500</v>
      </c>
      <c r="J14" s="141">
        <v>5</v>
      </c>
      <c r="K14" s="149">
        <v>10</v>
      </c>
      <c r="L14" s="142">
        <v>15</v>
      </c>
      <c r="M14" s="141">
        <v>15</v>
      </c>
      <c r="N14" s="149">
        <v>30</v>
      </c>
      <c r="O14" s="142">
        <v>40</v>
      </c>
      <c r="P14" s="141">
        <v>0.5</v>
      </c>
      <c r="Q14" s="149">
        <v>1</v>
      </c>
      <c r="R14" s="142">
        <v>2</v>
      </c>
    </row>
    <row r="15" spans="1:18" x14ac:dyDescent="0.25">
      <c r="A15" s="89"/>
      <c r="B15" s="150"/>
      <c r="C15" s="91"/>
      <c r="D15" s="94"/>
      <c r="E15" s="92"/>
      <c r="F15" s="93"/>
      <c r="G15" s="92"/>
      <c r="H15" s="151"/>
      <c r="I15" s="93"/>
      <c r="J15" s="92"/>
      <c r="K15" s="151"/>
      <c r="L15" s="93"/>
      <c r="M15" s="92"/>
      <c r="N15" s="151"/>
      <c r="O15" s="93"/>
      <c r="P15" s="92"/>
      <c r="Q15" s="151"/>
      <c r="R15" s="93"/>
    </row>
    <row r="16" spans="1:18" x14ac:dyDescent="0.25">
      <c r="A16" s="97" t="s">
        <v>1458</v>
      </c>
      <c r="B16" s="152" t="s">
        <v>1626</v>
      </c>
      <c r="C16" s="99" t="s">
        <v>1627</v>
      </c>
      <c r="D16" s="102" t="s">
        <v>1628</v>
      </c>
      <c r="E16" s="100" t="s">
        <v>1460</v>
      </c>
      <c r="F16" s="101" t="s">
        <v>1461</v>
      </c>
      <c r="G16" s="100">
        <v>4133.333333333333</v>
      </c>
      <c r="H16" s="153">
        <v>5786.6666666666661</v>
      </c>
      <c r="I16" s="101">
        <v>20698.864900957044</v>
      </c>
      <c r="J16" s="100">
        <v>15.897435897435896</v>
      </c>
      <c r="K16" s="153">
        <v>22.256410256410255</v>
      </c>
      <c r="L16" s="101">
        <v>79.611018849834778</v>
      </c>
      <c r="M16" s="100"/>
      <c r="N16" s="153"/>
      <c r="O16" s="101"/>
      <c r="P16" s="100"/>
      <c r="Q16" s="153"/>
      <c r="R16" s="101"/>
    </row>
    <row r="17" spans="1:18" x14ac:dyDescent="0.25">
      <c r="A17" s="97" t="s">
        <v>1374</v>
      </c>
      <c r="B17" s="152" t="s">
        <v>1626</v>
      </c>
      <c r="C17" s="99" t="s">
        <v>1627</v>
      </c>
      <c r="D17" s="102" t="s">
        <v>1628</v>
      </c>
      <c r="E17" s="100" t="s">
        <v>1129</v>
      </c>
      <c r="F17" s="101" t="s">
        <v>1130</v>
      </c>
      <c r="G17" s="100">
        <v>4133.333333333333</v>
      </c>
      <c r="H17" s="153">
        <v>5786.6666666666661</v>
      </c>
      <c r="I17" s="101">
        <v>20698.864900957044</v>
      </c>
      <c r="J17" s="100">
        <v>15.897435897435896</v>
      </c>
      <c r="K17" s="153">
        <v>22.256410256410255</v>
      </c>
      <c r="L17" s="101">
        <v>79.611018849834778</v>
      </c>
      <c r="M17" s="100"/>
      <c r="N17" s="153"/>
      <c r="O17" s="101"/>
      <c r="P17" s="100"/>
      <c r="Q17" s="153"/>
      <c r="R17" s="101"/>
    </row>
    <row r="18" spans="1:18" x14ac:dyDescent="0.25">
      <c r="A18" s="97" t="s">
        <v>1378</v>
      </c>
      <c r="B18" s="152" t="s">
        <v>1626</v>
      </c>
      <c r="C18" s="99" t="s">
        <v>1627</v>
      </c>
      <c r="D18" s="102" t="s">
        <v>1628</v>
      </c>
      <c r="E18" s="100" t="s">
        <v>1129</v>
      </c>
      <c r="F18" s="101" t="s">
        <v>1373</v>
      </c>
      <c r="G18" s="100">
        <v>4133.333333333333</v>
      </c>
      <c r="H18" s="153">
        <v>5786.6666666666661</v>
      </c>
      <c r="I18" s="101">
        <v>20698.864900957044</v>
      </c>
      <c r="J18" s="100">
        <v>15.897435897435896</v>
      </c>
      <c r="K18" s="153">
        <v>22.256410256410255</v>
      </c>
      <c r="L18" s="101">
        <v>79.611018849834778</v>
      </c>
      <c r="M18" s="100"/>
      <c r="N18" s="153"/>
      <c r="O18" s="101"/>
      <c r="P18" s="100"/>
      <c r="Q18" s="153"/>
      <c r="R18" s="101"/>
    </row>
    <row r="19" spans="1:18" x14ac:dyDescent="0.25">
      <c r="A19" s="97" t="s">
        <v>1379</v>
      </c>
      <c r="B19" s="152" t="s">
        <v>1626</v>
      </c>
      <c r="C19" s="99" t="s">
        <v>1627</v>
      </c>
      <c r="D19" s="102" t="s">
        <v>1628</v>
      </c>
      <c r="E19" s="100" t="s">
        <v>1129</v>
      </c>
      <c r="F19" s="101" t="s">
        <v>1377</v>
      </c>
      <c r="G19" s="100">
        <v>4133.333333333333</v>
      </c>
      <c r="H19" s="153">
        <v>5786.6666666666661</v>
      </c>
      <c r="I19" s="101">
        <v>20698.864900957044</v>
      </c>
      <c r="J19" s="100">
        <v>15.897435897435896</v>
      </c>
      <c r="K19" s="153">
        <v>22.256410256410255</v>
      </c>
      <c r="L19" s="101">
        <v>79.611018849834778</v>
      </c>
      <c r="M19" s="100"/>
      <c r="N19" s="153"/>
      <c r="O19" s="101"/>
      <c r="P19" s="100"/>
      <c r="Q19" s="153"/>
      <c r="R19" s="101"/>
    </row>
    <row r="20" spans="1:18" x14ac:dyDescent="0.25">
      <c r="A20" s="97" t="s">
        <v>1381</v>
      </c>
      <c r="B20" s="152" t="s">
        <v>1626</v>
      </c>
      <c r="C20" s="99" t="s">
        <v>1627</v>
      </c>
      <c r="D20" s="102" t="s">
        <v>1628</v>
      </c>
      <c r="E20" s="100" t="s">
        <v>1129</v>
      </c>
      <c r="F20" s="101" t="s">
        <v>1137</v>
      </c>
      <c r="G20" s="100">
        <v>4133.333333333333</v>
      </c>
      <c r="H20" s="153">
        <v>5786.6666666666661</v>
      </c>
      <c r="I20" s="101">
        <v>20698.864900957044</v>
      </c>
      <c r="J20" s="100">
        <v>15.897435897435896</v>
      </c>
      <c r="K20" s="153">
        <v>22.256410256410255</v>
      </c>
      <c r="L20" s="101">
        <v>79.611018849834778</v>
      </c>
      <c r="M20" s="100"/>
      <c r="N20" s="153"/>
      <c r="O20" s="101"/>
      <c r="P20" s="100"/>
      <c r="Q20" s="153"/>
      <c r="R20" s="101"/>
    </row>
    <row r="21" spans="1:18" x14ac:dyDescent="0.25">
      <c r="A21" s="97" t="s">
        <v>1383</v>
      </c>
      <c r="B21" s="152" t="s">
        <v>1626</v>
      </c>
      <c r="C21" s="99" t="s">
        <v>1627</v>
      </c>
      <c r="D21" s="102" t="s">
        <v>1628</v>
      </c>
      <c r="E21" s="100" t="s">
        <v>1129</v>
      </c>
      <c r="F21" s="101" t="s">
        <v>1380</v>
      </c>
      <c r="G21" s="100">
        <v>4133.333333333333</v>
      </c>
      <c r="H21" s="153">
        <v>5786.6666666666661</v>
      </c>
      <c r="I21" s="101">
        <v>20698.864900957044</v>
      </c>
      <c r="J21" s="100">
        <v>15.897435897435896</v>
      </c>
      <c r="K21" s="153">
        <v>22.256410256410255</v>
      </c>
      <c r="L21" s="101">
        <v>79.611018849834778</v>
      </c>
      <c r="M21" s="100"/>
      <c r="N21" s="153"/>
      <c r="O21" s="101"/>
      <c r="P21" s="100"/>
      <c r="Q21" s="153"/>
      <c r="R21" s="101"/>
    </row>
    <row r="22" spans="1:18" x14ac:dyDescent="0.25">
      <c r="A22" s="97" t="s">
        <v>1392</v>
      </c>
      <c r="B22" s="152" t="s">
        <v>1626</v>
      </c>
      <c r="C22" s="99" t="s">
        <v>1627</v>
      </c>
      <c r="D22" s="102" t="s">
        <v>1628</v>
      </c>
      <c r="E22" s="100" t="s">
        <v>1129</v>
      </c>
      <c r="F22" s="101" t="s">
        <v>1382</v>
      </c>
      <c r="G22" s="100">
        <v>4133.333333333333</v>
      </c>
      <c r="H22" s="153">
        <v>5786.6666666666661</v>
      </c>
      <c r="I22" s="101">
        <v>20698.864900957044</v>
      </c>
      <c r="J22" s="100">
        <v>15.897435897435896</v>
      </c>
      <c r="K22" s="153">
        <v>22.256410256410255</v>
      </c>
      <c r="L22" s="101">
        <v>79.611018849834778</v>
      </c>
      <c r="M22" s="100"/>
      <c r="N22" s="153"/>
      <c r="O22" s="101"/>
      <c r="P22" s="100"/>
      <c r="Q22" s="153"/>
      <c r="R22" s="101"/>
    </row>
    <row r="23" spans="1:18" x14ac:dyDescent="0.25">
      <c r="A23" s="97" t="s">
        <v>1394</v>
      </c>
      <c r="B23" s="152" t="s">
        <v>1626</v>
      </c>
      <c r="C23" s="99" t="s">
        <v>1627</v>
      </c>
      <c r="D23" s="102" t="s">
        <v>1628</v>
      </c>
      <c r="E23" s="100" t="s">
        <v>1129</v>
      </c>
      <c r="F23" s="101" t="s">
        <v>1384</v>
      </c>
      <c r="G23" s="100">
        <v>4133.333333333333</v>
      </c>
      <c r="H23" s="153">
        <v>5786.6666666666661</v>
      </c>
      <c r="I23" s="101">
        <v>20698.864900957044</v>
      </c>
      <c r="J23" s="100">
        <v>15.897435897435896</v>
      </c>
      <c r="K23" s="153">
        <v>22.256410256410255</v>
      </c>
      <c r="L23" s="101">
        <v>79.611018849834778</v>
      </c>
      <c r="M23" s="100"/>
      <c r="N23" s="153"/>
      <c r="O23" s="101"/>
      <c r="P23" s="100"/>
      <c r="Q23" s="153"/>
      <c r="R23" s="101"/>
    </row>
    <row r="24" spans="1:18" x14ac:dyDescent="0.25">
      <c r="A24" s="97" t="s">
        <v>1396</v>
      </c>
      <c r="B24" s="152" t="s">
        <v>1626</v>
      </c>
      <c r="C24" s="99" t="s">
        <v>1627</v>
      </c>
      <c r="D24" s="102" t="s">
        <v>1628</v>
      </c>
      <c r="E24" s="100" t="s">
        <v>1129</v>
      </c>
      <c r="F24" s="101" t="s">
        <v>1387</v>
      </c>
      <c r="G24" s="100">
        <v>4133.333333333333</v>
      </c>
      <c r="H24" s="153">
        <v>5786.6666666666661</v>
      </c>
      <c r="I24" s="101">
        <v>20698.864900957044</v>
      </c>
      <c r="J24" s="100">
        <v>15.897435897435896</v>
      </c>
      <c r="K24" s="153">
        <v>22.256410256410255</v>
      </c>
      <c r="L24" s="101">
        <v>79.611018849834778</v>
      </c>
      <c r="M24" s="100"/>
      <c r="N24" s="153"/>
      <c r="O24" s="101"/>
      <c r="P24" s="100"/>
      <c r="Q24" s="153"/>
      <c r="R24" s="101"/>
    </row>
    <row r="25" spans="1:18" x14ac:dyDescent="0.25">
      <c r="A25" s="97" t="s">
        <v>1398</v>
      </c>
      <c r="B25" s="152" t="s">
        <v>1626</v>
      </c>
      <c r="C25" s="99" t="s">
        <v>1627</v>
      </c>
      <c r="D25" s="102" t="s">
        <v>1628</v>
      </c>
      <c r="E25" s="100" t="s">
        <v>1129</v>
      </c>
      <c r="F25" s="101" t="s">
        <v>1389</v>
      </c>
      <c r="G25" s="100">
        <v>4133.333333333333</v>
      </c>
      <c r="H25" s="153">
        <v>5786.6666666666661</v>
      </c>
      <c r="I25" s="101">
        <v>20698.864900957044</v>
      </c>
      <c r="J25" s="100">
        <v>15.897435897435896</v>
      </c>
      <c r="K25" s="153">
        <v>22.256410256410255</v>
      </c>
      <c r="L25" s="101">
        <v>79.611018849834778</v>
      </c>
      <c r="M25" s="100"/>
      <c r="N25" s="153"/>
      <c r="O25" s="101"/>
      <c r="P25" s="100"/>
      <c r="Q25" s="153"/>
      <c r="R25" s="101"/>
    </row>
    <row r="26" spans="1:18" x14ac:dyDescent="0.25">
      <c r="A26" s="97" t="s">
        <v>1400</v>
      </c>
      <c r="B26" s="152" t="s">
        <v>1626</v>
      </c>
      <c r="C26" s="99" t="s">
        <v>1627</v>
      </c>
      <c r="D26" s="102" t="s">
        <v>1628</v>
      </c>
      <c r="E26" s="100" t="s">
        <v>1129</v>
      </c>
      <c r="F26" s="101" t="s">
        <v>1391</v>
      </c>
      <c r="G26" s="100">
        <v>4133.333333333333</v>
      </c>
      <c r="H26" s="153">
        <v>5786.6666666666661</v>
      </c>
      <c r="I26" s="101">
        <v>20698.864900957044</v>
      </c>
      <c r="J26" s="100">
        <v>15.897435897435896</v>
      </c>
      <c r="K26" s="153">
        <v>22.256410256410255</v>
      </c>
      <c r="L26" s="101">
        <v>79.611018849834778</v>
      </c>
      <c r="M26" s="100"/>
      <c r="N26" s="153"/>
      <c r="O26" s="101"/>
      <c r="P26" s="100"/>
      <c r="Q26" s="153"/>
      <c r="R26" s="101"/>
    </row>
    <row r="27" spans="1:18" x14ac:dyDescent="0.25">
      <c r="A27" s="97" t="s">
        <v>1402</v>
      </c>
      <c r="B27" s="152" t="s">
        <v>1626</v>
      </c>
      <c r="C27" s="99" t="s">
        <v>1627</v>
      </c>
      <c r="D27" s="102" t="s">
        <v>1628</v>
      </c>
      <c r="E27" s="100" t="s">
        <v>1129</v>
      </c>
      <c r="F27" s="101" t="s">
        <v>1393</v>
      </c>
      <c r="G27" s="100">
        <v>4133.333333333333</v>
      </c>
      <c r="H27" s="153">
        <v>5786.6666666666661</v>
      </c>
      <c r="I27" s="101">
        <v>20698.864900957044</v>
      </c>
      <c r="J27" s="100">
        <v>15.897435897435896</v>
      </c>
      <c r="K27" s="153">
        <v>22.256410256410255</v>
      </c>
      <c r="L27" s="101">
        <v>79.611018849834778</v>
      </c>
      <c r="M27" s="100"/>
      <c r="N27" s="153"/>
      <c r="O27" s="101"/>
      <c r="P27" s="100"/>
      <c r="Q27" s="153"/>
      <c r="R27" s="101"/>
    </row>
    <row r="28" spans="1:18" x14ac:dyDescent="0.25">
      <c r="A28" s="97" t="s">
        <v>1458</v>
      </c>
      <c r="B28" s="152" t="s">
        <v>1626</v>
      </c>
      <c r="C28" s="99" t="s">
        <v>1629</v>
      </c>
      <c r="D28" s="102" t="s">
        <v>1628</v>
      </c>
      <c r="E28" s="100" t="s">
        <v>1460</v>
      </c>
      <c r="F28" s="101" t="s">
        <v>1464</v>
      </c>
      <c r="G28" s="100">
        <v>1200</v>
      </c>
      <c r="H28" s="153">
        <v>1680</v>
      </c>
      <c r="I28" s="101">
        <v>6009.3478744714002</v>
      </c>
      <c r="J28" s="100">
        <v>4.615384615384615</v>
      </c>
      <c r="K28" s="153">
        <v>6.4615384615384617</v>
      </c>
      <c r="L28" s="101">
        <v>23.112876440274615</v>
      </c>
      <c r="M28" s="100"/>
      <c r="N28" s="153"/>
      <c r="O28" s="101"/>
      <c r="P28" s="100"/>
      <c r="Q28" s="153"/>
      <c r="R28" s="101"/>
    </row>
    <row r="29" spans="1:18" x14ac:dyDescent="0.25">
      <c r="A29" s="97" t="s">
        <v>1374</v>
      </c>
      <c r="B29" s="152" t="s">
        <v>1626</v>
      </c>
      <c r="C29" s="99" t="s">
        <v>1629</v>
      </c>
      <c r="D29" s="102" t="s">
        <v>1628</v>
      </c>
      <c r="E29" s="100" t="s">
        <v>1129</v>
      </c>
      <c r="F29" s="101" t="s">
        <v>1395</v>
      </c>
      <c r="G29" s="100">
        <v>1200</v>
      </c>
      <c r="H29" s="153">
        <v>1680</v>
      </c>
      <c r="I29" s="101">
        <v>6009.3478744714002</v>
      </c>
      <c r="J29" s="100">
        <v>4.615384615384615</v>
      </c>
      <c r="K29" s="153">
        <v>6.4615384615384617</v>
      </c>
      <c r="L29" s="101">
        <v>23.112876440274615</v>
      </c>
      <c r="M29" s="100"/>
      <c r="N29" s="153"/>
      <c r="O29" s="101"/>
      <c r="P29" s="100"/>
      <c r="Q29" s="153"/>
      <c r="R29" s="101"/>
    </row>
    <row r="30" spans="1:18" x14ac:dyDescent="0.25">
      <c r="A30" s="97" t="s">
        <v>1378</v>
      </c>
      <c r="B30" s="152" t="s">
        <v>1626</v>
      </c>
      <c r="C30" s="99" t="s">
        <v>1629</v>
      </c>
      <c r="D30" s="102" t="s">
        <v>1628</v>
      </c>
      <c r="E30" s="100" t="s">
        <v>1129</v>
      </c>
      <c r="F30" s="101" t="s">
        <v>1397</v>
      </c>
      <c r="G30" s="100">
        <v>1200</v>
      </c>
      <c r="H30" s="153">
        <v>1680</v>
      </c>
      <c r="I30" s="101">
        <v>6009.3478744714002</v>
      </c>
      <c r="J30" s="100">
        <v>4.615384615384615</v>
      </c>
      <c r="K30" s="153">
        <v>6.4615384615384617</v>
      </c>
      <c r="L30" s="101">
        <v>23.112876440274615</v>
      </c>
      <c r="M30" s="100"/>
      <c r="N30" s="153"/>
      <c r="O30" s="101"/>
      <c r="P30" s="100"/>
      <c r="Q30" s="153"/>
      <c r="R30" s="101"/>
    </row>
    <row r="31" spans="1:18" x14ac:dyDescent="0.25">
      <c r="A31" s="97" t="s">
        <v>1379</v>
      </c>
      <c r="B31" s="152" t="s">
        <v>1626</v>
      </c>
      <c r="C31" s="99" t="s">
        <v>1629</v>
      </c>
      <c r="D31" s="102" t="s">
        <v>1628</v>
      </c>
      <c r="E31" s="100" t="s">
        <v>1129</v>
      </c>
      <c r="F31" s="101" t="s">
        <v>1399</v>
      </c>
      <c r="G31" s="100">
        <v>1200</v>
      </c>
      <c r="H31" s="153">
        <v>1680</v>
      </c>
      <c r="I31" s="101">
        <v>6009.3478744714002</v>
      </c>
      <c r="J31" s="100">
        <v>4.615384615384615</v>
      </c>
      <c r="K31" s="153">
        <v>6.4615384615384617</v>
      </c>
      <c r="L31" s="101">
        <v>23.112876440274615</v>
      </c>
      <c r="M31" s="100"/>
      <c r="N31" s="153"/>
      <c r="O31" s="101"/>
      <c r="P31" s="100"/>
      <c r="Q31" s="153"/>
      <c r="R31" s="101"/>
    </row>
    <row r="32" spans="1:18" x14ac:dyDescent="0.25">
      <c r="A32" s="97" t="s">
        <v>1381</v>
      </c>
      <c r="B32" s="152" t="s">
        <v>1626</v>
      </c>
      <c r="C32" s="99" t="s">
        <v>1629</v>
      </c>
      <c r="D32" s="102" t="s">
        <v>1628</v>
      </c>
      <c r="E32" s="100" t="s">
        <v>1129</v>
      </c>
      <c r="F32" s="101" t="s">
        <v>1401</v>
      </c>
      <c r="G32" s="100">
        <v>1200</v>
      </c>
      <c r="H32" s="153">
        <v>1680</v>
      </c>
      <c r="I32" s="101">
        <v>6009.3478744714002</v>
      </c>
      <c r="J32" s="100">
        <v>4.615384615384615</v>
      </c>
      <c r="K32" s="153">
        <v>6.4615384615384617</v>
      </c>
      <c r="L32" s="101">
        <v>23.112876440274615</v>
      </c>
      <c r="M32" s="100"/>
      <c r="N32" s="153"/>
      <c r="O32" s="101"/>
      <c r="P32" s="100"/>
      <c r="Q32" s="153"/>
      <c r="R32" s="101"/>
    </row>
    <row r="33" spans="1:18" x14ac:dyDescent="0.25">
      <c r="A33" s="97" t="s">
        <v>1383</v>
      </c>
      <c r="B33" s="152" t="s">
        <v>1626</v>
      </c>
      <c r="C33" s="99" t="s">
        <v>1629</v>
      </c>
      <c r="D33" s="102" t="s">
        <v>1628</v>
      </c>
      <c r="E33" s="100" t="s">
        <v>1129</v>
      </c>
      <c r="F33" s="101" t="s">
        <v>1403</v>
      </c>
      <c r="G33" s="100">
        <v>1200</v>
      </c>
      <c r="H33" s="153">
        <v>1680</v>
      </c>
      <c r="I33" s="101">
        <v>6009.3478744714002</v>
      </c>
      <c r="J33" s="100">
        <v>4.615384615384615</v>
      </c>
      <c r="K33" s="153">
        <v>6.4615384615384617</v>
      </c>
      <c r="L33" s="101">
        <v>23.112876440274615</v>
      </c>
      <c r="M33" s="100"/>
      <c r="N33" s="153"/>
      <c r="O33" s="101"/>
      <c r="P33" s="100"/>
      <c r="Q33" s="153"/>
      <c r="R33" s="101"/>
    </row>
    <row r="34" spans="1:18" x14ac:dyDescent="0.25">
      <c r="A34" s="97" t="s">
        <v>1392</v>
      </c>
      <c r="B34" s="152" t="s">
        <v>1626</v>
      </c>
      <c r="C34" s="99" t="s">
        <v>1629</v>
      </c>
      <c r="D34" s="102" t="s">
        <v>1628</v>
      </c>
      <c r="E34" s="100" t="s">
        <v>1129</v>
      </c>
      <c r="F34" s="101" t="s">
        <v>1406</v>
      </c>
      <c r="G34" s="100">
        <v>1200</v>
      </c>
      <c r="H34" s="153">
        <v>1680</v>
      </c>
      <c r="I34" s="101">
        <v>6009.3478744714002</v>
      </c>
      <c r="J34" s="100">
        <v>4.615384615384615</v>
      </c>
      <c r="K34" s="153">
        <v>6.4615384615384617</v>
      </c>
      <c r="L34" s="101">
        <v>23.112876440274615</v>
      </c>
      <c r="M34" s="100"/>
      <c r="N34" s="153"/>
      <c r="O34" s="101"/>
      <c r="P34" s="100"/>
      <c r="Q34" s="153"/>
      <c r="R34" s="101"/>
    </row>
    <row r="35" spans="1:18" x14ac:dyDescent="0.25">
      <c r="A35" s="97" t="s">
        <v>1394</v>
      </c>
      <c r="B35" s="152" t="s">
        <v>1626</v>
      </c>
      <c r="C35" s="99" t="s">
        <v>1629</v>
      </c>
      <c r="D35" s="102" t="s">
        <v>1628</v>
      </c>
      <c r="E35" s="100" t="s">
        <v>1129</v>
      </c>
      <c r="F35" s="101" t="s">
        <v>1410</v>
      </c>
      <c r="G35" s="100">
        <v>1200</v>
      </c>
      <c r="H35" s="153">
        <v>1680</v>
      </c>
      <c r="I35" s="101">
        <v>6009.3478744714002</v>
      </c>
      <c r="J35" s="100">
        <v>4.615384615384615</v>
      </c>
      <c r="K35" s="153">
        <v>6.4615384615384617</v>
      </c>
      <c r="L35" s="101">
        <v>23.112876440274615</v>
      </c>
      <c r="M35" s="100"/>
      <c r="N35" s="153"/>
      <c r="O35" s="101"/>
      <c r="P35" s="100"/>
      <c r="Q35" s="153"/>
      <c r="R35" s="101"/>
    </row>
    <row r="36" spans="1:18" x14ac:dyDescent="0.25">
      <c r="A36" s="97" t="s">
        <v>1396</v>
      </c>
      <c r="B36" s="152" t="s">
        <v>1626</v>
      </c>
      <c r="C36" s="99" t="s">
        <v>1629</v>
      </c>
      <c r="D36" s="102" t="s">
        <v>1628</v>
      </c>
      <c r="E36" s="100" t="s">
        <v>1129</v>
      </c>
      <c r="F36" s="101" t="s">
        <v>1413</v>
      </c>
      <c r="G36" s="100">
        <v>1200</v>
      </c>
      <c r="H36" s="153">
        <v>1680</v>
      </c>
      <c r="I36" s="101">
        <v>6009.3478744714002</v>
      </c>
      <c r="J36" s="100">
        <v>4.615384615384615</v>
      </c>
      <c r="K36" s="153">
        <v>6.4615384615384617</v>
      </c>
      <c r="L36" s="101">
        <v>23.112876440274615</v>
      </c>
      <c r="M36" s="100"/>
      <c r="N36" s="153"/>
      <c r="O36" s="101"/>
      <c r="P36" s="100"/>
      <c r="Q36" s="153"/>
      <c r="R36" s="101"/>
    </row>
    <row r="37" spans="1:18" x14ac:dyDescent="0.25">
      <c r="A37" s="97" t="s">
        <v>1398</v>
      </c>
      <c r="B37" s="152" t="s">
        <v>1626</v>
      </c>
      <c r="C37" s="99" t="s">
        <v>1629</v>
      </c>
      <c r="D37" s="102" t="s">
        <v>1628</v>
      </c>
      <c r="E37" s="100" t="s">
        <v>1129</v>
      </c>
      <c r="F37" s="101" t="s">
        <v>1416</v>
      </c>
      <c r="G37" s="100">
        <v>1200</v>
      </c>
      <c r="H37" s="153">
        <v>1680</v>
      </c>
      <c r="I37" s="101">
        <v>6009.3478744714002</v>
      </c>
      <c r="J37" s="100">
        <v>4.615384615384615</v>
      </c>
      <c r="K37" s="153">
        <v>6.4615384615384617</v>
      </c>
      <c r="L37" s="101">
        <v>23.112876440274615</v>
      </c>
      <c r="M37" s="100"/>
      <c r="N37" s="153"/>
      <c r="O37" s="101"/>
      <c r="P37" s="100"/>
      <c r="Q37" s="153"/>
      <c r="R37" s="101"/>
    </row>
    <row r="38" spans="1:18" x14ac:dyDescent="0.25">
      <c r="A38" s="97" t="s">
        <v>1400</v>
      </c>
      <c r="B38" s="152" t="s">
        <v>1626</v>
      </c>
      <c r="C38" s="99" t="s">
        <v>1629</v>
      </c>
      <c r="D38" s="102" t="s">
        <v>1628</v>
      </c>
      <c r="E38" s="100" t="s">
        <v>1129</v>
      </c>
      <c r="F38" s="101" t="s">
        <v>1419</v>
      </c>
      <c r="G38" s="100">
        <v>1200</v>
      </c>
      <c r="H38" s="153">
        <v>1680</v>
      </c>
      <c r="I38" s="101">
        <v>6009.3478744714002</v>
      </c>
      <c r="J38" s="100">
        <v>4.615384615384615</v>
      </c>
      <c r="K38" s="153">
        <v>6.4615384615384617</v>
      </c>
      <c r="L38" s="101">
        <v>23.112876440274615</v>
      </c>
      <c r="M38" s="100"/>
      <c r="N38" s="153"/>
      <c r="O38" s="101"/>
      <c r="P38" s="100"/>
      <c r="Q38" s="153"/>
      <c r="R38" s="101"/>
    </row>
    <row r="39" spans="1:18" x14ac:dyDescent="0.25">
      <c r="A39" s="97" t="s">
        <v>1402</v>
      </c>
      <c r="B39" s="152" t="s">
        <v>1626</v>
      </c>
      <c r="C39" s="99" t="s">
        <v>1629</v>
      </c>
      <c r="D39" s="102" t="s">
        <v>1628</v>
      </c>
      <c r="E39" s="100" t="s">
        <v>1129</v>
      </c>
      <c r="F39" s="101" t="s">
        <v>1422</v>
      </c>
      <c r="G39" s="100">
        <v>1200</v>
      </c>
      <c r="H39" s="153">
        <v>1680</v>
      </c>
      <c r="I39" s="101">
        <v>6009.3478744714002</v>
      </c>
      <c r="J39" s="100">
        <v>4.615384615384615</v>
      </c>
      <c r="K39" s="153">
        <v>6.4615384615384617</v>
      </c>
      <c r="L39" s="101">
        <v>23.112876440274615</v>
      </c>
      <c r="M39" s="100"/>
      <c r="N39" s="153"/>
      <c r="O39" s="101"/>
      <c r="P39" s="100"/>
      <c r="Q39" s="153"/>
      <c r="R39" s="101"/>
    </row>
    <row r="40" spans="1:18" x14ac:dyDescent="0.25">
      <c r="A40" s="97" t="s">
        <v>1458</v>
      </c>
      <c r="B40" s="152" t="s">
        <v>1626</v>
      </c>
      <c r="C40" s="99" t="s">
        <v>1630</v>
      </c>
      <c r="D40" s="102" t="s">
        <v>1631</v>
      </c>
      <c r="E40" s="100" t="s">
        <v>1460</v>
      </c>
      <c r="F40" s="101" t="s">
        <v>1465</v>
      </c>
      <c r="G40" s="100">
        <v>3010.5</v>
      </c>
      <c r="H40" s="153">
        <v>4214.7</v>
      </c>
      <c r="I40" s="101">
        <v>15075.951480080124</v>
      </c>
      <c r="J40" s="100">
        <v>11.578846153846154</v>
      </c>
      <c r="K40" s="153">
        <v>16.210384615384616</v>
      </c>
      <c r="L40" s="101">
        <v>57.984428769538937</v>
      </c>
      <c r="M40" s="100"/>
      <c r="N40" s="153"/>
      <c r="O40" s="101"/>
      <c r="P40" s="100"/>
      <c r="Q40" s="153"/>
      <c r="R40" s="101"/>
    </row>
    <row r="41" spans="1:18" x14ac:dyDescent="0.25">
      <c r="A41" s="97" t="s">
        <v>1374</v>
      </c>
      <c r="B41" s="152" t="s">
        <v>1626</v>
      </c>
      <c r="C41" s="99" t="s">
        <v>1630</v>
      </c>
      <c r="D41" s="102" t="s">
        <v>1631</v>
      </c>
      <c r="E41" s="100" t="s">
        <v>1129</v>
      </c>
      <c r="F41" s="101" t="s">
        <v>1425</v>
      </c>
      <c r="G41" s="100">
        <v>3010.5</v>
      </c>
      <c r="H41" s="153">
        <v>4214.7</v>
      </c>
      <c r="I41" s="101">
        <v>15075.951480080124</v>
      </c>
      <c r="J41" s="100">
        <v>11.578846153846154</v>
      </c>
      <c r="K41" s="153">
        <v>16.210384615384616</v>
      </c>
      <c r="L41" s="101">
        <v>57.984428769538937</v>
      </c>
      <c r="M41" s="100"/>
      <c r="N41" s="153"/>
      <c r="O41" s="101"/>
      <c r="P41" s="100"/>
      <c r="Q41" s="153"/>
      <c r="R41" s="101"/>
    </row>
    <row r="42" spans="1:18" x14ac:dyDescent="0.25">
      <c r="A42" s="97" t="s">
        <v>1378</v>
      </c>
      <c r="B42" s="152" t="s">
        <v>1626</v>
      </c>
      <c r="C42" s="99" t="s">
        <v>1630</v>
      </c>
      <c r="D42" s="102" t="s">
        <v>1631</v>
      </c>
      <c r="E42" s="100" t="s">
        <v>1129</v>
      </c>
      <c r="F42" s="101" t="s">
        <v>1428</v>
      </c>
      <c r="G42" s="100">
        <v>3010.5</v>
      </c>
      <c r="H42" s="153">
        <v>4214.7</v>
      </c>
      <c r="I42" s="101">
        <v>15075.951480080124</v>
      </c>
      <c r="J42" s="100">
        <v>11.578846153846154</v>
      </c>
      <c r="K42" s="153">
        <v>16.210384615384616</v>
      </c>
      <c r="L42" s="101">
        <v>57.984428769538937</v>
      </c>
      <c r="M42" s="100"/>
      <c r="N42" s="153"/>
      <c r="O42" s="101"/>
      <c r="P42" s="100"/>
      <c r="Q42" s="153"/>
      <c r="R42" s="101"/>
    </row>
    <row r="43" spans="1:18" x14ac:dyDescent="0.25">
      <c r="A43" s="97" t="s">
        <v>1379</v>
      </c>
      <c r="B43" s="152" t="s">
        <v>1626</v>
      </c>
      <c r="C43" s="99" t="s">
        <v>1630</v>
      </c>
      <c r="D43" s="102" t="s">
        <v>1631</v>
      </c>
      <c r="E43" s="100" t="s">
        <v>1129</v>
      </c>
      <c r="F43" s="101" t="s">
        <v>1431</v>
      </c>
      <c r="G43" s="100">
        <v>3010.5</v>
      </c>
      <c r="H43" s="153">
        <v>4214.7</v>
      </c>
      <c r="I43" s="101">
        <v>15075.951480080124</v>
      </c>
      <c r="J43" s="100">
        <v>11.578846153846154</v>
      </c>
      <c r="K43" s="153">
        <v>16.210384615384616</v>
      </c>
      <c r="L43" s="101">
        <v>57.984428769538937</v>
      </c>
      <c r="M43" s="100"/>
      <c r="N43" s="153"/>
      <c r="O43" s="101"/>
      <c r="P43" s="100"/>
      <c r="Q43" s="153"/>
      <c r="R43" s="101"/>
    </row>
    <row r="44" spans="1:18" x14ac:dyDescent="0.25">
      <c r="A44" s="97" t="s">
        <v>1381</v>
      </c>
      <c r="B44" s="152" t="s">
        <v>1626</v>
      </c>
      <c r="C44" s="99" t="s">
        <v>1630</v>
      </c>
      <c r="D44" s="102" t="s">
        <v>1631</v>
      </c>
      <c r="E44" s="100" t="s">
        <v>1129</v>
      </c>
      <c r="F44" s="101" t="s">
        <v>1434</v>
      </c>
      <c r="G44" s="100">
        <v>3010.5</v>
      </c>
      <c r="H44" s="153">
        <v>4214.7</v>
      </c>
      <c r="I44" s="101">
        <v>15075.951480080124</v>
      </c>
      <c r="J44" s="100">
        <v>11.578846153846154</v>
      </c>
      <c r="K44" s="153">
        <v>16.210384615384616</v>
      </c>
      <c r="L44" s="101">
        <v>57.984428769538937</v>
      </c>
      <c r="M44" s="100"/>
      <c r="N44" s="153"/>
      <c r="O44" s="101"/>
      <c r="P44" s="100"/>
      <c r="Q44" s="153"/>
      <c r="R44" s="101"/>
    </row>
    <row r="45" spans="1:18" x14ac:dyDescent="0.25">
      <c r="A45" s="97" t="s">
        <v>1383</v>
      </c>
      <c r="B45" s="152" t="s">
        <v>1626</v>
      </c>
      <c r="C45" s="99" t="s">
        <v>1630</v>
      </c>
      <c r="D45" s="102" t="s">
        <v>1631</v>
      </c>
      <c r="E45" s="100" t="s">
        <v>1129</v>
      </c>
      <c r="F45" s="101" t="s">
        <v>1437</v>
      </c>
      <c r="G45" s="100">
        <v>3010.5</v>
      </c>
      <c r="H45" s="153">
        <v>4214.7</v>
      </c>
      <c r="I45" s="101">
        <v>15075.951480080124</v>
      </c>
      <c r="J45" s="100">
        <v>11.578846153846154</v>
      </c>
      <c r="K45" s="153">
        <v>16.210384615384616</v>
      </c>
      <c r="L45" s="101">
        <v>57.984428769538937</v>
      </c>
      <c r="M45" s="100"/>
      <c r="N45" s="153"/>
      <c r="O45" s="101"/>
      <c r="P45" s="100"/>
      <c r="Q45" s="153"/>
      <c r="R45" s="101"/>
    </row>
    <row r="46" spans="1:18" x14ac:dyDescent="0.25">
      <c r="A46" s="97" t="s">
        <v>1392</v>
      </c>
      <c r="B46" s="152" t="s">
        <v>1626</v>
      </c>
      <c r="C46" s="99" t="s">
        <v>1630</v>
      </c>
      <c r="D46" s="102" t="s">
        <v>1631</v>
      </c>
      <c r="E46" s="100" t="s">
        <v>1129</v>
      </c>
      <c r="F46" s="101" t="s">
        <v>1440</v>
      </c>
      <c r="G46" s="100">
        <v>3010.5</v>
      </c>
      <c r="H46" s="153">
        <v>4214.7</v>
      </c>
      <c r="I46" s="101">
        <v>15075.951480080124</v>
      </c>
      <c r="J46" s="100">
        <v>11.578846153846154</v>
      </c>
      <c r="K46" s="153">
        <v>16.210384615384616</v>
      </c>
      <c r="L46" s="101">
        <v>57.984428769538937</v>
      </c>
      <c r="M46" s="100"/>
      <c r="N46" s="153"/>
      <c r="O46" s="101"/>
      <c r="P46" s="100"/>
      <c r="Q46" s="153"/>
      <c r="R46" s="101"/>
    </row>
    <row r="47" spans="1:18" x14ac:dyDescent="0.25">
      <c r="A47" s="97" t="s">
        <v>1394</v>
      </c>
      <c r="B47" s="152" t="s">
        <v>1626</v>
      </c>
      <c r="C47" s="99" t="s">
        <v>1630</v>
      </c>
      <c r="D47" s="102" t="s">
        <v>1631</v>
      </c>
      <c r="E47" s="100" t="s">
        <v>1129</v>
      </c>
      <c r="F47" s="101" t="s">
        <v>1443</v>
      </c>
      <c r="G47" s="100">
        <v>3010.5</v>
      </c>
      <c r="H47" s="153">
        <v>4214.7</v>
      </c>
      <c r="I47" s="101">
        <v>15075.951480080124</v>
      </c>
      <c r="J47" s="100">
        <v>11.578846153846154</v>
      </c>
      <c r="K47" s="153">
        <v>16.210384615384616</v>
      </c>
      <c r="L47" s="101">
        <v>57.984428769538937</v>
      </c>
      <c r="M47" s="100"/>
      <c r="N47" s="153"/>
      <c r="O47" s="101"/>
      <c r="P47" s="100"/>
      <c r="Q47" s="153"/>
      <c r="R47" s="101"/>
    </row>
    <row r="48" spans="1:18" x14ac:dyDescent="0.25">
      <c r="A48" s="97" t="s">
        <v>1396</v>
      </c>
      <c r="B48" s="152" t="s">
        <v>1626</v>
      </c>
      <c r="C48" s="99" t="s">
        <v>1630</v>
      </c>
      <c r="D48" s="102" t="s">
        <v>1631</v>
      </c>
      <c r="E48" s="100" t="s">
        <v>1129</v>
      </c>
      <c r="F48" s="101" t="s">
        <v>1446</v>
      </c>
      <c r="G48" s="100">
        <v>3010.5</v>
      </c>
      <c r="H48" s="153">
        <v>4214.7</v>
      </c>
      <c r="I48" s="101">
        <v>15075.951480080124</v>
      </c>
      <c r="J48" s="100">
        <v>11.578846153846154</v>
      </c>
      <c r="K48" s="153">
        <v>16.210384615384616</v>
      </c>
      <c r="L48" s="101">
        <v>57.984428769538937</v>
      </c>
      <c r="M48" s="100"/>
      <c r="N48" s="153"/>
      <c r="O48" s="101"/>
      <c r="P48" s="100"/>
      <c r="Q48" s="153"/>
      <c r="R48" s="101"/>
    </row>
    <row r="49" spans="1:18" x14ac:dyDescent="0.25">
      <c r="A49" s="97" t="s">
        <v>1398</v>
      </c>
      <c r="B49" s="152" t="s">
        <v>1626</v>
      </c>
      <c r="C49" s="99" t="s">
        <v>1630</v>
      </c>
      <c r="D49" s="102" t="s">
        <v>1631</v>
      </c>
      <c r="E49" s="100" t="s">
        <v>1129</v>
      </c>
      <c r="F49" s="101" t="s">
        <v>1449</v>
      </c>
      <c r="G49" s="100">
        <v>3010.5</v>
      </c>
      <c r="H49" s="153">
        <v>4214.7</v>
      </c>
      <c r="I49" s="101">
        <v>15075.951480080124</v>
      </c>
      <c r="J49" s="100">
        <v>11.578846153846154</v>
      </c>
      <c r="K49" s="153">
        <v>16.210384615384616</v>
      </c>
      <c r="L49" s="101">
        <v>57.984428769538937</v>
      </c>
      <c r="M49" s="100"/>
      <c r="N49" s="153"/>
      <c r="O49" s="101"/>
      <c r="P49" s="100"/>
      <c r="Q49" s="153"/>
      <c r="R49" s="101"/>
    </row>
    <row r="50" spans="1:18" x14ac:dyDescent="0.25">
      <c r="A50" s="97" t="s">
        <v>1400</v>
      </c>
      <c r="B50" s="152" t="s">
        <v>1626</v>
      </c>
      <c r="C50" s="99" t="s">
        <v>1630</v>
      </c>
      <c r="D50" s="102" t="s">
        <v>1631</v>
      </c>
      <c r="E50" s="100" t="s">
        <v>1129</v>
      </c>
      <c r="F50" s="101" t="s">
        <v>1452</v>
      </c>
      <c r="G50" s="100">
        <v>3010.5</v>
      </c>
      <c r="H50" s="153">
        <v>4214.7</v>
      </c>
      <c r="I50" s="101">
        <v>15075.951480080124</v>
      </c>
      <c r="J50" s="100">
        <v>11.578846153846154</v>
      </c>
      <c r="K50" s="153">
        <v>16.210384615384616</v>
      </c>
      <c r="L50" s="101">
        <v>57.984428769538937</v>
      </c>
      <c r="M50" s="100"/>
      <c r="N50" s="153"/>
      <c r="O50" s="101"/>
      <c r="P50" s="100"/>
      <c r="Q50" s="153"/>
      <c r="R50" s="101"/>
    </row>
    <row r="51" spans="1:18" x14ac:dyDescent="0.25">
      <c r="A51" s="97" t="s">
        <v>1402</v>
      </c>
      <c r="B51" s="152" t="s">
        <v>1626</v>
      </c>
      <c r="C51" s="99" t="s">
        <v>1630</v>
      </c>
      <c r="D51" s="102" t="s">
        <v>1631</v>
      </c>
      <c r="E51" s="100" t="s">
        <v>1129</v>
      </c>
      <c r="F51" s="101" t="s">
        <v>1455</v>
      </c>
      <c r="G51" s="100">
        <v>3010.5</v>
      </c>
      <c r="H51" s="153">
        <v>4214.7</v>
      </c>
      <c r="I51" s="101">
        <v>15075.951480080124</v>
      </c>
      <c r="J51" s="100">
        <v>11.578846153846154</v>
      </c>
      <c r="K51" s="153">
        <v>16.210384615384616</v>
      </c>
      <c r="L51" s="101">
        <v>57.984428769538937</v>
      </c>
      <c r="M51" s="100"/>
      <c r="N51" s="153"/>
      <c r="O51" s="101"/>
      <c r="P51" s="100"/>
      <c r="Q51" s="153"/>
      <c r="R51" s="101"/>
    </row>
    <row r="52" spans="1:18" x14ac:dyDescent="0.25">
      <c r="A52" s="97" t="s">
        <v>1632</v>
      </c>
      <c r="B52" s="152" t="s">
        <v>1633</v>
      </c>
      <c r="C52" s="99" t="s">
        <v>1634</v>
      </c>
      <c r="D52" s="102" t="s">
        <v>1635</v>
      </c>
      <c r="E52" s="100" t="s">
        <v>1460</v>
      </c>
      <c r="F52" s="101" t="s">
        <v>1466</v>
      </c>
      <c r="G52" s="100">
        <v>18.348000000000003</v>
      </c>
      <c r="H52" s="153">
        <v>25.687200000000001</v>
      </c>
      <c r="I52" s="101">
        <v>91.882929000667716</v>
      </c>
      <c r="J52" s="100">
        <v>7.0569230769230773E-2</v>
      </c>
      <c r="K52" s="153">
        <v>9.8796923076923074E-2</v>
      </c>
      <c r="L52" s="101">
        <v>0.3533958807717989</v>
      </c>
      <c r="M52" s="100"/>
      <c r="N52" s="153"/>
      <c r="O52" s="101"/>
      <c r="P52" s="100"/>
      <c r="Q52" s="153"/>
      <c r="R52" s="101"/>
    </row>
    <row r="53" spans="1:18" x14ac:dyDescent="0.25">
      <c r="A53" s="97" t="s">
        <v>1632</v>
      </c>
      <c r="B53" s="152" t="s">
        <v>1633</v>
      </c>
      <c r="C53" s="99" t="s">
        <v>1636</v>
      </c>
      <c r="D53" s="102" t="s">
        <v>1635</v>
      </c>
      <c r="E53" s="100" t="s">
        <v>1460</v>
      </c>
      <c r="F53" s="101" t="s">
        <v>1467</v>
      </c>
      <c r="G53" s="100">
        <v>45.870000000000005</v>
      </c>
      <c r="H53" s="153">
        <v>64.218000000000004</v>
      </c>
      <c r="I53" s="101">
        <v>229.7073225016693</v>
      </c>
      <c r="J53" s="100">
        <v>0.17642307692307693</v>
      </c>
      <c r="K53" s="153">
        <v>0.24699230769230771</v>
      </c>
      <c r="L53" s="101">
        <v>0.88348970192949727</v>
      </c>
      <c r="M53" s="100"/>
      <c r="N53" s="153"/>
      <c r="O53" s="101"/>
      <c r="P53" s="100"/>
      <c r="Q53" s="153"/>
      <c r="R53" s="101"/>
    </row>
    <row r="54" spans="1:18" x14ac:dyDescent="0.25">
      <c r="A54" s="97" t="s">
        <v>1632</v>
      </c>
      <c r="B54" s="152" t="s">
        <v>1633</v>
      </c>
      <c r="C54" s="99" t="s">
        <v>1637</v>
      </c>
      <c r="D54" s="102" t="s">
        <v>1638</v>
      </c>
      <c r="E54" s="100" t="s">
        <v>1460</v>
      </c>
      <c r="F54" s="101" t="s">
        <v>1468</v>
      </c>
      <c r="G54" s="100">
        <v>106.75200000000001</v>
      </c>
      <c r="H54" s="153">
        <v>149.4528</v>
      </c>
      <c r="I54" s="101">
        <v>534.59158691297569</v>
      </c>
      <c r="J54" s="100">
        <v>0.41058461538461544</v>
      </c>
      <c r="K54" s="153">
        <v>0.5748184615384615</v>
      </c>
      <c r="L54" s="101">
        <v>2.0561214881268297</v>
      </c>
      <c r="M54" s="100"/>
      <c r="N54" s="153"/>
      <c r="O54" s="101"/>
      <c r="P54" s="100"/>
      <c r="Q54" s="153"/>
      <c r="R54" s="101"/>
    </row>
    <row r="55" spans="1:18" x14ac:dyDescent="0.25">
      <c r="A55" s="97" t="s">
        <v>1632</v>
      </c>
      <c r="B55" s="152" t="s">
        <v>1633</v>
      </c>
      <c r="C55" s="99" t="s">
        <v>1639</v>
      </c>
      <c r="D55" s="102" t="s">
        <v>1638</v>
      </c>
      <c r="E55" s="100" t="s">
        <v>1460</v>
      </c>
      <c r="F55" s="101" t="s">
        <v>1469</v>
      </c>
      <c r="G55" s="100">
        <v>106.75200000000001</v>
      </c>
      <c r="H55" s="153">
        <v>149.4528</v>
      </c>
      <c r="I55" s="101">
        <v>534.59158691297569</v>
      </c>
      <c r="J55" s="100">
        <v>0.41058461538461544</v>
      </c>
      <c r="K55" s="153">
        <v>0.5748184615384615</v>
      </c>
      <c r="L55" s="101">
        <v>2.0561214881268297</v>
      </c>
      <c r="M55" s="100"/>
      <c r="N55" s="153"/>
      <c r="O55" s="101"/>
      <c r="P55" s="100"/>
      <c r="Q55" s="153"/>
      <c r="R55" s="101"/>
    </row>
    <row r="56" spans="1:18" x14ac:dyDescent="0.25">
      <c r="A56" s="97" t="s">
        <v>1640</v>
      </c>
      <c r="B56" s="152" t="s">
        <v>1633</v>
      </c>
      <c r="C56" s="99" t="s">
        <v>1641</v>
      </c>
      <c r="D56" s="102" t="s">
        <v>1642</v>
      </c>
      <c r="E56" s="100" t="s">
        <v>1460</v>
      </c>
      <c r="F56" s="101" t="s">
        <v>1643</v>
      </c>
      <c r="G56" s="100">
        <v>16.346399999999999</v>
      </c>
      <c r="H56" s="153">
        <v>22.884959999999996</v>
      </c>
      <c r="I56" s="101">
        <v>81.859336746049408</v>
      </c>
      <c r="J56" s="100">
        <v>6.287076923076923E-2</v>
      </c>
      <c r="K56" s="153">
        <v>8.8019076923076908E-2</v>
      </c>
      <c r="L56" s="101">
        <v>0.31484360286942081</v>
      </c>
      <c r="M56" s="100"/>
      <c r="N56" s="153"/>
      <c r="O56" s="101"/>
      <c r="P56" s="100"/>
      <c r="Q56" s="153"/>
      <c r="R56" s="101"/>
    </row>
    <row r="57" spans="1:18" x14ac:dyDescent="0.25">
      <c r="A57" s="97" t="s">
        <v>1640</v>
      </c>
      <c r="B57" s="152" t="s">
        <v>1633</v>
      </c>
      <c r="C57" s="99" t="s">
        <v>1644</v>
      </c>
      <c r="D57" s="102" t="s">
        <v>1645</v>
      </c>
      <c r="E57" s="100" t="s">
        <v>1460</v>
      </c>
      <c r="F57" s="101" t="s">
        <v>1471</v>
      </c>
      <c r="G57" s="100">
        <v>25.645499999999998</v>
      </c>
      <c r="H57" s="153">
        <v>35.903699999999994</v>
      </c>
      <c r="I57" s="101">
        <v>128.42727576229692</v>
      </c>
      <c r="J57" s="100">
        <v>9.8636538461538456E-2</v>
      </c>
      <c r="K57" s="153">
        <v>0.13809115384615381</v>
      </c>
      <c r="L57" s="101">
        <v>0.4939510606242189</v>
      </c>
      <c r="M57" s="100"/>
      <c r="N57" s="153"/>
      <c r="O57" s="101"/>
      <c r="P57" s="100"/>
      <c r="Q57" s="153"/>
      <c r="R57" s="101"/>
    </row>
    <row r="58" spans="1:18" x14ac:dyDescent="0.25">
      <c r="A58" s="97" t="s">
        <v>1632</v>
      </c>
      <c r="B58" s="152" t="s">
        <v>1633</v>
      </c>
      <c r="C58" s="99" t="s">
        <v>1646</v>
      </c>
      <c r="D58" s="102" t="s">
        <v>1647</v>
      </c>
      <c r="E58" s="100" t="s">
        <v>1460</v>
      </c>
      <c r="F58" s="101" t="s">
        <v>1472</v>
      </c>
      <c r="G58" s="100">
        <v>14.886900000000001</v>
      </c>
      <c r="H58" s="153">
        <v>20.841660000000001</v>
      </c>
      <c r="I58" s="101">
        <v>74.550467393723565</v>
      </c>
      <c r="J58" s="100">
        <v>5.7257307692307698E-2</v>
      </c>
      <c r="K58" s="153">
        <v>8.0160230769230775E-2</v>
      </c>
      <c r="L58" s="101">
        <v>0.28673256689893678</v>
      </c>
      <c r="M58" s="100"/>
      <c r="N58" s="153"/>
      <c r="O58" s="101"/>
      <c r="P58" s="100"/>
      <c r="Q58" s="153"/>
      <c r="R58" s="101"/>
    </row>
    <row r="59" spans="1:18" x14ac:dyDescent="0.25">
      <c r="A59" s="97" t="s">
        <v>1640</v>
      </c>
      <c r="B59" s="152" t="s">
        <v>1633</v>
      </c>
      <c r="C59" s="99" t="s">
        <v>1648</v>
      </c>
      <c r="D59" s="102" t="s">
        <v>1642</v>
      </c>
      <c r="E59" s="100" t="s">
        <v>1460</v>
      </c>
      <c r="F59" s="101" t="s">
        <v>1473</v>
      </c>
      <c r="G59" s="100">
        <v>32.8596</v>
      </c>
      <c r="H59" s="153">
        <v>46.003439999999998</v>
      </c>
      <c r="I59" s="101">
        <v>164.55397284665034</v>
      </c>
      <c r="J59" s="100">
        <v>0.12638307692307693</v>
      </c>
      <c r="K59" s="153">
        <v>0.17693630769230767</v>
      </c>
      <c r="L59" s="101">
        <v>0.6328998955640398</v>
      </c>
      <c r="M59" s="100"/>
      <c r="N59" s="153"/>
      <c r="O59" s="101"/>
      <c r="P59" s="100"/>
      <c r="Q59" s="153"/>
      <c r="R59" s="101"/>
    </row>
    <row r="60" spans="1:18" x14ac:dyDescent="0.25">
      <c r="A60" s="97" t="s">
        <v>1640</v>
      </c>
      <c r="B60" s="152" t="s">
        <v>1633</v>
      </c>
      <c r="C60" s="99" t="s">
        <v>1649</v>
      </c>
      <c r="D60" s="102" t="s">
        <v>1642</v>
      </c>
      <c r="E60" s="100" t="s">
        <v>1460</v>
      </c>
      <c r="F60" s="101" t="s">
        <v>1474</v>
      </c>
      <c r="G60" s="100">
        <v>17.447279999999999</v>
      </c>
      <c r="H60" s="153">
        <v>24.426191999999997</v>
      </c>
      <c r="I60" s="101">
        <v>87.37231248608947</v>
      </c>
      <c r="J60" s="100">
        <v>6.7104923076923076E-2</v>
      </c>
      <c r="K60" s="153">
        <v>9.3946892307692292E-2</v>
      </c>
      <c r="L60" s="101">
        <v>0.33604735571572875</v>
      </c>
      <c r="M60" s="100"/>
      <c r="N60" s="153"/>
      <c r="O60" s="101"/>
      <c r="P60" s="100"/>
      <c r="Q60" s="153"/>
      <c r="R60" s="101"/>
    </row>
    <row r="61" spans="1:18" x14ac:dyDescent="0.25">
      <c r="A61" s="97" t="s">
        <v>1632</v>
      </c>
      <c r="B61" s="152" t="s">
        <v>1633</v>
      </c>
      <c r="C61" s="99" t="s">
        <v>1650</v>
      </c>
      <c r="D61" s="102" t="s">
        <v>1651</v>
      </c>
      <c r="E61" s="100" t="s">
        <v>1460</v>
      </c>
      <c r="F61" s="101" t="s">
        <v>1475</v>
      </c>
      <c r="G61" s="100">
        <v>16.012799999999999</v>
      </c>
      <c r="H61" s="153">
        <v>22.417919999999995</v>
      </c>
      <c r="I61" s="101">
        <v>80.188738036946347</v>
      </c>
      <c r="J61" s="100">
        <v>6.1587692307692302E-2</v>
      </c>
      <c r="K61" s="153">
        <v>8.6222769230769214E-2</v>
      </c>
      <c r="L61" s="101">
        <v>0.3084182232190244</v>
      </c>
      <c r="M61" s="100"/>
      <c r="N61" s="153"/>
      <c r="O61" s="101"/>
      <c r="P61" s="100"/>
      <c r="Q61" s="153"/>
      <c r="R61" s="101"/>
    </row>
    <row r="62" spans="1:18" x14ac:dyDescent="0.25">
      <c r="A62" s="97" t="s">
        <v>1515</v>
      </c>
      <c r="B62" s="152" t="s">
        <v>1633</v>
      </c>
      <c r="C62" s="99" t="s">
        <v>1652</v>
      </c>
      <c r="D62" s="102" t="s">
        <v>1653</v>
      </c>
      <c r="E62" s="100" t="s">
        <v>1460</v>
      </c>
      <c r="F62" s="101" t="s">
        <v>1476</v>
      </c>
      <c r="G62" s="100">
        <v>18</v>
      </c>
      <c r="H62" s="153">
        <v>25.2</v>
      </c>
      <c r="I62" s="101">
        <v>90.140218117071001</v>
      </c>
      <c r="J62" s="100">
        <v>6.9230769230769235E-2</v>
      </c>
      <c r="K62" s="153">
        <v>9.6923076923076917E-2</v>
      </c>
      <c r="L62" s="101">
        <v>0.34669314660411921</v>
      </c>
      <c r="M62" s="100"/>
      <c r="N62" s="153"/>
      <c r="O62" s="101"/>
      <c r="P62" s="100"/>
      <c r="Q62" s="153"/>
      <c r="R62" s="101"/>
    </row>
    <row r="63" spans="1:18" x14ac:dyDescent="0.25">
      <c r="A63" s="97" t="s">
        <v>1640</v>
      </c>
      <c r="B63" s="152" t="s">
        <v>1633</v>
      </c>
      <c r="C63" s="99" t="s">
        <v>1654</v>
      </c>
      <c r="D63" s="102" t="s">
        <v>1655</v>
      </c>
      <c r="E63" s="100" t="s">
        <v>1460</v>
      </c>
      <c r="F63" s="101" t="s">
        <v>1477</v>
      </c>
      <c r="G63" s="100">
        <v>145</v>
      </c>
      <c r="H63" s="153">
        <v>203</v>
      </c>
      <c r="I63" s="101">
        <v>726.12953483196088</v>
      </c>
      <c r="J63" s="100">
        <v>0.55769230769230771</v>
      </c>
      <c r="K63" s="153">
        <v>0.78076923076923077</v>
      </c>
      <c r="L63" s="101">
        <v>2.7928059031998496</v>
      </c>
      <c r="M63" s="100"/>
      <c r="N63" s="153"/>
      <c r="O63" s="101"/>
      <c r="P63" s="100"/>
      <c r="Q63" s="153"/>
      <c r="R63" s="101"/>
    </row>
    <row r="64" spans="1:18" x14ac:dyDescent="0.25">
      <c r="A64" s="97" t="s">
        <v>1632</v>
      </c>
      <c r="B64" s="152" t="s">
        <v>1633</v>
      </c>
      <c r="C64" s="99" t="s">
        <v>1656</v>
      </c>
      <c r="D64" s="102" t="s">
        <v>1657</v>
      </c>
      <c r="E64" s="100" t="s">
        <v>1460</v>
      </c>
      <c r="F64" s="101" t="s">
        <v>1478</v>
      </c>
      <c r="G64" s="100">
        <v>107.586</v>
      </c>
      <c r="H64" s="153">
        <v>150.62039999999999</v>
      </c>
      <c r="I64" s="101">
        <v>538.76808368573336</v>
      </c>
      <c r="J64" s="100">
        <v>0.41379230769230768</v>
      </c>
      <c r="K64" s="153">
        <v>0.57930923076923069</v>
      </c>
      <c r="L64" s="101">
        <v>2.0721849372528207</v>
      </c>
      <c r="M64" s="100"/>
      <c r="N64" s="153"/>
      <c r="O64" s="101"/>
      <c r="P64" s="100"/>
      <c r="Q64" s="153"/>
      <c r="R64" s="101"/>
    </row>
    <row r="65" spans="1:18" x14ac:dyDescent="0.25">
      <c r="A65" s="97" t="s">
        <v>1515</v>
      </c>
      <c r="B65" s="152" t="s">
        <v>1633</v>
      </c>
      <c r="C65" s="99" t="s">
        <v>1658</v>
      </c>
      <c r="D65" s="102" t="s">
        <v>1659</v>
      </c>
      <c r="E65" s="100" t="s">
        <v>1460</v>
      </c>
      <c r="F65" s="101" t="s">
        <v>1479</v>
      </c>
      <c r="G65" s="100">
        <v>2520</v>
      </c>
      <c r="H65" s="153">
        <v>3528</v>
      </c>
      <c r="I65" s="101">
        <v>12619.630536389939</v>
      </c>
      <c r="J65" s="100">
        <v>9.6923076923076916</v>
      </c>
      <c r="K65" s="153">
        <v>13.569230769230769</v>
      </c>
      <c r="L65" s="101">
        <v>48.537040524576689</v>
      </c>
      <c r="M65" s="100"/>
      <c r="N65" s="153"/>
      <c r="O65" s="101"/>
      <c r="P65" s="100"/>
      <c r="Q65" s="153"/>
      <c r="R65" s="101"/>
    </row>
    <row r="66" spans="1:18" x14ac:dyDescent="0.25">
      <c r="A66" s="97" t="s">
        <v>1515</v>
      </c>
      <c r="B66" s="152" t="s">
        <v>1633</v>
      </c>
      <c r="C66" s="99" t="s">
        <v>1660</v>
      </c>
      <c r="D66" s="102" t="s">
        <v>1659</v>
      </c>
      <c r="E66" s="100" t="s">
        <v>1460</v>
      </c>
      <c r="F66" s="101" t="s">
        <v>1480</v>
      </c>
      <c r="G66" s="100">
        <v>5634</v>
      </c>
      <c r="H66" s="153">
        <v>7887.5999999999995</v>
      </c>
      <c r="I66" s="101">
        <v>28213.888270643223</v>
      </c>
      <c r="J66" s="100">
        <v>21.669230769230769</v>
      </c>
      <c r="K66" s="153">
        <v>30.336923076923075</v>
      </c>
      <c r="L66" s="101">
        <v>108.51495488708932</v>
      </c>
      <c r="M66" s="100"/>
      <c r="N66" s="153"/>
      <c r="O66" s="101"/>
      <c r="P66" s="100"/>
      <c r="Q66" s="153"/>
      <c r="R66" s="101"/>
    </row>
    <row r="67" spans="1:18" x14ac:dyDescent="0.25">
      <c r="A67" s="97" t="s">
        <v>1632</v>
      </c>
      <c r="B67" s="152" t="s">
        <v>1633</v>
      </c>
      <c r="C67" s="99" t="s">
        <v>1661</v>
      </c>
      <c r="D67" s="102" t="s">
        <v>1662</v>
      </c>
      <c r="E67" s="100" t="s">
        <v>1460</v>
      </c>
      <c r="F67" s="101" t="s">
        <v>1483</v>
      </c>
      <c r="G67" s="100">
        <v>1.5</v>
      </c>
      <c r="H67" s="153">
        <v>2.0999999999999996</v>
      </c>
      <c r="I67" s="101">
        <v>7.5116848430892498</v>
      </c>
      <c r="J67" s="100">
        <v>5.7692307692307696E-3</v>
      </c>
      <c r="K67" s="153">
        <v>8.0769230769230753E-3</v>
      </c>
      <c r="L67" s="101">
        <v>2.889109555034327E-2</v>
      </c>
      <c r="M67" s="100"/>
      <c r="N67" s="153"/>
      <c r="O67" s="101"/>
      <c r="P67" s="100"/>
      <c r="Q67" s="153"/>
      <c r="R67" s="101"/>
    </row>
    <row r="68" spans="1:18" x14ac:dyDescent="0.25">
      <c r="A68" s="97" t="s">
        <v>1632</v>
      </c>
      <c r="B68" s="152" t="s">
        <v>1633</v>
      </c>
      <c r="C68" s="99" t="s">
        <v>1663</v>
      </c>
      <c r="D68" s="102" t="s">
        <v>1635</v>
      </c>
      <c r="E68" s="100" t="s">
        <v>1460</v>
      </c>
      <c r="F68" s="101" t="s">
        <v>1486</v>
      </c>
      <c r="G68" s="100">
        <v>9.1740000000000013</v>
      </c>
      <c r="H68" s="153">
        <v>12.8436</v>
      </c>
      <c r="I68" s="101">
        <v>45.941464500333858</v>
      </c>
      <c r="J68" s="100">
        <v>3.5284615384615386E-2</v>
      </c>
      <c r="K68" s="153">
        <v>4.9398461538461537E-2</v>
      </c>
      <c r="L68" s="101">
        <v>0.17669794038589945</v>
      </c>
      <c r="M68" s="100"/>
      <c r="N68" s="153"/>
      <c r="O68" s="101"/>
      <c r="P68" s="100"/>
      <c r="Q68" s="153"/>
      <c r="R68" s="101"/>
    </row>
    <row r="69" spans="1:18" x14ac:dyDescent="0.25">
      <c r="A69" s="97" t="s">
        <v>1632</v>
      </c>
      <c r="B69" s="152" t="s">
        <v>1633</v>
      </c>
      <c r="C69" s="99" t="s">
        <v>1664</v>
      </c>
      <c r="D69" s="102" t="s">
        <v>1659</v>
      </c>
      <c r="E69" s="100" t="s">
        <v>1460</v>
      </c>
      <c r="F69" s="101" t="s">
        <v>1487</v>
      </c>
      <c r="G69" s="100">
        <v>8.8699999999999992</v>
      </c>
      <c r="H69" s="153">
        <v>12.417999999999997</v>
      </c>
      <c r="I69" s="101">
        <v>44.419096372134426</v>
      </c>
      <c r="J69" s="100">
        <v>3.411538461538461E-2</v>
      </c>
      <c r="K69" s="153">
        <v>4.7761538461538453E-2</v>
      </c>
      <c r="L69" s="101">
        <v>0.17084267835436318</v>
      </c>
      <c r="M69" s="100"/>
      <c r="N69" s="153"/>
      <c r="O69" s="101"/>
      <c r="P69" s="100"/>
      <c r="Q69" s="153"/>
      <c r="R69" s="101"/>
    </row>
    <row r="70" spans="1:18" x14ac:dyDescent="0.25">
      <c r="A70" s="97" t="s">
        <v>1632</v>
      </c>
      <c r="B70" s="152" t="s">
        <v>1633</v>
      </c>
      <c r="C70" s="99" t="s">
        <v>1665</v>
      </c>
      <c r="D70" s="102" t="s">
        <v>1666</v>
      </c>
      <c r="E70" s="100" t="s">
        <v>1460</v>
      </c>
      <c r="F70" s="101" t="s">
        <v>1488</v>
      </c>
      <c r="G70" s="100">
        <v>164.13119999999998</v>
      </c>
      <c r="H70" s="153">
        <v>229.78367999999995</v>
      </c>
      <c r="I70" s="101">
        <v>821.93456487870014</v>
      </c>
      <c r="J70" s="100">
        <v>0.63127384615384607</v>
      </c>
      <c r="K70" s="153">
        <v>0.88378338461538442</v>
      </c>
      <c r="L70" s="101">
        <v>3.1612867879950004</v>
      </c>
      <c r="M70" s="100"/>
      <c r="N70" s="153"/>
      <c r="O70" s="101"/>
      <c r="P70" s="100"/>
      <c r="Q70" s="153"/>
      <c r="R70" s="101"/>
    </row>
    <row r="71" spans="1:18" x14ac:dyDescent="0.25">
      <c r="A71" s="97"/>
      <c r="B71" s="152"/>
      <c r="C71" s="99"/>
      <c r="D71" s="102"/>
      <c r="E71" s="100"/>
      <c r="F71" s="101"/>
      <c r="G71" s="100"/>
      <c r="H71" s="153"/>
      <c r="I71" s="101"/>
      <c r="J71" s="100"/>
      <c r="K71" s="153"/>
      <c r="L71" s="101"/>
      <c r="M71" s="100"/>
      <c r="N71" s="153"/>
      <c r="O71" s="101"/>
      <c r="P71" s="100"/>
      <c r="Q71" s="153"/>
      <c r="R71" s="101"/>
    </row>
    <row r="72" spans="1:18" x14ac:dyDescent="0.25">
      <c r="A72" s="97"/>
      <c r="B72" s="152"/>
      <c r="C72" s="99"/>
      <c r="D72" s="102"/>
      <c r="E72" s="100"/>
      <c r="F72" s="101"/>
      <c r="G72" s="100"/>
      <c r="H72" s="153"/>
      <c r="I72" s="101"/>
      <c r="J72" s="100"/>
      <c r="K72" s="153"/>
      <c r="L72" s="101"/>
      <c r="M72" s="100"/>
      <c r="N72" s="153"/>
      <c r="O72" s="101"/>
      <c r="P72" s="100"/>
      <c r="Q72" s="153"/>
      <c r="R72" s="101"/>
    </row>
    <row r="73" spans="1:18" x14ac:dyDescent="0.25">
      <c r="A73" s="97"/>
      <c r="B73" s="152"/>
      <c r="C73" s="99"/>
      <c r="D73" s="102"/>
      <c r="E73" s="100"/>
      <c r="F73" s="101"/>
      <c r="G73" s="100"/>
      <c r="H73" s="153"/>
      <c r="I73" s="101"/>
      <c r="J73" s="100"/>
      <c r="K73" s="153"/>
      <c r="L73" s="101"/>
      <c r="M73" s="100"/>
      <c r="N73" s="153"/>
      <c r="O73" s="101"/>
      <c r="P73" s="100"/>
      <c r="Q73" s="153"/>
      <c r="R73" s="101"/>
    </row>
    <row r="74" spans="1:18" x14ac:dyDescent="0.25">
      <c r="A74" s="97"/>
      <c r="B74" s="152"/>
      <c r="C74" s="99"/>
      <c r="D74" s="102"/>
      <c r="E74" s="100"/>
      <c r="F74" s="101"/>
      <c r="G74" s="100"/>
      <c r="H74" s="153"/>
      <c r="I74" s="101"/>
      <c r="J74" s="100"/>
      <c r="K74" s="153"/>
      <c r="L74" s="101"/>
      <c r="M74" s="100"/>
      <c r="N74" s="153"/>
      <c r="O74" s="101"/>
      <c r="P74" s="100"/>
      <c r="Q74" s="153"/>
      <c r="R74" s="101"/>
    </row>
    <row r="75" spans="1:18" x14ac:dyDescent="0.25">
      <c r="A75" s="97"/>
      <c r="B75" s="152"/>
      <c r="C75" s="99"/>
      <c r="D75" s="102"/>
      <c r="E75" s="100"/>
      <c r="F75" s="101"/>
      <c r="G75" s="100"/>
      <c r="H75" s="153"/>
      <c r="I75" s="101"/>
      <c r="J75" s="100"/>
      <c r="K75" s="153"/>
      <c r="L75" s="101"/>
      <c r="M75" s="100"/>
      <c r="N75" s="153"/>
      <c r="O75" s="101"/>
      <c r="P75" s="100"/>
      <c r="Q75" s="153"/>
      <c r="R75" s="101"/>
    </row>
    <row r="76" spans="1:18" x14ac:dyDescent="0.25">
      <c r="A76" s="97"/>
      <c r="B76" s="152"/>
      <c r="C76" s="99"/>
      <c r="D76" s="102"/>
      <c r="E76" s="100"/>
      <c r="F76" s="101"/>
      <c r="G76" s="100"/>
      <c r="H76" s="153"/>
      <c r="I76" s="101"/>
      <c r="J76" s="100"/>
      <c r="K76" s="153"/>
      <c r="L76" s="101"/>
      <c r="M76" s="100"/>
      <c r="N76" s="153"/>
      <c r="O76" s="101"/>
      <c r="P76" s="100"/>
      <c r="Q76" s="153"/>
      <c r="R76" s="101"/>
    </row>
    <row r="77" spans="1:18" x14ac:dyDescent="0.25">
      <c r="A77" s="97"/>
      <c r="B77" s="152"/>
      <c r="C77" s="99"/>
      <c r="D77" s="102"/>
      <c r="E77" s="100"/>
      <c r="F77" s="101"/>
      <c r="G77" s="100"/>
      <c r="H77" s="153"/>
      <c r="I77" s="101"/>
      <c r="J77" s="100"/>
      <c r="K77" s="153"/>
      <c r="L77" s="101"/>
      <c r="M77" s="100"/>
      <c r="N77" s="153"/>
      <c r="O77" s="101"/>
      <c r="P77" s="100"/>
      <c r="Q77" s="153"/>
      <c r="R77" s="101"/>
    </row>
    <row r="78" spans="1:18" x14ac:dyDescent="0.25">
      <c r="A78" s="97"/>
      <c r="B78" s="152"/>
      <c r="C78" s="99"/>
      <c r="D78" s="102"/>
      <c r="E78" s="100"/>
      <c r="F78" s="101"/>
      <c r="G78" s="100"/>
      <c r="H78" s="153"/>
      <c r="I78" s="101"/>
      <c r="J78" s="100"/>
      <c r="K78" s="153"/>
      <c r="L78" s="101"/>
      <c r="M78" s="100"/>
      <c r="N78" s="153"/>
      <c r="O78" s="101"/>
      <c r="P78" s="100"/>
      <c r="Q78" s="153"/>
      <c r="R78" s="101"/>
    </row>
    <row r="79" spans="1:18" x14ac:dyDescent="0.25">
      <c r="A79" s="97"/>
      <c r="B79" s="152"/>
      <c r="C79" s="99"/>
      <c r="D79" s="102"/>
      <c r="E79" s="100"/>
      <c r="F79" s="101"/>
      <c r="G79" s="100"/>
      <c r="H79" s="153"/>
      <c r="I79" s="101"/>
      <c r="J79" s="100"/>
      <c r="K79" s="153"/>
      <c r="L79" s="101"/>
      <c r="M79" s="100"/>
      <c r="N79" s="153"/>
      <c r="O79" s="101"/>
      <c r="P79" s="100"/>
      <c r="Q79" s="153"/>
      <c r="R79" s="101"/>
    </row>
    <row r="80" spans="1:18" x14ac:dyDescent="0.25">
      <c r="A80" s="97"/>
      <c r="B80" s="152"/>
      <c r="C80" s="99"/>
      <c r="D80" s="102"/>
      <c r="E80" s="100"/>
      <c r="F80" s="101"/>
      <c r="G80" s="100"/>
      <c r="H80" s="153"/>
      <c r="I80" s="101"/>
      <c r="J80" s="100"/>
      <c r="K80" s="153"/>
      <c r="L80" s="101"/>
      <c r="M80" s="100"/>
      <c r="N80" s="153"/>
      <c r="O80" s="101"/>
      <c r="P80" s="100"/>
      <c r="Q80" s="153"/>
      <c r="R80" s="101"/>
    </row>
    <row r="81" spans="1:18" x14ac:dyDescent="0.25">
      <c r="A81" s="97"/>
      <c r="B81" s="152"/>
      <c r="C81" s="99"/>
      <c r="D81" s="102"/>
      <c r="E81" s="100"/>
      <c r="F81" s="101"/>
      <c r="G81" s="100"/>
      <c r="H81" s="153"/>
      <c r="I81" s="101"/>
      <c r="J81" s="100"/>
      <c r="K81" s="153"/>
      <c r="L81" s="101"/>
      <c r="M81" s="100"/>
      <c r="N81" s="153"/>
      <c r="O81" s="101"/>
      <c r="P81" s="100"/>
      <c r="Q81" s="153"/>
      <c r="R81" s="101"/>
    </row>
    <row r="82" spans="1:18" x14ac:dyDescent="0.25">
      <c r="A82" s="97"/>
      <c r="B82" s="152"/>
      <c r="C82" s="99"/>
      <c r="D82" s="102"/>
      <c r="E82" s="100"/>
      <c r="F82" s="101"/>
      <c r="G82" s="100"/>
      <c r="H82" s="153"/>
      <c r="I82" s="101"/>
      <c r="J82" s="100"/>
      <c r="K82" s="153"/>
      <c r="L82" s="101"/>
      <c r="M82" s="100"/>
      <c r="N82" s="153"/>
      <c r="O82" s="101"/>
      <c r="P82" s="100"/>
      <c r="Q82" s="153"/>
      <c r="R82" s="101"/>
    </row>
    <row r="83" spans="1:18" x14ac:dyDescent="0.25">
      <c r="A83" s="97"/>
      <c r="B83" s="152"/>
      <c r="C83" s="99"/>
      <c r="D83" s="102"/>
      <c r="E83" s="100"/>
      <c r="F83" s="101"/>
      <c r="G83" s="100"/>
      <c r="H83" s="153"/>
      <c r="I83" s="101"/>
      <c r="J83" s="100"/>
      <c r="K83" s="153"/>
      <c r="L83" s="101"/>
      <c r="M83" s="100"/>
      <c r="N83" s="153"/>
      <c r="O83" s="101"/>
      <c r="P83" s="100"/>
      <c r="Q83" s="153"/>
      <c r="R83" s="101"/>
    </row>
    <row r="84" spans="1:18" x14ac:dyDescent="0.25">
      <c r="A84" s="97"/>
      <c r="B84" s="152"/>
      <c r="C84" s="99"/>
      <c r="D84" s="102"/>
      <c r="E84" s="100"/>
      <c r="F84" s="101"/>
      <c r="G84" s="100"/>
      <c r="H84" s="153"/>
      <c r="I84" s="101"/>
      <c r="J84" s="100"/>
      <c r="K84" s="153"/>
      <c r="L84" s="101"/>
      <c r="M84" s="100"/>
      <c r="N84" s="153"/>
      <c r="O84" s="101"/>
      <c r="P84" s="100"/>
      <c r="Q84" s="153"/>
      <c r="R84" s="101"/>
    </row>
    <row r="85" spans="1:18" x14ac:dyDescent="0.25">
      <c r="A85" s="97"/>
      <c r="B85" s="152"/>
      <c r="C85" s="99"/>
      <c r="D85" s="102"/>
      <c r="E85" s="100"/>
      <c r="F85" s="101"/>
      <c r="G85" s="100"/>
      <c r="H85" s="153"/>
      <c r="I85" s="101"/>
      <c r="J85" s="100"/>
      <c r="K85" s="153"/>
      <c r="L85" s="101"/>
      <c r="M85" s="100"/>
      <c r="N85" s="153"/>
      <c r="O85" s="101"/>
      <c r="P85" s="100"/>
      <c r="Q85" s="153"/>
      <c r="R85" s="101"/>
    </row>
    <row r="86" spans="1:18" x14ac:dyDescent="0.25">
      <c r="A86" s="97"/>
      <c r="B86" s="152"/>
      <c r="C86" s="99"/>
      <c r="D86" s="102"/>
      <c r="E86" s="100"/>
      <c r="F86" s="101"/>
      <c r="G86" s="100"/>
      <c r="H86" s="153"/>
      <c r="I86" s="101"/>
      <c r="J86" s="100"/>
      <c r="K86" s="153"/>
      <c r="L86" s="101"/>
      <c r="M86" s="100"/>
      <c r="N86" s="153"/>
      <c r="O86" s="101"/>
      <c r="P86" s="100"/>
      <c r="Q86" s="153"/>
      <c r="R86" s="101"/>
    </row>
    <row r="87" spans="1:18" x14ac:dyDescent="0.25">
      <c r="A87" s="97"/>
      <c r="B87" s="152"/>
      <c r="C87" s="99"/>
      <c r="D87" s="102"/>
      <c r="E87" s="100"/>
      <c r="F87" s="101"/>
      <c r="G87" s="100"/>
      <c r="H87" s="153"/>
      <c r="I87" s="101"/>
      <c r="J87" s="100"/>
      <c r="K87" s="153"/>
      <c r="L87" s="101"/>
      <c r="M87" s="100"/>
      <c r="N87" s="153"/>
      <c r="O87" s="101"/>
      <c r="P87" s="100"/>
      <c r="Q87" s="153"/>
      <c r="R87" s="101"/>
    </row>
    <row r="88" spans="1:18" x14ac:dyDescent="0.25">
      <c r="A88" s="97"/>
      <c r="B88" s="152"/>
      <c r="C88" s="99"/>
      <c r="D88" s="102"/>
      <c r="E88" s="100"/>
      <c r="F88" s="101"/>
      <c r="G88" s="100"/>
      <c r="H88" s="153"/>
      <c r="I88" s="101"/>
      <c r="J88" s="100"/>
      <c r="K88" s="153"/>
      <c r="L88" s="101"/>
      <c r="M88" s="100"/>
      <c r="N88" s="153"/>
      <c r="O88" s="101"/>
      <c r="P88" s="100"/>
      <c r="Q88" s="153"/>
      <c r="R88" s="101"/>
    </row>
    <row r="89" spans="1:18" x14ac:dyDescent="0.25">
      <c r="A89" s="97"/>
      <c r="B89" s="152"/>
      <c r="C89" s="99"/>
      <c r="D89" s="102"/>
      <c r="E89" s="100"/>
      <c r="F89" s="101"/>
      <c r="G89" s="100"/>
      <c r="H89" s="153"/>
      <c r="I89" s="101"/>
      <c r="J89" s="100"/>
      <c r="K89" s="153"/>
      <c r="L89" s="101"/>
      <c r="M89" s="100"/>
      <c r="N89" s="153"/>
      <c r="O89" s="101"/>
      <c r="P89" s="100"/>
      <c r="Q89" s="153"/>
      <c r="R89" s="101"/>
    </row>
    <row r="90" spans="1:18" x14ac:dyDescent="0.25">
      <c r="A90" s="97"/>
      <c r="B90" s="152"/>
      <c r="C90" s="99"/>
      <c r="D90" s="102"/>
      <c r="E90" s="100"/>
      <c r="F90" s="101"/>
      <c r="G90" s="100"/>
      <c r="H90" s="153"/>
      <c r="I90" s="101"/>
      <c r="J90" s="100"/>
      <c r="K90" s="153"/>
      <c r="L90" s="101"/>
      <c r="M90" s="100"/>
      <c r="N90" s="153"/>
      <c r="O90" s="101"/>
      <c r="P90" s="100"/>
      <c r="Q90" s="153"/>
      <c r="R90" s="101"/>
    </row>
    <row r="91" spans="1:18" x14ac:dyDescent="0.25">
      <c r="A91" s="97"/>
      <c r="B91" s="152"/>
      <c r="C91" s="99"/>
      <c r="D91" s="102"/>
      <c r="E91" s="100"/>
      <c r="F91" s="101"/>
      <c r="G91" s="100"/>
      <c r="H91" s="153"/>
      <c r="I91" s="101"/>
      <c r="J91" s="100"/>
      <c r="K91" s="153"/>
      <c r="L91" s="101"/>
      <c r="M91" s="100"/>
      <c r="N91" s="153"/>
      <c r="O91" s="101"/>
      <c r="P91" s="100"/>
      <c r="Q91" s="153"/>
      <c r="R91" s="101"/>
    </row>
    <row r="92" spans="1:18" x14ac:dyDescent="0.25">
      <c r="A92" s="97"/>
      <c r="B92" s="152"/>
      <c r="C92" s="99"/>
      <c r="D92" s="102"/>
      <c r="E92" s="100"/>
      <c r="F92" s="101"/>
      <c r="G92" s="100"/>
      <c r="H92" s="153"/>
      <c r="I92" s="101"/>
      <c r="J92" s="100"/>
      <c r="K92" s="153"/>
      <c r="L92" s="101"/>
      <c r="M92" s="100"/>
      <c r="N92" s="153"/>
      <c r="O92" s="101"/>
      <c r="P92" s="100"/>
      <c r="Q92" s="153"/>
      <c r="R92" s="101"/>
    </row>
    <row r="93" spans="1:18" x14ac:dyDescent="0.25">
      <c r="A93" s="97"/>
      <c r="B93" s="152"/>
      <c r="C93" s="99"/>
      <c r="D93" s="102"/>
      <c r="E93" s="100"/>
      <c r="F93" s="101"/>
      <c r="G93" s="100"/>
      <c r="H93" s="153"/>
      <c r="I93" s="101"/>
      <c r="J93" s="100"/>
      <c r="K93" s="153"/>
      <c r="L93" s="101"/>
      <c r="M93" s="100"/>
      <c r="N93" s="153"/>
      <c r="O93" s="101"/>
      <c r="P93" s="100"/>
      <c r="Q93" s="153"/>
      <c r="R93" s="101"/>
    </row>
    <row r="94" spans="1:18" x14ac:dyDescent="0.25">
      <c r="A94" s="97"/>
      <c r="B94" s="152"/>
      <c r="C94" s="99"/>
      <c r="D94" s="102"/>
      <c r="E94" s="100"/>
      <c r="F94" s="101"/>
      <c r="G94" s="100"/>
      <c r="H94" s="153"/>
      <c r="I94" s="101"/>
      <c r="J94" s="100"/>
      <c r="K94" s="153"/>
      <c r="L94" s="101"/>
      <c r="M94" s="100"/>
      <c r="N94" s="153"/>
      <c r="O94" s="101"/>
      <c r="P94" s="100"/>
      <c r="Q94" s="153"/>
      <c r="R94" s="101"/>
    </row>
    <row r="95" spans="1:18" x14ac:dyDescent="0.25">
      <c r="A95" s="97"/>
      <c r="B95" s="152"/>
      <c r="C95" s="99"/>
      <c r="D95" s="102"/>
      <c r="E95" s="100"/>
      <c r="F95" s="101"/>
      <c r="G95" s="100"/>
      <c r="H95" s="153"/>
      <c r="I95" s="101"/>
      <c r="J95" s="100"/>
      <c r="K95" s="153"/>
      <c r="L95" s="101"/>
      <c r="M95" s="100"/>
      <c r="N95" s="153"/>
      <c r="O95" s="101"/>
      <c r="P95" s="100"/>
      <c r="Q95" s="153"/>
      <c r="R95" s="101"/>
    </row>
    <row r="96" spans="1:18" x14ac:dyDescent="0.25">
      <c r="A96" s="97"/>
      <c r="B96" s="152"/>
      <c r="C96" s="99"/>
      <c r="D96" s="102"/>
      <c r="E96" s="100"/>
      <c r="F96" s="101"/>
      <c r="G96" s="100"/>
      <c r="H96" s="153"/>
      <c r="I96" s="101"/>
      <c r="J96" s="100"/>
      <c r="K96" s="153"/>
      <c r="L96" s="101"/>
      <c r="M96" s="100"/>
      <c r="N96" s="153"/>
      <c r="O96" s="101"/>
      <c r="P96" s="100"/>
      <c r="Q96" s="153"/>
      <c r="R96" s="101"/>
    </row>
    <row r="97" spans="1:18" x14ac:dyDescent="0.25">
      <c r="A97" s="97"/>
      <c r="B97" s="152"/>
      <c r="C97" s="99"/>
      <c r="D97" s="102"/>
      <c r="E97" s="100"/>
      <c r="F97" s="101"/>
      <c r="G97" s="100"/>
      <c r="H97" s="153"/>
      <c r="I97" s="101"/>
      <c r="J97" s="100"/>
      <c r="K97" s="153"/>
      <c r="L97" s="101"/>
      <c r="M97" s="100"/>
      <c r="N97" s="153"/>
      <c r="O97" s="101"/>
      <c r="P97" s="100"/>
      <c r="Q97" s="153"/>
      <c r="R97" s="101"/>
    </row>
    <row r="98" spans="1:18" x14ac:dyDescent="0.25">
      <c r="A98" s="97"/>
      <c r="B98" s="152"/>
      <c r="C98" s="99"/>
      <c r="D98" s="102"/>
      <c r="E98" s="100"/>
      <c r="F98" s="101"/>
      <c r="G98" s="100"/>
      <c r="H98" s="153"/>
      <c r="I98" s="101"/>
      <c r="J98" s="100"/>
      <c r="K98" s="153"/>
      <c r="L98" s="101"/>
      <c r="M98" s="100"/>
      <c r="N98" s="153"/>
      <c r="O98" s="101"/>
      <c r="P98" s="100"/>
      <c r="Q98" s="153"/>
      <c r="R98" s="101"/>
    </row>
    <row r="99" spans="1:18" x14ac:dyDescent="0.25">
      <c r="A99" s="97"/>
      <c r="B99" s="152"/>
      <c r="C99" s="99"/>
      <c r="D99" s="102"/>
      <c r="E99" s="100"/>
      <c r="F99" s="101"/>
      <c r="G99" s="100"/>
      <c r="H99" s="153"/>
      <c r="I99" s="101"/>
      <c r="J99" s="100"/>
      <c r="K99" s="153"/>
      <c r="L99" s="101"/>
      <c r="M99" s="100"/>
      <c r="N99" s="153"/>
      <c r="O99" s="101"/>
      <c r="P99" s="100"/>
      <c r="Q99" s="153"/>
      <c r="R99" s="101"/>
    </row>
    <row r="100" spans="1:18" x14ac:dyDescent="0.25">
      <c r="A100" s="97"/>
      <c r="B100" s="152"/>
      <c r="C100" s="99"/>
      <c r="D100" s="102"/>
      <c r="E100" s="100"/>
      <c r="F100" s="101"/>
      <c r="G100" s="100"/>
      <c r="H100" s="153"/>
      <c r="I100" s="101"/>
      <c r="J100" s="100"/>
      <c r="K100" s="153"/>
      <c r="L100" s="101"/>
      <c r="M100" s="100"/>
      <c r="N100" s="153"/>
      <c r="O100" s="101"/>
      <c r="P100" s="100"/>
      <c r="Q100" s="153"/>
      <c r="R100" s="101"/>
    </row>
    <row r="101" spans="1:18" x14ac:dyDescent="0.25">
      <c r="A101" s="97"/>
      <c r="B101" s="152"/>
      <c r="C101" s="99"/>
      <c r="D101" s="102"/>
      <c r="E101" s="100"/>
      <c r="F101" s="101"/>
      <c r="G101" s="100"/>
      <c r="H101" s="153"/>
      <c r="I101" s="101"/>
      <c r="J101" s="100"/>
      <c r="K101" s="153"/>
      <c r="L101" s="101"/>
      <c r="M101" s="100"/>
      <c r="N101" s="153"/>
      <c r="O101" s="101"/>
      <c r="P101" s="100"/>
      <c r="Q101" s="153"/>
      <c r="R101" s="101"/>
    </row>
    <row r="102" spans="1:18" x14ac:dyDescent="0.25">
      <c r="A102" s="97"/>
      <c r="B102" s="152"/>
      <c r="C102" s="99"/>
      <c r="D102" s="102"/>
      <c r="E102" s="100"/>
      <c r="F102" s="101"/>
      <c r="G102" s="100"/>
      <c r="H102" s="153"/>
      <c r="I102" s="101"/>
      <c r="J102" s="100"/>
      <c r="K102" s="153"/>
      <c r="L102" s="101"/>
      <c r="M102" s="100"/>
      <c r="N102" s="153"/>
      <c r="O102" s="101"/>
      <c r="P102" s="100"/>
      <c r="Q102" s="153"/>
      <c r="R102" s="101"/>
    </row>
    <row r="103" spans="1:18" x14ac:dyDescent="0.25">
      <c r="A103" s="97"/>
      <c r="B103" s="152"/>
      <c r="C103" s="99"/>
      <c r="D103" s="102"/>
      <c r="E103" s="100"/>
      <c r="F103" s="101"/>
      <c r="G103" s="100"/>
      <c r="H103" s="153"/>
      <c r="I103" s="101"/>
      <c r="J103" s="100"/>
      <c r="K103" s="153"/>
      <c r="L103" s="101"/>
      <c r="M103" s="100"/>
      <c r="N103" s="153"/>
      <c r="O103" s="101"/>
      <c r="P103" s="100"/>
      <c r="Q103" s="153"/>
      <c r="R103" s="101"/>
    </row>
    <row r="104" spans="1:18" x14ac:dyDescent="0.25">
      <c r="A104" s="97"/>
      <c r="B104" s="152"/>
      <c r="C104" s="99"/>
      <c r="D104" s="102"/>
      <c r="E104" s="100"/>
      <c r="F104" s="101"/>
      <c r="G104" s="100"/>
      <c r="H104" s="153"/>
      <c r="I104" s="101"/>
      <c r="J104" s="100"/>
      <c r="K104" s="153"/>
      <c r="L104" s="101"/>
      <c r="M104" s="100"/>
      <c r="N104" s="153"/>
      <c r="O104" s="101"/>
      <c r="P104" s="100"/>
      <c r="Q104" s="153"/>
      <c r="R104" s="101"/>
    </row>
    <row r="105" spans="1:18" x14ac:dyDescent="0.25">
      <c r="A105" s="97"/>
      <c r="B105" s="152"/>
      <c r="C105" s="99"/>
      <c r="D105" s="102"/>
      <c r="E105" s="100"/>
      <c r="F105" s="101"/>
      <c r="G105" s="100"/>
      <c r="H105" s="153"/>
      <c r="I105" s="101"/>
      <c r="J105" s="100"/>
      <c r="K105" s="153"/>
      <c r="L105" s="101"/>
      <c r="M105" s="100"/>
      <c r="N105" s="153"/>
      <c r="O105" s="101"/>
      <c r="P105" s="100"/>
      <c r="Q105" s="153"/>
      <c r="R105" s="101"/>
    </row>
    <row r="106" spans="1:18" x14ac:dyDescent="0.25">
      <c r="A106" s="97"/>
      <c r="B106" s="152"/>
      <c r="C106" s="99"/>
      <c r="D106" s="102"/>
      <c r="E106" s="100"/>
      <c r="F106" s="101"/>
      <c r="G106" s="100"/>
      <c r="H106" s="153"/>
      <c r="I106" s="101"/>
      <c r="J106" s="100"/>
      <c r="K106" s="153"/>
      <c r="L106" s="101"/>
      <c r="M106" s="100"/>
      <c r="N106" s="153"/>
      <c r="O106" s="101"/>
      <c r="P106" s="100"/>
      <c r="Q106" s="153"/>
      <c r="R106" s="101"/>
    </row>
    <row r="107" spans="1:18" x14ac:dyDescent="0.25">
      <c r="A107" s="97"/>
      <c r="B107" s="152"/>
      <c r="C107" s="99"/>
      <c r="D107" s="102"/>
      <c r="E107" s="100"/>
      <c r="F107" s="101"/>
      <c r="G107" s="100"/>
      <c r="H107" s="153"/>
      <c r="I107" s="101"/>
      <c r="J107" s="100"/>
      <c r="K107" s="153"/>
      <c r="L107" s="101"/>
      <c r="M107" s="100"/>
      <c r="N107" s="153"/>
      <c r="O107" s="101"/>
      <c r="P107" s="100"/>
      <c r="Q107" s="153"/>
      <c r="R107" s="101"/>
    </row>
    <row r="108" spans="1:18" x14ac:dyDescent="0.25">
      <c r="A108" s="97"/>
      <c r="B108" s="152"/>
      <c r="C108" s="99"/>
      <c r="D108" s="102"/>
      <c r="E108" s="100"/>
      <c r="F108" s="101"/>
      <c r="G108" s="100"/>
      <c r="H108" s="153"/>
      <c r="I108" s="101"/>
      <c r="J108" s="100"/>
      <c r="K108" s="153"/>
      <c r="L108" s="101"/>
      <c r="M108" s="100"/>
      <c r="N108" s="153"/>
      <c r="O108" s="101"/>
      <c r="P108" s="100"/>
      <c r="Q108" s="153"/>
      <c r="R108" s="101"/>
    </row>
    <row r="109" spans="1:18" x14ac:dyDescent="0.25">
      <c r="A109" s="97"/>
      <c r="B109" s="152"/>
      <c r="C109" s="99"/>
      <c r="D109" s="102"/>
      <c r="E109" s="100"/>
      <c r="F109" s="101"/>
      <c r="G109" s="100"/>
      <c r="H109" s="153"/>
      <c r="I109" s="101"/>
      <c r="J109" s="100"/>
      <c r="K109" s="153"/>
      <c r="L109" s="101"/>
      <c r="M109" s="100"/>
      <c r="N109" s="153"/>
      <c r="O109" s="101"/>
      <c r="P109" s="100"/>
      <c r="Q109" s="153"/>
      <c r="R109" s="101"/>
    </row>
    <row r="110" spans="1:18" x14ac:dyDescent="0.25">
      <c r="A110" s="97"/>
      <c r="B110" s="152"/>
      <c r="C110" s="99"/>
      <c r="D110" s="102"/>
      <c r="E110" s="100"/>
      <c r="F110" s="101"/>
      <c r="G110" s="100"/>
      <c r="H110" s="153"/>
      <c r="I110" s="101"/>
      <c r="J110" s="100"/>
      <c r="K110" s="153"/>
      <c r="L110" s="101"/>
      <c r="M110" s="100"/>
      <c r="N110" s="153"/>
      <c r="O110" s="101"/>
      <c r="P110" s="100"/>
      <c r="Q110" s="153"/>
      <c r="R110" s="101"/>
    </row>
    <row r="111" spans="1:18" x14ac:dyDescent="0.25">
      <c r="A111" s="97"/>
      <c r="B111" s="152"/>
      <c r="C111" s="99"/>
      <c r="D111" s="102"/>
      <c r="E111" s="100"/>
      <c r="F111" s="101"/>
      <c r="G111" s="100"/>
      <c r="H111" s="153"/>
      <c r="I111" s="101"/>
      <c r="J111" s="100"/>
      <c r="K111" s="153"/>
      <c r="L111" s="101"/>
      <c r="M111" s="100"/>
      <c r="N111" s="153"/>
      <c r="O111" s="101"/>
      <c r="P111" s="100"/>
      <c r="Q111" s="153"/>
      <c r="R111" s="101"/>
    </row>
    <row r="112" spans="1:18" x14ac:dyDescent="0.25">
      <c r="A112" s="97"/>
      <c r="B112" s="152"/>
      <c r="C112" s="99"/>
      <c r="D112" s="102"/>
      <c r="E112" s="100"/>
      <c r="F112" s="101"/>
      <c r="G112" s="100"/>
      <c r="H112" s="153"/>
      <c r="I112" s="101"/>
      <c r="J112" s="100"/>
      <c r="K112" s="153"/>
      <c r="L112" s="101"/>
      <c r="M112" s="100"/>
      <c r="N112" s="153"/>
      <c r="O112" s="101"/>
      <c r="P112" s="100"/>
      <c r="Q112" s="153"/>
      <c r="R112" s="101"/>
    </row>
    <row r="113" spans="1:18" x14ac:dyDescent="0.25">
      <c r="A113" s="97"/>
      <c r="B113" s="152"/>
      <c r="C113" s="99"/>
      <c r="D113" s="102"/>
      <c r="E113" s="100"/>
      <c r="F113" s="101"/>
      <c r="G113" s="100"/>
      <c r="H113" s="153"/>
      <c r="I113" s="101"/>
      <c r="J113" s="100"/>
      <c r="K113" s="153"/>
      <c r="L113" s="101"/>
      <c r="M113" s="100"/>
      <c r="N113" s="153"/>
      <c r="O113" s="101"/>
      <c r="P113" s="100"/>
      <c r="Q113" s="153"/>
      <c r="R113" s="101"/>
    </row>
    <row r="114" spans="1:18" x14ac:dyDescent="0.25">
      <c r="A114" s="97"/>
      <c r="B114" s="152"/>
      <c r="C114" s="99"/>
      <c r="D114" s="102"/>
      <c r="E114" s="100"/>
      <c r="F114" s="101"/>
      <c r="G114" s="100"/>
      <c r="H114" s="153"/>
      <c r="I114" s="101"/>
      <c r="J114" s="100"/>
      <c r="K114" s="153"/>
      <c r="L114" s="101"/>
      <c r="M114" s="100"/>
      <c r="N114" s="153"/>
      <c r="O114" s="101"/>
      <c r="P114" s="100"/>
      <c r="Q114" s="153"/>
      <c r="R114" s="101"/>
    </row>
    <row r="115" spans="1:18" x14ac:dyDescent="0.25">
      <c r="A115" s="97"/>
      <c r="B115" s="152"/>
      <c r="C115" s="99"/>
      <c r="D115" s="102"/>
      <c r="E115" s="100"/>
      <c r="F115" s="101"/>
      <c r="G115" s="100"/>
      <c r="H115" s="153"/>
      <c r="I115" s="101"/>
      <c r="J115" s="100"/>
      <c r="K115" s="153"/>
      <c r="L115" s="101"/>
      <c r="M115" s="100"/>
      <c r="N115" s="153"/>
      <c r="O115" s="101"/>
      <c r="P115" s="100"/>
      <c r="Q115" s="153"/>
      <c r="R115" s="101"/>
    </row>
    <row r="116" spans="1:18" x14ac:dyDescent="0.25">
      <c r="A116" s="97"/>
      <c r="B116" s="152"/>
      <c r="C116" s="99"/>
      <c r="D116" s="102"/>
      <c r="E116" s="100"/>
      <c r="F116" s="101"/>
      <c r="G116" s="100"/>
      <c r="H116" s="153"/>
      <c r="I116" s="101"/>
      <c r="J116" s="100"/>
      <c r="K116" s="153"/>
      <c r="L116" s="101"/>
      <c r="M116" s="100"/>
      <c r="N116" s="153"/>
      <c r="O116" s="101"/>
      <c r="P116" s="100"/>
      <c r="Q116" s="153"/>
      <c r="R116" s="101"/>
    </row>
    <row r="117" spans="1:18" x14ac:dyDescent="0.25">
      <c r="A117" s="97"/>
      <c r="B117" s="152"/>
      <c r="C117" s="99"/>
      <c r="D117" s="102"/>
      <c r="E117" s="100"/>
      <c r="F117" s="101"/>
      <c r="G117" s="100"/>
      <c r="H117" s="153"/>
      <c r="I117" s="101"/>
      <c r="J117" s="100"/>
      <c r="K117" s="153"/>
      <c r="L117" s="101"/>
      <c r="M117" s="100"/>
      <c r="N117" s="153"/>
      <c r="O117" s="101"/>
      <c r="P117" s="100"/>
      <c r="Q117" s="153"/>
      <c r="R117" s="101"/>
    </row>
    <row r="118" spans="1:18" x14ac:dyDescent="0.25">
      <c r="A118" s="97"/>
      <c r="B118" s="152"/>
      <c r="C118" s="99"/>
      <c r="D118" s="102"/>
      <c r="E118" s="100"/>
      <c r="F118" s="101"/>
      <c r="G118" s="100"/>
      <c r="H118" s="153"/>
      <c r="I118" s="101"/>
      <c r="J118" s="100"/>
      <c r="K118" s="153"/>
      <c r="L118" s="101"/>
      <c r="M118" s="100"/>
      <c r="N118" s="153"/>
      <c r="O118" s="101"/>
      <c r="P118" s="100"/>
      <c r="Q118" s="153"/>
      <c r="R118" s="101"/>
    </row>
    <row r="119" spans="1:18" x14ac:dyDescent="0.25">
      <c r="A119" s="97"/>
      <c r="B119" s="152"/>
      <c r="C119" s="99"/>
      <c r="D119" s="102"/>
      <c r="E119" s="100"/>
      <c r="F119" s="101"/>
      <c r="G119" s="100"/>
      <c r="H119" s="153"/>
      <c r="I119" s="101"/>
      <c r="J119" s="100"/>
      <c r="K119" s="153"/>
      <c r="L119" s="101"/>
      <c r="M119" s="100"/>
      <c r="N119" s="153"/>
      <c r="O119" s="101"/>
      <c r="P119" s="100"/>
      <c r="Q119" s="153"/>
      <c r="R119" s="101"/>
    </row>
    <row r="120" spans="1:18" x14ac:dyDescent="0.25">
      <c r="A120" s="97"/>
      <c r="B120" s="152"/>
      <c r="C120" s="99"/>
      <c r="D120" s="102"/>
      <c r="E120" s="100"/>
      <c r="F120" s="101"/>
      <c r="G120" s="100"/>
      <c r="H120" s="153"/>
      <c r="I120" s="101"/>
      <c r="J120" s="100"/>
      <c r="K120" s="153"/>
      <c r="L120" s="101"/>
      <c r="M120" s="100"/>
      <c r="N120" s="153"/>
      <c r="O120" s="101"/>
      <c r="P120" s="100"/>
      <c r="Q120" s="153"/>
      <c r="R120" s="101"/>
    </row>
    <row r="121" spans="1:18" x14ac:dyDescent="0.25">
      <c r="A121" s="97"/>
      <c r="B121" s="152"/>
      <c r="C121" s="99"/>
      <c r="D121" s="102"/>
      <c r="E121" s="100"/>
      <c r="F121" s="101"/>
      <c r="G121" s="100"/>
      <c r="H121" s="153"/>
      <c r="I121" s="101"/>
      <c r="J121" s="100"/>
      <c r="K121" s="153"/>
      <c r="L121" s="101"/>
      <c r="M121" s="100"/>
      <c r="N121" s="153"/>
      <c r="O121" s="101"/>
      <c r="P121" s="100"/>
      <c r="Q121" s="153"/>
      <c r="R121" s="101"/>
    </row>
    <row r="122" spans="1:18" x14ac:dyDescent="0.25">
      <c r="A122" s="97"/>
      <c r="B122" s="152"/>
      <c r="C122" s="99"/>
      <c r="D122" s="102"/>
      <c r="E122" s="100"/>
      <c r="F122" s="101"/>
      <c r="G122" s="100"/>
      <c r="H122" s="153"/>
      <c r="I122" s="101"/>
      <c r="J122" s="100"/>
      <c r="K122" s="153"/>
      <c r="L122" s="101"/>
      <c r="M122" s="100"/>
      <c r="N122" s="153"/>
      <c r="O122" s="101"/>
      <c r="P122" s="100"/>
      <c r="Q122" s="153"/>
      <c r="R122" s="101"/>
    </row>
    <row r="123" spans="1:18" x14ac:dyDescent="0.25">
      <c r="A123" s="97"/>
      <c r="B123" s="152"/>
      <c r="C123" s="99"/>
      <c r="D123" s="102"/>
      <c r="E123" s="100"/>
      <c r="F123" s="101"/>
      <c r="G123" s="100"/>
      <c r="H123" s="153"/>
      <c r="I123" s="101"/>
      <c r="J123" s="100"/>
      <c r="K123" s="153"/>
      <c r="L123" s="101"/>
      <c r="M123" s="100"/>
      <c r="N123" s="153"/>
      <c r="O123" s="101"/>
      <c r="P123" s="100"/>
      <c r="Q123" s="153"/>
      <c r="R123" s="101"/>
    </row>
    <row r="124" spans="1:18" x14ac:dyDescent="0.25">
      <c r="A124" s="97"/>
      <c r="B124" s="152"/>
      <c r="C124" s="99"/>
      <c r="D124" s="102"/>
      <c r="E124" s="100"/>
      <c r="F124" s="101"/>
      <c r="G124" s="100"/>
      <c r="H124" s="153"/>
      <c r="I124" s="101"/>
      <c r="J124" s="100"/>
      <c r="K124" s="153"/>
      <c r="L124" s="101"/>
      <c r="M124" s="100"/>
      <c r="N124" s="153"/>
      <c r="O124" s="101"/>
      <c r="P124" s="100"/>
      <c r="Q124" s="153"/>
      <c r="R124" s="101"/>
    </row>
    <row r="125" spans="1:18" x14ac:dyDescent="0.25">
      <c r="A125" s="97"/>
      <c r="B125" s="152"/>
      <c r="C125" s="99"/>
      <c r="D125" s="102"/>
      <c r="E125" s="100"/>
      <c r="F125" s="101"/>
      <c r="G125" s="100"/>
      <c r="H125" s="153"/>
      <c r="I125" s="101"/>
      <c r="J125" s="100"/>
      <c r="K125" s="153"/>
      <c r="L125" s="101"/>
      <c r="M125" s="100"/>
      <c r="N125" s="153"/>
      <c r="O125" s="101"/>
      <c r="P125" s="100"/>
      <c r="Q125" s="153"/>
      <c r="R125" s="101"/>
    </row>
    <row r="126" spans="1:18" x14ac:dyDescent="0.25">
      <c r="A126" s="97"/>
      <c r="B126" s="152"/>
      <c r="C126" s="99"/>
      <c r="D126" s="102"/>
      <c r="E126" s="100"/>
      <c r="F126" s="101"/>
      <c r="G126" s="100"/>
      <c r="H126" s="153"/>
      <c r="I126" s="101"/>
      <c r="J126" s="100"/>
      <c r="K126" s="153"/>
      <c r="L126" s="101"/>
      <c r="M126" s="100"/>
      <c r="N126" s="153"/>
      <c r="O126" s="101"/>
      <c r="P126" s="100"/>
      <c r="Q126" s="153"/>
      <c r="R126" s="101"/>
    </row>
    <row r="127" spans="1:18" x14ac:dyDescent="0.25">
      <c r="A127" s="97"/>
      <c r="B127" s="152"/>
      <c r="C127" s="99"/>
      <c r="D127" s="102"/>
      <c r="E127" s="100"/>
      <c r="F127" s="101"/>
      <c r="G127" s="100"/>
      <c r="H127" s="153"/>
      <c r="I127" s="101"/>
      <c r="J127" s="100"/>
      <c r="K127" s="153"/>
      <c r="L127" s="101"/>
      <c r="M127" s="100"/>
      <c r="N127" s="153"/>
      <c r="O127" s="101"/>
      <c r="P127" s="100"/>
      <c r="Q127" s="153"/>
      <c r="R127" s="101"/>
    </row>
    <row r="128" spans="1:18" x14ac:dyDescent="0.25">
      <c r="A128" s="97"/>
      <c r="B128" s="152"/>
      <c r="C128" s="99"/>
      <c r="D128" s="102"/>
      <c r="E128" s="100"/>
      <c r="F128" s="101"/>
      <c r="G128" s="100"/>
      <c r="H128" s="153"/>
      <c r="I128" s="101"/>
      <c r="J128" s="100"/>
      <c r="K128" s="153"/>
      <c r="L128" s="101"/>
      <c r="M128" s="100"/>
      <c r="N128" s="153"/>
      <c r="O128" s="101"/>
      <c r="P128" s="100"/>
      <c r="Q128" s="153"/>
      <c r="R128" s="101"/>
    </row>
    <row r="129" spans="1:18" x14ac:dyDescent="0.25">
      <c r="A129" s="97"/>
      <c r="B129" s="152"/>
      <c r="C129" s="99"/>
      <c r="D129" s="102"/>
      <c r="E129" s="100"/>
      <c r="F129" s="101"/>
      <c r="G129" s="100"/>
      <c r="H129" s="153"/>
      <c r="I129" s="101"/>
      <c r="J129" s="100"/>
      <c r="K129" s="153"/>
      <c r="L129" s="101"/>
      <c r="M129" s="100"/>
      <c r="N129" s="153"/>
      <c r="O129" s="101"/>
      <c r="P129" s="100"/>
      <c r="Q129" s="153"/>
      <c r="R129" s="101"/>
    </row>
    <row r="130" spans="1:18" x14ac:dyDescent="0.25">
      <c r="A130" s="97"/>
      <c r="B130" s="152"/>
      <c r="C130" s="99"/>
      <c r="D130" s="102"/>
      <c r="E130" s="100"/>
      <c r="F130" s="101"/>
      <c r="G130" s="100"/>
      <c r="H130" s="153"/>
      <c r="I130" s="101"/>
      <c r="J130" s="100"/>
      <c r="K130" s="153"/>
      <c r="L130" s="101"/>
      <c r="M130" s="100"/>
      <c r="N130" s="153"/>
      <c r="O130" s="101"/>
      <c r="P130" s="100"/>
      <c r="Q130" s="153"/>
      <c r="R130" s="101"/>
    </row>
    <row r="131" spans="1:18" x14ac:dyDescent="0.25">
      <c r="A131" s="97"/>
      <c r="B131" s="152"/>
      <c r="C131" s="99"/>
      <c r="D131" s="102"/>
      <c r="E131" s="100"/>
      <c r="F131" s="101"/>
      <c r="G131" s="100"/>
      <c r="H131" s="153"/>
      <c r="I131" s="101"/>
      <c r="J131" s="100"/>
      <c r="K131" s="153"/>
      <c r="L131" s="101"/>
      <c r="M131" s="100"/>
      <c r="N131" s="153"/>
      <c r="O131" s="101"/>
      <c r="P131" s="100"/>
      <c r="Q131" s="153"/>
      <c r="R131" s="101"/>
    </row>
    <row r="132" spans="1:18" x14ac:dyDescent="0.25">
      <c r="A132" s="97"/>
      <c r="B132" s="152"/>
      <c r="C132" s="99"/>
      <c r="D132" s="102"/>
      <c r="E132" s="100"/>
      <c r="F132" s="101"/>
      <c r="G132" s="100"/>
      <c r="H132" s="153"/>
      <c r="I132" s="101"/>
      <c r="J132" s="100"/>
      <c r="K132" s="153"/>
      <c r="L132" s="101"/>
      <c r="M132" s="100"/>
      <c r="N132" s="153"/>
      <c r="O132" s="101"/>
      <c r="P132" s="100"/>
      <c r="Q132" s="153"/>
      <c r="R132" s="101"/>
    </row>
    <row r="133" spans="1:18" x14ac:dyDescent="0.25">
      <c r="A133" s="97"/>
      <c r="B133" s="152"/>
      <c r="C133" s="99"/>
      <c r="D133" s="102"/>
      <c r="E133" s="100"/>
      <c r="F133" s="101"/>
      <c r="G133" s="100"/>
      <c r="H133" s="153"/>
      <c r="I133" s="101"/>
      <c r="J133" s="100"/>
      <c r="K133" s="153"/>
      <c r="L133" s="101"/>
      <c r="M133" s="100"/>
      <c r="N133" s="153"/>
      <c r="O133" s="101"/>
      <c r="P133" s="100"/>
      <c r="Q133" s="153"/>
      <c r="R133" s="101"/>
    </row>
    <row r="134" spans="1:18" x14ac:dyDescent="0.25">
      <c r="A134" s="97"/>
      <c r="B134" s="152"/>
      <c r="C134" s="99"/>
      <c r="D134" s="102"/>
      <c r="E134" s="100"/>
      <c r="F134" s="101"/>
      <c r="G134" s="100"/>
      <c r="H134" s="153"/>
      <c r="I134" s="101"/>
      <c r="J134" s="100"/>
      <c r="K134" s="153"/>
      <c r="L134" s="101"/>
      <c r="M134" s="100"/>
      <c r="N134" s="153"/>
      <c r="O134" s="101"/>
      <c r="P134" s="100"/>
      <c r="Q134" s="153"/>
      <c r="R134" s="101"/>
    </row>
    <row r="135" spans="1:18" x14ac:dyDescent="0.25">
      <c r="A135" s="97"/>
      <c r="B135" s="152"/>
      <c r="C135" s="99"/>
      <c r="D135" s="102"/>
      <c r="E135" s="100"/>
      <c r="F135" s="101"/>
      <c r="G135" s="100"/>
      <c r="H135" s="153"/>
      <c r="I135" s="101"/>
      <c r="J135" s="100"/>
      <c r="K135" s="153"/>
      <c r="L135" s="101"/>
      <c r="M135" s="100"/>
      <c r="N135" s="153"/>
      <c r="O135" s="101"/>
      <c r="P135" s="100"/>
      <c r="Q135" s="153"/>
      <c r="R135" s="101"/>
    </row>
    <row r="136" spans="1:18" x14ac:dyDescent="0.25">
      <c r="A136" s="97"/>
      <c r="B136" s="152"/>
      <c r="C136" s="99"/>
      <c r="D136" s="102"/>
      <c r="E136" s="100"/>
      <c r="F136" s="101"/>
      <c r="G136" s="100"/>
      <c r="H136" s="153"/>
      <c r="I136" s="101"/>
      <c r="J136" s="100"/>
      <c r="K136" s="153"/>
      <c r="L136" s="101"/>
      <c r="M136" s="100"/>
      <c r="N136" s="153"/>
      <c r="O136" s="101"/>
      <c r="P136" s="100"/>
      <c r="Q136" s="153"/>
      <c r="R136" s="101"/>
    </row>
    <row r="137" spans="1:18" x14ac:dyDescent="0.25">
      <c r="A137" s="97"/>
      <c r="B137" s="152"/>
      <c r="C137" s="99"/>
      <c r="D137" s="102"/>
      <c r="E137" s="100"/>
      <c r="F137" s="101"/>
      <c r="G137" s="100"/>
      <c r="H137" s="153"/>
      <c r="I137" s="101"/>
      <c r="J137" s="100"/>
      <c r="K137" s="153"/>
      <c r="L137" s="101"/>
      <c r="M137" s="100"/>
      <c r="N137" s="153"/>
      <c r="O137" s="101"/>
      <c r="P137" s="100"/>
      <c r="Q137" s="153"/>
      <c r="R137" s="101"/>
    </row>
    <row r="138" spans="1:18" x14ac:dyDescent="0.25">
      <c r="A138" s="97"/>
      <c r="B138" s="152"/>
      <c r="C138" s="99"/>
      <c r="D138" s="102"/>
      <c r="E138" s="100"/>
      <c r="F138" s="101"/>
      <c r="G138" s="100"/>
      <c r="H138" s="153"/>
      <c r="I138" s="101"/>
      <c r="J138" s="100"/>
      <c r="K138" s="153"/>
      <c r="L138" s="101"/>
      <c r="M138" s="100"/>
      <c r="N138" s="153"/>
      <c r="O138" s="101"/>
      <c r="P138" s="100"/>
      <c r="Q138" s="153"/>
      <c r="R138" s="101"/>
    </row>
    <row r="139" spans="1:18" x14ac:dyDescent="0.25">
      <c r="A139" s="97"/>
      <c r="B139" s="152"/>
      <c r="C139" s="99"/>
      <c r="D139" s="102"/>
      <c r="E139" s="100"/>
      <c r="F139" s="101"/>
      <c r="G139" s="100"/>
      <c r="H139" s="153"/>
      <c r="I139" s="101"/>
      <c r="J139" s="100"/>
      <c r="K139" s="153"/>
      <c r="L139" s="101"/>
      <c r="M139" s="100"/>
      <c r="N139" s="153"/>
      <c r="O139" s="101"/>
      <c r="P139" s="100"/>
      <c r="Q139" s="153"/>
      <c r="R139" s="101"/>
    </row>
    <row r="140" spans="1:18" x14ac:dyDescent="0.25">
      <c r="A140" s="97"/>
      <c r="B140" s="152"/>
      <c r="C140" s="99"/>
      <c r="D140" s="102"/>
      <c r="E140" s="100"/>
      <c r="F140" s="101"/>
      <c r="G140" s="100"/>
      <c r="H140" s="153"/>
      <c r="I140" s="101"/>
      <c r="J140" s="100"/>
      <c r="K140" s="153"/>
      <c r="L140" s="101"/>
      <c r="M140" s="100"/>
      <c r="N140" s="153"/>
      <c r="O140" s="101"/>
      <c r="P140" s="100"/>
      <c r="Q140" s="153"/>
      <c r="R140" s="101"/>
    </row>
    <row r="141" spans="1:18" x14ac:dyDescent="0.25">
      <c r="A141" s="97"/>
      <c r="B141" s="152"/>
      <c r="C141" s="99"/>
      <c r="D141" s="102"/>
      <c r="E141" s="100"/>
      <c r="F141" s="101"/>
      <c r="G141" s="100"/>
      <c r="H141" s="153"/>
      <c r="I141" s="101"/>
      <c r="J141" s="100"/>
      <c r="K141" s="153"/>
      <c r="L141" s="101"/>
      <c r="M141" s="100"/>
      <c r="N141" s="153"/>
      <c r="O141" s="101"/>
      <c r="P141" s="100"/>
      <c r="Q141" s="153"/>
      <c r="R141" s="101"/>
    </row>
    <row r="142" spans="1:18" x14ac:dyDescent="0.25">
      <c r="A142" s="97"/>
      <c r="B142" s="152"/>
      <c r="C142" s="99"/>
      <c r="D142" s="102"/>
      <c r="E142" s="100"/>
      <c r="F142" s="101"/>
      <c r="G142" s="100"/>
      <c r="H142" s="153"/>
      <c r="I142" s="101"/>
      <c r="J142" s="100"/>
      <c r="K142" s="153"/>
      <c r="L142" s="101"/>
      <c r="M142" s="100"/>
      <c r="N142" s="153"/>
      <c r="O142" s="101"/>
      <c r="P142" s="100"/>
      <c r="Q142" s="153"/>
      <c r="R142" s="101"/>
    </row>
    <row r="143" spans="1:18" x14ac:dyDescent="0.25">
      <c r="A143" s="97"/>
      <c r="B143" s="152"/>
      <c r="C143" s="99"/>
      <c r="D143" s="102"/>
      <c r="E143" s="100"/>
      <c r="F143" s="101"/>
      <c r="G143" s="100"/>
      <c r="H143" s="153"/>
      <c r="I143" s="101"/>
      <c r="J143" s="100"/>
      <c r="K143" s="153"/>
      <c r="L143" s="101"/>
      <c r="M143" s="100"/>
      <c r="N143" s="153"/>
      <c r="O143" s="101"/>
      <c r="P143" s="100"/>
      <c r="Q143" s="153"/>
      <c r="R143" s="101"/>
    </row>
    <row r="144" spans="1:18" x14ac:dyDescent="0.25">
      <c r="A144" s="97"/>
      <c r="B144" s="152"/>
      <c r="C144" s="99"/>
      <c r="D144" s="102"/>
      <c r="E144" s="100"/>
      <c r="F144" s="101"/>
      <c r="G144" s="100"/>
      <c r="H144" s="153"/>
      <c r="I144" s="101"/>
      <c r="J144" s="100"/>
      <c r="K144" s="153"/>
      <c r="L144" s="101"/>
      <c r="M144" s="100"/>
      <c r="N144" s="153"/>
      <c r="O144" s="101"/>
      <c r="P144" s="100"/>
      <c r="Q144" s="153"/>
      <c r="R144" s="101"/>
    </row>
    <row r="145" spans="1:18" x14ac:dyDescent="0.25">
      <c r="A145" s="97"/>
      <c r="B145" s="152"/>
      <c r="C145" s="99"/>
      <c r="D145" s="102"/>
      <c r="E145" s="100"/>
      <c r="F145" s="101"/>
      <c r="G145" s="100"/>
      <c r="H145" s="153"/>
      <c r="I145" s="101"/>
      <c r="J145" s="100"/>
      <c r="K145" s="153"/>
      <c r="L145" s="101"/>
      <c r="M145" s="100"/>
      <c r="N145" s="153"/>
      <c r="O145" s="101"/>
      <c r="P145" s="100"/>
      <c r="Q145" s="153"/>
      <c r="R145" s="101"/>
    </row>
    <row r="146" spans="1:18" x14ac:dyDescent="0.25">
      <c r="A146" s="97"/>
      <c r="B146" s="152"/>
      <c r="C146" s="99"/>
      <c r="D146" s="102"/>
      <c r="E146" s="100"/>
      <c r="F146" s="101"/>
      <c r="G146" s="100"/>
      <c r="H146" s="153"/>
      <c r="I146" s="101"/>
      <c r="J146" s="100"/>
      <c r="K146" s="153"/>
      <c r="L146" s="101"/>
      <c r="M146" s="100"/>
      <c r="N146" s="153"/>
      <c r="O146" s="101"/>
      <c r="P146" s="100"/>
      <c r="Q146" s="153"/>
      <c r="R146" s="101"/>
    </row>
    <row r="147" spans="1:18" x14ac:dyDescent="0.25">
      <c r="A147" s="97"/>
      <c r="B147" s="152"/>
      <c r="C147" s="99"/>
      <c r="D147" s="102"/>
      <c r="E147" s="100"/>
      <c r="F147" s="101"/>
      <c r="G147" s="100"/>
      <c r="H147" s="153"/>
      <c r="I147" s="101"/>
      <c r="J147" s="100"/>
      <c r="K147" s="153"/>
      <c r="L147" s="101"/>
      <c r="M147" s="100"/>
      <c r="N147" s="153"/>
      <c r="O147" s="101"/>
      <c r="P147" s="100"/>
      <c r="Q147" s="153"/>
      <c r="R147" s="101"/>
    </row>
    <row r="148" spans="1:18" x14ac:dyDescent="0.25">
      <c r="A148" s="97"/>
      <c r="B148" s="152"/>
      <c r="C148" s="99"/>
      <c r="D148" s="102"/>
      <c r="E148" s="100"/>
      <c r="F148" s="101"/>
      <c r="G148" s="100"/>
      <c r="H148" s="153"/>
      <c r="I148" s="101"/>
      <c r="J148" s="100"/>
      <c r="K148" s="153"/>
      <c r="L148" s="101"/>
      <c r="M148" s="100"/>
      <c r="N148" s="153"/>
      <c r="O148" s="101"/>
      <c r="P148" s="100"/>
      <c r="Q148" s="153"/>
      <c r="R148" s="101"/>
    </row>
    <row r="149" spans="1:18" x14ac:dyDescent="0.25">
      <c r="A149" s="97"/>
      <c r="B149" s="152"/>
      <c r="C149" s="99"/>
      <c r="D149" s="102"/>
      <c r="E149" s="100"/>
      <c r="F149" s="101"/>
      <c r="G149" s="100"/>
      <c r="H149" s="153"/>
      <c r="I149" s="101"/>
      <c r="J149" s="100"/>
      <c r="K149" s="153"/>
      <c r="L149" s="101"/>
      <c r="M149" s="100"/>
      <c r="N149" s="153"/>
      <c r="O149" s="101"/>
      <c r="P149" s="100"/>
      <c r="Q149" s="153"/>
      <c r="R149" s="101"/>
    </row>
    <row r="150" spans="1:18" x14ac:dyDescent="0.25">
      <c r="A150" s="97"/>
      <c r="B150" s="152"/>
      <c r="C150" s="99"/>
      <c r="D150" s="102"/>
      <c r="E150" s="100"/>
      <c r="F150" s="101"/>
      <c r="G150" s="100"/>
      <c r="H150" s="153"/>
      <c r="I150" s="101"/>
      <c r="J150" s="100"/>
      <c r="K150" s="153"/>
      <c r="L150" s="101"/>
      <c r="M150" s="100"/>
      <c r="N150" s="153"/>
      <c r="O150" s="101"/>
      <c r="P150" s="100"/>
      <c r="Q150" s="153"/>
      <c r="R150" s="101"/>
    </row>
    <row r="151" spans="1:18" x14ac:dyDescent="0.25">
      <c r="A151" s="97"/>
      <c r="B151" s="152"/>
      <c r="C151" s="99"/>
      <c r="D151" s="102"/>
      <c r="E151" s="100"/>
      <c r="F151" s="101"/>
      <c r="G151" s="100"/>
      <c r="H151" s="153"/>
      <c r="I151" s="101"/>
      <c r="J151" s="100"/>
      <c r="K151" s="153"/>
      <c r="L151" s="101"/>
      <c r="M151" s="100"/>
      <c r="N151" s="153"/>
      <c r="O151" s="101"/>
      <c r="P151" s="100"/>
      <c r="Q151" s="153"/>
      <c r="R151" s="101"/>
    </row>
    <row r="152" spans="1:18" x14ac:dyDescent="0.25">
      <c r="A152" s="97"/>
      <c r="B152" s="152"/>
      <c r="C152" s="99"/>
      <c r="D152" s="102"/>
      <c r="E152" s="100"/>
      <c r="F152" s="101"/>
      <c r="G152" s="100"/>
      <c r="H152" s="153"/>
      <c r="I152" s="101"/>
      <c r="J152" s="100"/>
      <c r="K152" s="153"/>
      <c r="L152" s="101"/>
      <c r="M152" s="100"/>
      <c r="N152" s="153"/>
      <c r="O152" s="101"/>
      <c r="P152" s="100"/>
      <c r="Q152" s="153"/>
      <c r="R152" s="101"/>
    </row>
    <row r="153" spans="1:18" x14ac:dyDescent="0.25">
      <c r="A153" s="97"/>
      <c r="B153" s="152"/>
      <c r="C153" s="99"/>
      <c r="D153" s="102"/>
      <c r="E153" s="100"/>
      <c r="F153" s="101"/>
      <c r="G153" s="100"/>
      <c r="H153" s="153"/>
      <c r="I153" s="101"/>
      <c r="J153" s="100"/>
      <c r="K153" s="153"/>
      <c r="L153" s="101"/>
      <c r="M153" s="100"/>
      <c r="N153" s="153"/>
      <c r="O153" s="101"/>
      <c r="P153" s="100"/>
      <c r="Q153" s="153"/>
      <c r="R153" s="101"/>
    </row>
    <row r="154" spans="1:18" x14ac:dyDescent="0.25">
      <c r="A154" s="97"/>
      <c r="B154" s="152"/>
      <c r="C154" s="99"/>
      <c r="D154" s="102"/>
      <c r="E154" s="100"/>
      <c r="F154" s="101"/>
      <c r="G154" s="100"/>
      <c r="H154" s="153"/>
      <c r="I154" s="101"/>
      <c r="J154" s="100"/>
      <c r="K154" s="153"/>
      <c r="L154" s="101"/>
      <c r="M154" s="100"/>
      <c r="N154" s="153"/>
      <c r="O154" s="101"/>
      <c r="P154" s="100"/>
      <c r="Q154" s="153"/>
      <c r="R154" s="101"/>
    </row>
    <row r="155" spans="1:18" x14ac:dyDescent="0.25">
      <c r="A155" s="97"/>
      <c r="B155" s="152"/>
      <c r="C155" s="99"/>
      <c r="D155" s="102"/>
      <c r="E155" s="100"/>
      <c r="F155" s="101"/>
      <c r="G155" s="100"/>
      <c r="H155" s="153"/>
      <c r="I155" s="101"/>
      <c r="J155" s="100"/>
      <c r="K155" s="153"/>
      <c r="L155" s="101"/>
      <c r="M155" s="100"/>
      <c r="N155" s="153"/>
      <c r="O155" s="101"/>
      <c r="P155" s="100"/>
      <c r="Q155" s="153"/>
      <c r="R155" s="101"/>
    </row>
    <row r="156" spans="1:18" x14ac:dyDescent="0.25">
      <c r="A156" s="97"/>
      <c r="B156" s="152"/>
      <c r="C156" s="99"/>
      <c r="D156" s="102"/>
      <c r="E156" s="100"/>
      <c r="F156" s="101"/>
      <c r="G156" s="100"/>
      <c r="H156" s="153"/>
      <c r="I156" s="101"/>
      <c r="J156" s="100"/>
      <c r="K156" s="153"/>
      <c r="L156" s="101"/>
      <c r="M156" s="100"/>
      <c r="N156" s="153"/>
      <c r="O156" s="101"/>
      <c r="P156" s="100"/>
      <c r="Q156" s="153"/>
      <c r="R156" s="101"/>
    </row>
    <row r="157" spans="1:18" x14ac:dyDescent="0.25">
      <c r="A157" s="97"/>
      <c r="B157" s="152"/>
      <c r="C157" s="99"/>
      <c r="D157" s="102"/>
      <c r="E157" s="100"/>
      <c r="F157" s="101"/>
      <c r="G157" s="100"/>
      <c r="H157" s="153"/>
      <c r="I157" s="101"/>
      <c r="J157" s="100"/>
      <c r="K157" s="153"/>
      <c r="L157" s="101"/>
      <c r="M157" s="100"/>
      <c r="N157" s="153"/>
      <c r="O157" s="101"/>
      <c r="P157" s="100"/>
      <c r="Q157" s="153"/>
      <c r="R157" s="101"/>
    </row>
    <row r="158" spans="1:18" x14ac:dyDescent="0.25">
      <c r="A158" s="97"/>
      <c r="B158" s="152"/>
      <c r="C158" s="99"/>
      <c r="D158" s="102"/>
      <c r="E158" s="100"/>
      <c r="F158" s="101"/>
      <c r="G158" s="100"/>
      <c r="H158" s="153"/>
      <c r="I158" s="101"/>
      <c r="J158" s="100"/>
      <c r="K158" s="153"/>
      <c r="L158" s="101"/>
      <c r="M158" s="100"/>
      <c r="N158" s="153"/>
      <c r="O158" s="101"/>
      <c r="P158" s="100"/>
      <c r="Q158" s="153"/>
      <c r="R158" s="101"/>
    </row>
    <row r="159" spans="1:18" x14ac:dyDescent="0.25">
      <c r="A159" s="97"/>
      <c r="B159" s="152"/>
      <c r="C159" s="99"/>
      <c r="D159" s="102"/>
      <c r="E159" s="100"/>
      <c r="F159" s="101"/>
      <c r="G159" s="100"/>
      <c r="H159" s="153"/>
      <c r="I159" s="101"/>
      <c r="J159" s="100"/>
      <c r="K159" s="153"/>
      <c r="L159" s="101"/>
      <c r="M159" s="100"/>
      <c r="N159" s="153"/>
      <c r="O159" s="101"/>
      <c r="P159" s="100"/>
      <c r="Q159" s="153"/>
      <c r="R159" s="101"/>
    </row>
    <row r="160" spans="1:18" x14ac:dyDescent="0.25">
      <c r="A160" s="97"/>
      <c r="B160" s="152"/>
      <c r="C160" s="99"/>
      <c r="D160" s="102"/>
      <c r="E160" s="100"/>
      <c r="F160" s="101"/>
      <c r="G160" s="100"/>
      <c r="H160" s="153"/>
      <c r="I160" s="101"/>
      <c r="J160" s="100"/>
      <c r="K160" s="153"/>
      <c r="L160" s="101"/>
      <c r="M160" s="100"/>
      <c r="N160" s="153"/>
      <c r="O160" s="101"/>
      <c r="P160" s="100"/>
      <c r="Q160" s="153"/>
      <c r="R160" s="101"/>
    </row>
    <row r="161" spans="1:18" x14ac:dyDescent="0.25">
      <c r="A161" s="97"/>
      <c r="B161" s="152"/>
      <c r="C161" s="99"/>
      <c r="D161" s="102"/>
      <c r="E161" s="100"/>
      <c r="F161" s="101"/>
      <c r="G161" s="100"/>
      <c r="H161" s="153"/>
      <c r="I161" s="101"/>
      <c r="J161" s="100"/>
      <c r="K161" s="153"/>
      <c r="L161" s="101"/>
      <c r="M161" s="100"/>
      <c r="N161" s="153"/>
      <c r="O161" s="101"/>
      <c r="P161" s="100"/>
      <c r="Q161" s="153"/>
      <c r="R161" s="101"/>
    </row>
    <row r="162" spans="1:18" x14ac:dyDescent="0.25">
      <c r="A162" s="97"/>
      <c r="B162" s="152"/>
      <c r="C162" s="99"/>
      <c r="D162" s="102"/>
      <c r="E162" s="100"/>
      <c r="F162" s="101"/>
      <c r="G162" s="100"/>
      <c r="H162" s="153"/>
      <c r="I162" s="101"/>
      <c r="J162" s="100"/>
      <c r="K162" s="153"/>
      <c r="L162" s="101"/>
      <c r="M162" s="100"/>
      <c r="N162" s="153"/>
      <c r="O162" s="101"/>
      <c r="P162" s="100"/>
      <c r="Q162" s="153"/>
      <c r="R162" s="101"/>
    </row>
    <row r="163" spans="1:18" x14ac:dyDescent="0.25">
      <c r="A163" s="97"/>
      <c r="B163" s="152"/>
      <c r="C163" s="99"/>
      <c r="D163" s="102"/>
      <c r="E163" s="100"/>
      <c r="F163" s="101"/>
      <c r="G163" s="100"/>
      <c r="H163" s="153"/>
      <c r="I163" s="101"/>
      <c r="J163" s="100"/>
      <c r="K163" s="153"/>
      <c r="L163" s="101"/>
      <c r="M163" s="100"/>
      <c r="N163" s="153"/>
      <c r="O163" s="101"/>
      <c r="P163" s="100"/>
      <c r="Q163" s="153"/>
      <c r="R163" s="101"/>
    </row>
    <row r="164" spans="1:18" x14ac:dyDescent="0.25">
      <c r="A164" s="97"/>
      <c r="B164" s="152"/>
      <c r="C164" s="99"/>
      <c r="D164" s="102"/>
      <c r="E164" s="100"/>
      <c r="F164" s="101"/>
      <c r="G164" s="100"/>
      <c r="H164" s="153"/>
      <c r="I164" s="101"/>
      <c r="J164" s="100"/>
      <c r="K164" s="153"/>
      <c r="L164" s="101"/>
      <c r="M164" s="100"/>
      <c r="N164" s="153"/>
      <c r="O164" s="101"/>
      <c r="P164" s="100"/>
      <c r="Q164" s="153"/>
      <c r="R164" s="101"/>
    </row>
    <row r="165" spans="1:18" x14ac:dyDescent="0.25">
      <c r="A165" s="97"/>
      <c r="B165" s="152"/>
      <c r="C165" s="99"/>
      <c r="D165" s="102"/>
      <c r="E165" s="100"/>
      <c r="F165" s="101"/>
      <c r="G165" s="100"/>
      <c r="H165" s="153"/>
      <c r="I165" s="101"/>
      <c r="J165" s="100"/>
      <c r="K165" s="153"/>
      <c r="L165" s="101"/>
      <c r="M165" s="100"/>
      <c r="N165" s="153"/>
      <c r="O165" s="101"/>
      <c r="P165" s="100"/>
      <c r="Q165" s="153"/>
      <c r="R165" s="101"/>
    </row>
    <row r="166" spans="1:18" x14ac:dyDescent="0.25">
      <c r="A166" s="97"/>
      <c r="B166" s="152"/>
      <c r="C166" s="99"/>
      <c r="D166" s="102"/>
      <c r="E166" s="100"/>
      <c r="F166" s="101"/>
      <c r="G166" s="100"/>
      <c r="H166" s="153"/>
      <c r="I166" s="101"/>
      <c r="J166" s="100"/>
      <c r="K166" s="153"/>
      <c r="L166" s="101"/>
      <c r="M166" s="100"/>
      <c r="N166" s="153"/>
      <c r="O166" s="101"/>
      <c r="P166" s="100"/>
      <c r="Q166" s="153"/>
      <c r="R166" s="101"/>
    </row>
    <row r="167" spans="1:18" x14ac:dyDescent="0.25">
      <c r="A167" s="97"/>
      <c r="B167" s="152"/>
      <c r="C167" s="99"/>
      <c r="D167" s="102"/>
      <c r="E167" s="100"/>
      <c r="F167" s="101"/>
      <c r="G167" s="100"/>
      <c r="H167" s="153"/>
      <c r="I167" s="101"/>
      <c r="J167" s="100"/>
      <c r="K167" s="153"/>
      <c r="L167" s="101"/>
      <c r="M167" s="100"/>
      <c r="N167" s="153"/>
      <c r="O167" s="101"/>
      <c r="P167" s="100"/>
      <c r="Q167" s="153"/>
      <c r="R167" s="101"/>
    </row>
    <row r="168" spans="1:18" x14ac:dyDescent="0.25">
      <c r="A168" s="97"/>
      <c r="B168" s="152"/>
      <c r="C168" s="99"/>
      <c r="D168" s="102"/>
      <c r="E168" s="100"/>
      <c r="F168" s="101"/>
      <c r="G168" s="100"/>
      <c r="H168" s="153"/>
      <c r="I168" s="101"/>
      <c r="J168" s="100"/>
      <c r="K168" s="153"/>
      <c r="L168" s="101"/>
      <c r="M168" s="100"/>
      <c r="N168" s="153"/>
      <c r="O168" s="101"/>
      <c r="P168" s="100"/>
      <c r="Q168" s="153"/>
      <c r="R168" s="101"/>
    </row>
    <row r="169" spans="1:18" x14ac:dyDescent="0.25">
      <c r="A169" s="97"/>
      <c r="B169" s="152"/>
      <c r="C169" s="99"/>
      <c r="D169" s="102"/>
      <c r="E169" s="100"/>
      <c r="F169" s="101"/>
      <c r="G169" s="100"/>
      <c r="H169" s="153"/>
      <c r="I169" s="101"/>
      <c r="J169" s="100"/>
      <c r="K169" s="153"/>
      <c r="L169" s="101"/>
      <c r="M169" s="100"/>
      <c r="N169" s="153"/>
      <c r="O169" s="101"/>
      <c r="P169" s="100"/>
      <c r="Q169" s="153"/>
      <c r="R169" s="101"/>
    </row>
    <row r="170" spans="1:18" x14ac:dyDescent="0.25">
      <c r="A170" s="97"/>
      <c r="B170" s="152"/>
      <c r="C170" s="99"/>
      <c r="D170" s="102"/>
      <c r="E170" s="100"/>
      <c r="F170" s="101"/>
      <c r="G170" s="100"/>
      <c r="H170" s="153"/>
      <c r="I170" s="101"/>
      <c r="J170" s="100"/>
      <c r="K170" s="153"/>
      <c r="L170" s="101"/>
      <c r="M170" s="100"/>
      <c r="N170" s="153"/>
      <c r="O170" s="101"/>
      <c r="P170" s="100"/>
      <c r="Q170" s="153"/>
      <c r="R170" s="101"/>
    </row>
    <row r="171" spans="1:18" x14ac:dyDescent="0.25">
      <c r="A171" s="97"/>
      <c r="B171" s="152"/>
      <c r="C171" s="99"/>
      <c r="D171" s="102"/>
      <c r="E171" s="100"/>
      <c r="F171" s="101"/>
      <c r="G171" s="100"/>
      <c r="H171" s="153"/>
      <c r="I171" s="101"/>
      <c r="J171" s="100"/>
      <c r="K171" s="153"/>
      <c r="L171" s="101"/>
      <c r="M171" s="100"/>
      <c r="N171" s="153"/>
      <c r="O171" s="101"/>
      <c r="P171" s="100"/>
      <c r="Q171" s="153"/>
      <c r="R171" s="101"/>
    </row>
    <row r="172" spans="1:18" x14ac:dyDescent="0.25">
      <c r="A172" s="97"/>
      <c r="B172" s="152"/>
      <c r="C172" s="99"/>
      <c r="D172" s="102"/>
      <c r="E172" s="100"/>
      <c r="F172" s="101"/>
      <c r="G172" s="100"/>
      <c r="H172" s="153"/>
      <c r="I172" s="101"/>
      <c r="J172" s="100"/>
      <c r="K172" s="153"/>
      <c r="L172" s="101"/>
      <c r="M172" s="100"/>
      <c r="N172" s="153"/>
      <c r="O172" s="101"/>
      <c r="P172" s="100"/>
      <c r="Q172" s="153"/>
      <c r="R172" s="101"/>
    </row>
    <row r="173" spans="1:18" x14ac:dyDescent="0.25">
      <c r="A173" s="97"/>
      <c r="B173" s="152"/>
      <c r="C173" s="99"/>
      <c r="D173" s="102"/>
      <c r="E173" s="100"/>
      <c r="F173" s="101"/>
      <c r="G173" s="100"/>
      <c r="H173" s="153"/>
      <c r="I173" s="101"/>
      <c r="J173" s="100"/>
      <c r="K173" s="153"/>
      <c r="L173" s="101"/>
      <c r="M173" s="100"/>
      <c r="N173" s="153"/>
      <c r="O173" s="101"/>
      <c r="P173" s="100"/>
      <c r="Q173" s="153"/>
      <c r="R173" s="101"/>
    </row>
    <row r="174" spans="1:18" x14ac:dyDescent="0.25">
      <c r="A174" s="97"/>
      <c r="B174" s="152"/>
      <c r="C174" s="99"/>
      <c r="D174" s="102"/>
      <c r="E174" s="100"/>
      <c r="F174" s="101"/>
      <c r="G174" s="100"/>
      <c r="H174" s="153"/>
      <c r="I174" s="101"/>
      <c r="J174" s="100"/>
      <c r="K174" s="153"/>
      <c r="L174" s="101"/>
      <c r="M174" s="100"/>
      <c r="N174" s="153"/>
      <c r="O174" s="101"/>
      <c r="P174" s="100"/>
      <c r="Q174" s="153"/>
      <c r="R174" s="101"/>
    </row>
    <row r="175" spans="1:18" x14ac:dyDescent="0.25">
      <c r="A175" s="97"/>
      <c r="B175" s="152"/>
      <c r="C175" s="99"/>
      <c r="D175" s="102"/>
      <c r="E175" s="100"/>
      <c r="F175" s="101"/>
      <c r="G175" s="100"/>
      <c r="H175" s="153"/>
      <c r="I175" s="101"/>
      <c r="J175" s="100"/>
      <c r="K175" s="153"/>
      <c r="L175" s="101"/>
      <c r="M175" s="100"/>
      <c r="N175" s="153"/>
      <c r="O175" s="101"/>
      <c r="P175" s="100"/>
      <c r="Q175" s="153"/>
      <c r="R175" s="101"/>
    </row>
    <row r="176" spans="1:18" x14ac:dyDescent="0.25">
      <c r="A176" s="97"/>
      <c r="B176" s="152"/>
      <c r="C176" s="99"/>
      <c r="D176" s="102"/>
      <c r="E176" s="100"/>
      <c r="F176" s="101"/>
      <c r="G176" s="100"/>
      <c r="H176" s="153"/>
      <c r="I176" s="101"/>
      <c r="J176" s="100"/>
      <c r="K176" s="153"/>
      <c r="L176" s="101"/>
      <c r="M176" s="100"/>
      <c r="N176" s="153"/>
      <c r="O176" s="101"/>
      <c r="P176" s="100"/>
      <c r="Q176" s="153"/>
      <c r="R176" s="101"/>
    </row>
    <row r="177" spans="1:18" x14ac:dyDescent="0.25">
      <c r="A177" s="97"/>
      <c r="B177" s="152"/>
      <c r="C177" s="99"/>
      <c r="D177" s="102"/>
      <c r="E177" s="100"/>
      <c r="F177" s="101"/>
      <c r="G177" s="100"/>
      <c r="H177" s="153"/>
      <c r="I177" s="101"/>
      <c r="J177" s="100"/>
      <c r="K177" s="153"/>
      <c r="L177" s="101"/>
      <c r="M177" s="100"/>
      <c r="N177" s="153"/>
      <c r="O177" s="101"/>
      <c r="P177" s="100"/>
      <c r="Q177" s="153"/>
      <c r="R177" s="101"/>
    </row>
    <row r="178" spans="1:18" x14ac:dyDescent="0.25">
      <c r="A178" s="97"/>
      <c r="B178" s="152"/>
      <c r="C178" s="99"/>
      <c r="D178" s="102"/>
      <c r="E178" s="100"/>
      <c r="F178" s="101"/>
      <c r="G178" s="100"/>
      <c r="H178" s="153"/>
      <c r="I178" s="101"/>
      <c r="J178" s="100"/>
      <c r="K178" s="153"/>
      <c r="L178" s="101"/>
      <c r="M178" s="100"/>
      <c r="N178" s="153"/>
      <c r="O178" s="101"/>
      <c r="P178" s="100"/>
      <c r="Q178" s="153"/>
      <c r="R178" s="101"/>
    </row>
    <row r="179" spans="1:18" x14ac:dyDescent="0.25">
      <c r="A179" s="97"/>
      <c r="B179" s="152"/>
      <c r="C179" s="99"/>
      <c r="D179" s="102"/>
      <c r="E179" s="100"/>
      <c r="F179" s="101"/>
      <c r="G179" s="100"/>
      <c r="H179" s="153"/>
      <c r="I179" s="101"/>
      <c r="J179" s="100"/>
      <c r="K179" s="153"/>
      <c r="L179" s="101"/>
      <c r="M179" s="100"/>
      <c r="N179" s="153"/>
      <c r="O179" s="101"/>
      <c r="P179" s="100"/>
      <c r="Q179" s="153"/>
      <c r="R179" s="101"/>
    </row>
    <row r="180" spans="1:18" x14ac:dyDescent="0.25">
      <c r="A180" s="97"/>
      <c r="B180" s="152"/>
      <c r="C180" s="99"/>
      <c r="D180" s="102"/>
      <c r="E180" s="100"/>
      <c r="F180" s="101"/>
      <c r="G180" s="100"/>
      <c r="H180" s="153"/>
      <c r="I180" s="101"/>
      <c r="J180" s="100"/>
      <c r="K180" s="153"/>
      <c r="L180" s="101"/>
      <c r="M180" s="100"/>
      <c r="N180" s="153"/>
      <c r="O180" s="101"/>
      <c r="P180" s="100"/>
      <c r="Q180" s="153"/>
      <c r="R180" s="101"/>
    </row>
    <row r="181" spans="1:18" x14ac:dyDescent="0.25">
      <c r="A181" s="97"/>
      <c r="B181" s="152"/>
      <c r="C181" s="99"/>
      <c r="D181" s="102"/>
      <c r="E181" s="100"/>
      <c r="F181" s="101"/>
      <c r="G181" s="100"/>
      <c r="H181" s="153"/>
      <c r="I181" s="101"/>
      <c r="J181" s="100"/>
      <c r="K181" s="153"/>
      <c r="L181" s="101"/>
      <c r="M181" s="100"/>
      <c r="N181" s="153"/>
      <c r="O181" s="101"/>
      <c r="P181" s="100"/>
      <c r="Q181" s="153"/>
      <c r="R181" s="101"/>
    </row>
    <row r="182" spans="1:18" x14ac:dyDescent="0.25">
      <c r="A182" s="97"/>
      <c r="B182" s="152"/>
      <c r="C182" s="99"/>
      <c r="D182" s="102"/>
      <c r="E182" s="100"/>
      <c r="F182" s="101"/>
      <c r="G182" s="100"/>
      <c r="H182" s="153"/>
      <c r="I182" s="101"/>
      <c r="J182" s="100"/>
      <c r="K182" s="153"/>
      <c r="L182" s="101"/>
      <c r="M182" s="100"/>
      <c r="N182" s="153"/>
      <c r="O182" s="101"/>
      <c r="P182" s="100"/>
      <c r="Q182" s="153"/>
      <c r="R182" s="101"/>
    </row>
    <row r="183" spans="1:18" x14ac:dyDescent="0.25">
      <c r="A183" s="97"/>
      <c r="B183" s="152"/>
      <c r="C183" s="99"/>
      <c r="D183" s="102"/>
      <c r="E183" s="100"/>
      <c r="F183" s="101"/>
      <c r="G183" s="100"/>
      <c r="H183" s="153"/>
      <c r="I183" s="101"/>
      <c r="J183" s="100"/>
      <c r="K183" s="153"/>
      <c r="L183" s="101"/>
      <c r="M183" s="100"/>
      <c r="N183" s="153"/>
      <c r="O183" s="101"/>
      <c r="P183" s="100"/>
      <c r="Q183" s="153"/>
      <c r="R183" s="101"/>
    </row>
    <row r="184" spans="1:18" x14ac:dyDescent="0.25">
      <c r="A184" s="97"/>
      <c r="B184" s="152"/>
      <c r="C184" s="99"/>
      <c r="D184" s="102"/>
      <c r="E184" s="100"/>
      <c r="F184" s="101"/>
      <c r="G184" s="100"/>
      <c r="H184" s="153"/>
      <c r="I184" s="101"/>
      <c r="J184" s="100"/>
      <c r="K184" s="153"/>
      <c r="L184" s="101"/>
      <c r="M184" s="100"/>
      <c r="N184" s="153"/>
      <c r="O184" s="101"/>
      <c r="P184" s="100"/>
      <c r="Q184" s="153"/>
      <c r="R184" s="101"/>
    </row>
    <row r="185" spans="1:18" x14ac:dyDescent="0.25">
      <c r="A185" s="97"/>
      <c r="B185" s="152"/>
      <c r="C185" s="99"/>
      <c r="D185" s="102"/>
      <c r="E185" s="100"/>
      <c r="F185" s="101"/>
      <c r="G185" s="100"/>
      <c r="H185" s="153"/>
      <c r="I185" s="101"/>
      <c r="J185" s="100"/>
      <c r="K185" s="153"/>
      <c r="L185" s="101"/>
      <c r="M185" s="100"/>
      <c r="N185" s="153"/>
      <c r="O185" s="101"/>
      <c r="P185" s="100"/>
      <c r="Q185" s="153"/>
      <c r="R185" s="101"/>
    </row>
    <row r="186" spans="1:18" x14ac:dyDescent="0.25">
      <c r="A186" s="97"/>
      <c r="B186" s="152"/>
      <c r="C186" s="99"/>
      <c r="D186" s="102"/>
      <c r="E186" s="100"/>
      <c r="F186" s="101"/>
      <c r="G186" s="100"/>
      <c r="H186" s="153"/>
      <c r="I186" s="101"/>
      <c r="J186" s="100"/>
      <c r="K186" s="153"/>
      <c r="L186" s="101"/>
      <c r="M186" s="100"/>
      <c r="N186" s="153"/>
      <c r="O186" s="101"/>
      <c r="P186" s="100"/>
      <c r="Q186" s="153"/>
      <c r="R186" s="101"/>
    </row>
    <row r="187" spans="1:18" x14ac:dyDescent="0.25">
      <c r="A187" s="97"/>
      <c r="B187" s="152"/>
      <c r="C187" s="99"/>
      <c r="D187" s="102"/>
      <c r="E187" s="100"/>
      <c r="F187" s="101"/>
      <c r="G187" s="100"/>
      <c r="H187" s="153"/>
      <c r="I187" s="101"/>
      <c r="J187" s="100"/>
      <c r="K187" s="153"/>
      <c r="L187" s="101"/>
      <c r="M187" s="100"/>
      <c r="N187" s="153"/>
      <c r="O187" s="101"/>
      <c r="P187" s="100"/>
      <c r="Q187" s="153"/>
      <c r="R187" s="101"/>
    </row>
    <row r="188" spans="1:18" x14ac:dyDescent="0.25">
      <c r="A188" s="97"/>
      <c r="B188" s="152"/>
      <c r="C188" s="99"/>
      <c r="D188" s="102"/>
      <c r="E188" s="100"/>
      <c r="F188" s="101"/>
      <c r="G188" s="100"/>
      <c r="H188" s="153"/>
      <c r="I188" s="101"/>
      <c r="J188" s="100"/>
      <c r="K188" s="153"/>
      <c r="L188" s="101"/>
      <c r="M188" s="100"/>
      <c r="N188" s="153"/>
      <c r="O188" s="101"/>
      <c r="P188" s="100"/>
      <c r="Q188" s="153"/>
      <c r="R188" s="101"/>
    </row>
    <row r="189" spans="1:18" x14ac:dyDescent="0.25">
      <c r="A189" s="97"/>
      <c r="B189" s="152"/>
      <c r="C189" s="99"/>
      <c r="D189" s="102"/>
      <c r="E189" s="100"/>
      <c r="F189" s="101"/>
      <c r="G189" s="100"/>
      <c r="H189" s="153"/>
      <c r="I189" s="101"/>
      <c r="J189" s="100"/>
      <c r="K189" s="153"/>
      <c r="L189" s="101"/>
      <c r="M189" s="100"/>
      <c r="N189" s="153"/>
      <c r="O189" s="101"/>
      <c r="P189" s="100"/>
      <c r="Q189" s="153"/>
      <c r="R189" s="101"/>
    </row>
    <row r="190" spans="1:18" x14ac:dyDescent="0.25">
      <c r="A190" s="97"/>
      <c r="B190" s="152"/>
      <c r="C190" s="99"/>
      <c r="D190" s="102"/>
      <c r="E190" s="100"/>
      <c r="F190" s="101"/>
      <c r="G190" s="100"/>
      <c r="H190" s="153"/>
      <c r="I190" s="101"/>
      <c r="J190" s="100"/>
      <c r="K190" s="153"/>
      <c r="L190" s="101"/>
      <c r="M190" s="100"/>
      <c r="N190" s="153"/>
      <c r="O190" s="101"/>
      <c r="P190" s="100"/>
      <c r="Q190" s="153"/>
      <c r="R190" s="101"/>
    </row>
    <row r="191" spans="1:18" x14ac:dyDescent="0.25">
      <c r="A191" s="97"/>
      <c r="B191" s="152"/>
      <c r="C191" s="99"/>
      <c r="D191" s="102"/>
      <c r="E191" s="100"/>
      <c r="F191" s="101"/>
      <c r="G191" s="100"/>
      <c r="H191" s="153"/>
      <c r="I191" s="101"/>
      <c r="J191" s="100"/>
      <c r="K191" s="153"/>
      <c r="L191" s="101"/>
      <c r="M191" s="100"/>
      <c r="N191" s="153"/>
      <c r="O191" s="101"/>
      <c r="P191" s="100"/>
      <c r="Q191" s="153"/>
      <c r="R191" s="101"/>
    </row>
    <row r="192" spans="1:18" x14ac:dyDescent="0.25">
      <c r="A192" s="97"/>
      <c r="B192" s="152"/>
      <c r="C192" s="99"/>
      <c r="D192" s="102"/>
      <c r="E192" s="100"/>
      <c r="F192" s="101"/>
      <c r="G192" s="100"/>
      <c r="H192" s="153"/>
      <c r="I192" s="101"/>
      <c r="J192" s="100"/>
      <c r="K192" s="153"/>
      <c r="L192" s="101"/>
      <c r="M192" s="100"/>
      <c r="N192" s="153"/>
      <c r="O192" s="101"/>
      <c r="P192" s="100"/>
      <c r="Q192" s="153"/>
      <c r="R192" s="101"/>
    </row>
    <row r="193" spans="1:18" x14ac:dyDescent="0.25">
      <c r="A193" s="97"/>
      <c r="B193" s="152"/>
      <c r="C193" s="99"/>
      <c r="D193" s="102"/>
      <c r="E193" s="100"/>
      <c r="F193" s="101"/>
      <c r="G193" s="100"/>
      <c r="H193" s="153"/>
      <c r="I193" s="101"/>
      <c r="J193" s="100"/>
      <c r="K193" s="153"/>
      <c r="L193" s="101"/>
      <c r="M193" s="100"/>
      <c r="N193" s="153"/>
      <c r="O193" s="101"/>
      <c r="P193" s="100"/>
      <c r="Q193" s="153"/>
      <c r="R193" s="101"/>
    </row>
    <row r="194" spans="1:18" x14ac:dyDescent="0.25">
      <c r="A194" s="97"/>
      <c r="B194" s="152"/>
      <c r="C194" s="99"/>
      <c r="D194" s="102"/>
      <c r="E194" s="100"/>
      <c r="F194" s="101"/>
      <c r="G194" s="100"/>
      <c r="H194" s="153"/>
      <c r="I194" s="101"/>
      <c r="J194" s="100"/>
      <c r="K194" s="153"/>
      <c r="L194" s="101"/>
      <c r="M194" s="100"/>
      <c r="N194" s="153"/>
      <c r="O194" s="101"/>
      <c r="P194" s="100"/>
      <c r="Q194" s="153"/>
      <c r="R194" s="101"/>
    </row>
    <row r="195" spans="1:18" x14ac:dyDescent="0.25">
      <c r="A195" s="97"/>
      <c r="B195" s="152"/>
      <c r="C195" s="99"/>
      <c r="D195" s="102"/>
      <c r="E195" s="100"/>
      <c r="F195" s="101"/>
      <c r="G195" s="100"/>
      <c r="H195" s="153"/>
      <c r="I195" s="101"/>
      <c r="J195" s="100"/>
      <c r="K195" s="153"/>
      <c r="L195" s="101"/>
      <c r="M195" s="100"/>
      <c r="N195" s="153"/>
      <c r="O195" s="101"/>
      <c r="P195" s="100"/>
      <c r="Q195" s="153"/>
      <c r="R195" s="101"/>
    </row>
    <row r="196" spans="1:18" x14ac:dyDescent="0.25">
      <c r="A196" s="97"/>
      <c r="B196" s="152"/>
      <c r="C196" s="99"/>
      <c r="D196" s="102"/>
      <c r="E196" s="100"/>
      <c r="F196" s="101"/>
      <c r="G196" s="100"/>
      <c r="H196" s="153"/>
      <c r="I196" s="101"/>
      <c r="J196" s="100"/>
      <c r="K196" s="153"/>
      <c r="L196" s="101"/>
      <c r="M196" s="100"/>
      <c r="N196" s="153"/>
      <c r="O196" s="101"/>
      <c r="P196" s="100"/>
      <c r="Q196" s="153"/>
      <c r="R196" s="101"/>
    </row>
    <row r="197" spans="1:18" x14ac:dyDescent="0.25">
      <c r="A197" s="97"/>
      <c r="B197" s="152"/>
      <c r="C197" s="99"/>
      <c r="D197" s="102"/>
      <c r="E197" s="100"/>
      <c r="F197" s="101"/>
      <c r="G197" s="100"/>
      <c r="H197" s="153"/>
      <c r="I197" s="101"/>
      <c r="J197" s="100"/>
      <c r="K197" s="153"/>
      <c r="L197" s="101"/>
      <c r="M197" s="100"/>
      <c r="N197" s="153"/>
      <c r="O197" s="101"/>
      <c r="P197" s="100"/>
      <c r="Q197" s="153"/>
      <c r="R197" s="101"/>
    </row>
    <row r="198" spans="1:18" x14ac:dyDescent="0.25">
      <c r="A198" s="97"/>
      <c r="B198" s="152"/>
      <c r="C198" s="99"/>
      <c r="D198" s="102"/>
      <c r="E198" s="100"/>
      <c r="F198" s="101"/>
      <c r="G198" s="100"/>
      <c r="H198" s="153"/>
      <c r="I198" s="101"/>
      <c r="J198" s="100"/>
      <c r="K198" s="153"/>
      <c r="L198" s="101"/>
      <c r="M198" s="100"/>
      <c r="N198" s="153"/>
      <c r="O198" s="101"/>
      <c r="P198" s="100"/>
      <c r="Q198" s="153"/>
      <c r="R198" s="101"/>
    </row>
    <row r="199" spans="1:18" x14ac:dyDescent="0.25">
      <c r="A199" s="97"/>
      <c r="B199" s="152"/>
      <c r="C199" s="99"/>
      <c r="D199" s="102"/>
      <c r="E199" s="100"/>
      <c r="F199" s="101"/>
      <c r="G199" s="100"/>
      <c r="H199" s="153"/>
      <c r="I199" s="101"/>
      <c r="J199" s="100"/>
      <c r="K199" s="153"/>
      <c r="L199" s="101"/>
      <c r="M199" s="100"/>
      <c r="N199" s="153"/>
      <c r="O199" s="101"/>
      <c r="P199" s="100"/>
      <c r="Q199" s="153"/>
      <c r="R199" s="101"/>
    </row>
    <row r="200" spans="1:18" ht="15.75" thickBot="1" x14ac:dyDescent="0.3">
      <c r="A200" s="105"/>
      <c r="B200" s="154"/>
      <c r="C200" s="107"/>
      <c r="D200" s="110"/>
      <c r="E200" s="108"/>
      <c r="F200" s="109"/>
      <c r="G200" s="108"/>
      <c r="H200" s="155"/>
      <c r="I200" s="109"/>
      <c r="J200" s="108"/>
      <c r="K200" s="155"/>
      <c r="L200" s="109"/>
      <c r="M200" s="108"/>
      <c r="N200" s="155"/>
      <c r="O200" s="109"/>
      <c r="P200" s="108"/>
      <c r="Q200" s="155"/>
      <c r="R200" s="109"/>
    </row>
    <row r="201" spans="1:18" ht="39.950000000000003" customHeight="1" thickBot="1" x14ac:dyDescent="0.3">
      <c r="A201" s="113"/>
      <c r="B201" s="114"/>
      <c r="C201" s="114"/>
      <c r="D201" s="114"/>
      <c r="E201" s="115"/>
      <c r="F201" s="115"/>
      <c r="G201" s="115"/>
      <c r="H201" s="115"/>
      <c r="I201" s="115"/>
      <c r="J201" s="115"/>
      <c r="K201" s="115"/>
      <c r="L201" s="115"/>
      <c r="M201" s="115"/>
      <c r="N201" s="115"/>
      <c r="O201" s="115"/>
      <c r="P201" s="115"/>
      <c r="Q201" s="115"/>
      <c r="R201" s="116"/>
    </row>
    <row r="202" spans="1:18" x14ac:dyDescent="0.25">
      <c r="A202" s="31"/>
      <c r="B202" s="131"/>
      <c r="C202" s="131"/>
      <c r="D202" s="131"/>
      <c r="E202" s="31"/>
      <c r="F202" s="31"/>
      <c r="G202" s="31"/>
      <c r="H202" s="31"/>
      <c r="I202" s="31"/>
      <c r="J202" s="31"/>
      <c r="K202" s="31"/>
      <c r="L202" s="31"/>
      <c r="M202" s="31"/>
      <c r="N202" s="31"/>
      <c r="O202" s="31"/>
      <c r="P202" s="31"/>
      <c r="Q202" s="31"/>
      <c r="R202" s="31"/>
    </row>
    <row r="203" spans="1:18" x14ac:dyDescent="0.25">
      <c r="A203" s="31"/>
      <c r="B203" s="131"/>
      <c r="C203" s="131"/>
      <c r="D203" s="131"/>
      <c r="E203" s="31"/>
      <c r="F203" s="31"/>
      <c r="G203" s="31"/>
      <c r="H203" s="31"/>
      <c r="I203" s="31"/>
      <c r="J203" s="31"/>
      <c r="K203" s="31"/>
      <c r="L203" s="31"/>
      <c r="M203" s="31"/>
      <c r="N203" s="31"/>
      <c r="O203" s="31"/>
      <c r="P203" s="31"/>
      <c r="Q203" s="31"/>
      <c r="R203" s="31"/>
    </row>
    <row r="204" spans="1:18" x14ac:dyDescent="0.25">
      <c r="A204" s="31"/>
      <c r="B204" s="131"/>
      <c r="C204" s="131"/>
      <c r="D204" s="131"/>
      <c r="E204" s="31"/>
      <c r="F204" s="31"/>
      <c r="G204" s="31"/>
      <c r="H204" s="31"/>
      <c r="I204" s="31"/>
      <c r="J204" s="31"/>
      <c r="K204" s="31"/>
      <c r="L204" s="31"/>
      <c r="M204" s="31"/>
      <c r="N204" s="31"/>
      <c r="O204" s="31"/>
      <c r="P204" s="31"/>
      <c r="Q204" s="31"/>
      <c r="R204" s="31"/>
    </row>
    <row r="205" spans="1:18" x14ac:dyDescent="0.25">
      <c r="A205" s="31"/>
      <c r="B205" s="131"/>
      <c r="C205" s="131"/>
      <c r="D205" s="131"/>
      <c r="E205" s="31"/>
      <c r="F205" s="31"/>
      <c r="G205" s="31"/>
      <c r="H205" s="31"/>
      <c r="I205" s="31"/>
      <c r="J205" s="31"/>
      <c r="K205" s="31"/>
      <c r="L205" s="31"/>
      <c r="M205" s="31"/>
      <c r="N205" s="31"/>
      <c r="O205" s="31"/>
      <c r="P205" s="31"/>
      <c r="Q205" s="31"/>
      <c r="R205" s="31"/>
    </row>
    <row r="206" spans="1:18" x14ac:dyDescent="0.25">
      <c r="A206" s="31"/>
      <c r="B206" s="131"/>
      <c r="C206" s="131"/>
      <c r="D206" s="131"/>
      <c r="E206" s="31"/>
      <c r="F206" s="31"/>
      <c r="G206" s="31"/>
      <c r="H206" s="31"/>
      <c r="I206" s="31"/>
      <c r="J206" s="31"/>
      <c r="K206" s="31"/>
      <c r="L206" s="31"/>
      <c r="M206" s="31"/>
      <c r="N206" s="31"/>
      <c r="O206" s="31"/>
      <c r="P206" s="31"/>
      <c r="Q206" s="31"/>
      <c r="R206" s="31"/>
    </row>
    <row r="207" spans="1:18" x14ac:dyDescent="0.25">
      <c r="A207" s="31"/>
      <c r="B207" s="131"/>
      <c r="C207" s="131"/>
      <c r="D207" s="131"/>
      <c r="E207" s="31"/>
      <c r="F207" s="31"/>
      <c r="G207" s="31"/>
      <c r="H207" s="31"/>
      <c r="I207" s="31"/>
      <c r="J207" s="31"/>
      <c r="K207" s="31"/>
      <c r="L207" s="31"/>
      <c r="M207" s="31"/>
      <c r="N207" s="31"/>
      <c r="O207" s="31"/>
      <c r="P207" s="31"/>
      <c r="Q207" s="31"/>
      <c r="R207" s="31"/>
    </row>
    <row r="208" spans="1:18" x14ac:dyDescent="0.25">
      <c r="A208" s="31"/>
      <c r="B208" s="131"/>
      <c r="C208" s="131"/>
      <c r="D208" s="131"/>
      <c r="E208" s="31"/>
      <c r="F208" s="31"/>
      <c r="G208" s="31"/>
      <c r="H208" s="31"/>
      <c r="I208" s="31"/>
      <c r="J208" s="31"/>
      <c r="K208" s="31"/>
      <c r="L208" s="31"/>
      <c r="M208" s="31"/>
      <c r="N208" s="31"/>
      <c r="O208" s="31"/>
      <c r="P208" s="31"/>
      <c r="Q208" s="31"/>
      <c r="R208" s="31"/>
    </row>
    <row r="209" spans="1:18" x14ac:dyDescent="0.25">
      <c r="A209" s="31"/>
      <c r="B209" s="131"/>
      <c r="C209" s="131"/>
      <c r="D209" s="131"/>
      <c r="E209" s="31"/>
      <c r="F209" s="31"/>
      <c r="G209" s="31"/>
      <c r="H209" s="31"/>
      <c r="I209" s="31"/>
      <c r="J209" s="31"/>
      <c r="K209" s="31"/>
      <c r="L209" s="31"/>
      <c r="M209" s="31"/>
      <c r="N209" s="31"/>
      <c r="O209" s="31"/>
      <c r="P209" s="31"/>
      <c r="Q209" s="31"/>
      <c r="R209" s="31"/>
    </row>
    <row r="210" spans="1:18" x14ac:dyDescent="0.25">
      <c r="A210" s="31"/>
      <c r="B210" s="131"/>
      <c r="C210" s="131"/>
      <c r="D210" s="131"/>
      <c r="E210" s="31"/>
      <c r="F210" s="31"/>
      <c r="G210" s="31"/>
      <c r="H210" s="31"/>
      <c r="I210" s="31"/>
      <c r="J210" s="31"/>
      <c r="K210" s="31"/>
      <c r="L210" s="31"/>
      <c r="M210" s="31"/>
      <c r="N210" s="31"/>
      <c r="O210" s="31"/>
      <c r="P210" s="31"/>
      <c r="Q210" s="31"/>
      <c r="R210" s="31"/>
    </row>
    <row r="211" spans="1:18" x14ac:dyDescent="0.25">
      <c r="A211" s="31"/>
      <c r="B211" s="131"/>
      <c r="C211" s="131"/>
      <c r="D211" s="131"/>
      <c r="E211" s="31"/>
      <c r="F211" s="31"/>
      <c r="G211" s="31"/>
      <c r="H211" s="31"/>
      <c r="I211" s="31"/>
      <c r="J211" s="31"/>
      <c r="K211" s="31"/>
      <c r="L211" s="31"/>
      <c r="M211" s="31"/>
      <c r="N211" s="31"/>
      <c r="O211" s="31"/>
      <c r="P211" s="31"/>
      <c r="Q211" s="31"/>
      <c r="R211" s="31"/>
    </row>
    <row r="212" spans="1:18" x14ac:dyDescent="0.25">
      <c r="A212" s="31"/>
      <c r="B212" s="131"/>
      <c r="C212" s="131"/>
      <c r="D212" s="131"/>
      <c r="E212" s="31"/>
      <c r="F212" s="31"/>
      <c r="G212" s="31"/>
      <c r="H212" s="31"/>
      <c r="I212" s="31"/>
      <c r="J212" s="31"/>
      <c r="K212" s="31"/>
      <c r="L212" s="31"/>
      <c r="M212" s="31"/>
      <c r="N212" s="31"/>
      <c r="O212" s="31"/>
      <c r="P212" s="31"/>
      <c r="Q212" s="31"/>
      <c r="R212" s="31"/>
    </row>
    <row r="213" spans="1:18" x14ac:dyDescent="0.25">
      <c r="A213" s="31"/>
      <c r="B213" s="131"/>
      <c r="C213" s="131"/>
      <c r="D213" s="131"/>
      <c r="E213" s="31"/>
      <c r="F213" s="31"/>
      <c r="G213" s="31"/>
      <c r="H213" s="31"/>
      <c r="I213" s="31"/>
      <c r="J213" s="31"/>
      <c r="K213" s="31"/>
      <c r="L213" s="31"/>
      <c r="M213" s="31"/>
      <c r="N213" s="31"/>
      <c r="O213" s="31"/>
      <c r="P213" s="31"/>
      <c r="Q213" s="31"/>
      <c r="R213" s="31"/>
    </row>
    <row r="214" spans="1:18" x14ac:dyDescent="0.25">
      <c r="A214" s="31"/>
      <c r="B214" s="131"/>
      <c r="C214" s="131"/>
      <c r="D214" s="131"/>
      <c r="E214" s="31"/>
      <c r="F214" s="31"/>
      <c r="G214" s="31"/>
      <c r="H214" s="31"/>
      <c r="I214" s="31"/>
      <c r="J214" s="31"/>
      <c r="K214" s="31"/>
      <c r="L214" s="31"/>
      <c r="M214" s="31"/>
      <c r="N214" s="31"/>
      <c r="O214" s="31"/>
      <c r="P214" s="31"/>
      <c r="Q214" s="31"/>
      <c r="R214" s="31"/>
    </row>
    <row r="215" spans="1:18" x14ac:dyDescent="0.25">
      <c r="A215" s="31"/>
      <c r="B215" s="131"/>
      <c r="C215" s="131"/>
      <c r="D215" s="131"/>
      <c r="E215" s="31"/>
      <c r="F215" s="31"/>
      <c r="G215" s="31"/>
      <c r="H215" s="31"/>
      <c r="I215" s="31"/>
      <c r="J215" s="31"/>
      <c r="K215" s="31"/>
      <c r="L215" s="31"/>
      <c r="M215" s="31"/>
      <c r="N215" s="31"/>
      <c r="O215" s="31"/>
      <c r="P215" s="31"/>
      <c r="Q215" s="31"/>
      <c r="R215" s="31"/>
    </row>
    <row r="216" spans="1:18" x14ac:dyDescent="0.25">
      <c r="A216" s="31"/>
      <c r="B216" s="131"/>
      <c r="C216" s="131"/>
      <c r="D216" s="131"/>
      <c r="E216" s="31"/>
      <c r="F216" s="31"/>
      <c r="G216" s="31"/>
      <c r="H216" s="31"/>
      <c r="I216" s="31"/>
      <c r="J216" s="31"/>
      <c r="K216" s="31"/>
      <c r="L216" s="31"/>
      <c r="M216" s="31"/>
      <c r="N216" s="31"/>
      <c r="O216" s="31"/>
      <c r="P216" s="31"/>
      <c r="Q216" s="31"/>
      <c r="R216" s="31"/>
    </row>
    <row r="217" spans="1:18" x14ac:dyDescent="0.25">
      <c r="A217" s="31"/>
      <c r="B217" s="131"/>
      <c r="C217" s="131"/>
      <c r="D217" s="131"/>
      <c r="E217" s="31"/>
      <c r="F217" s="31"/>
      <c r="G217" s="31"/>
      <c r="H217" s="31"/>
      <c r="I217" s="31"/>
      <c r="J217" s="31"/>
      <c r="K217" s="31"/>
      <c r="L217" s="31"/>
      <c r="M217" s="31"/>
      <c r="N217" s="31"/>
      <c r="O217" s="31"/>
      <c r="P217" s="31"/>
      <c r="Q217" s="31"/>
      <c r="R217" s="31"/>
    </row>
    <row r="218" spans="1:18" x14ac:dyDescent="0.25">
      <c r="A218" s="31"/>
      <c r="B218" s="131"/>
      <c r="C218" s="131"/>
      <c r="D218" s="131"/>
      <c r="E218" s="31"/>
      <c r="F218" s="31"/>
      <c r="G218" s="31"/>
      <c r="H218" s="31"/>
      <c r="I218" s="31"/>
      <c r="J218" s="31"/>
      <c r="K218" s="31"/>
      <c r="L218" s="31"/>
      <c r="M218" s="31"/>
      <c r="N218" s="31"/>
      <c r="O218" s="31"/>
      <c r="P218" s="31"/>
      <c r="Q218" s="31"/>
      <c r="R218" s="31"/>
    </row>
    <row r="219" spans="1:18" x14ac:dyDescent="0.25">
      <c r="A219" s="31"/>
      <c r="B219" s="131"/>
      <c r="C219" s="131"/>
      <c r="D219" s="131"/>
      <c r="E219" s="31"/>
      <c r="F219" s="31"/>
      <c r="G219" s="31"/>
      <c r="H219" s="31"/>
      <c r="I219" s="31"/>
      <c r="J219" s="31"/>
      <c r="K219" s="31"/>
      <c r="L219" s="31"/>
      <c r="M219" s="31"/>
      <c r="N219" s="31"/>
      <c r="O219" s="31"/>
      <c r="P219" s="31"/>
      <c r="Q219" s="31"/>
      <c r="R219" s="31"/>
    </row>
    <row r="220" spans="1:18" x14ac:dyDescent="0.25">
      <c r="A220" s="31"/>
      <c r="B220" s="131"/>
      <c r="C220" s="131"/>
      <c r="D220" s="131"/>
      <c r="E220" s="31"/>
      <c r="F220" s="31"/>
      <c r="G220" s="31"/>
      <c r="H220" s="31"/>
      <c r="I220" s="31"/>
      <c r="J220" s="31"/>
      <c r="K220" s="31"/>
      <c r="L220" s="31"/>
      <c r="M220" s="31"/>
      <c r="N220" s="31"/>
      <c r="O220" s="31"/>
      <c r="P220" s="31"/>
      <c r="Q220" s="31"/>
      <c r="R220" s="31"/>
    </row>
    <row r="221" spans="1:18" x14ac:dyDescent="0.25">
      <c r="A221" s="31"/>
      <c r="B221" s="131"/>
      <c r="C221" s="131"/>
      <c r="D221" s="131"/>
      <c r="E221" s="31"/>
      <c r="F221" s="31"/>
      <c r="G221" s="31"/>
      <c r="H221" s="31"/>
      <c r="I221" s="31"/>
      <c r="J221" s="31"/>
      <c r="K221" s="31"/>
      <c r="L221" s="31"/>
      <c r="M221" s="31"/>
      <c r="N221" s="31"/>
      <c r="O221" s="31"/>
      <c r="P221" s="31"/>
      <c r="Q221" s="31"/>
      <c r="R221" s="31"/>
    </row>
    <row r="222" spans="1:18" x14ac:dyDescent="0.25">
      <c r="A222" s="31"/>
      <c r="B222" s="131"/>
      <c r="C222" s="131"/>
      <c r="D222" s="131"/>
      <c r="E222" s="31"/>
      <c r="F222" s="31"/>
      <c r="G222" s="31"/>
      <c r="H222" s="31"/>
      <c r="I222" s="31"/>
      <c r="J222" s="31"/>
      <c r="K222" s="31"/>
      <c r="L222" s="31"/>
      <c r="M222" s="31"/>
      <c r="N222" s="31"/>
      <c r="O222" s="31"/>
      <c r="P222" s="31"/>
      <c r="Q222" s="31"/>
      <c r="R222" s="31"/>
    </row>
    <row r="223" spans="1:18" x14ac:dyDescent="0.25">
      <c r="A223" s="31"/>
      <c r="B223" s="131"/>
      <c r="C223" s="131"/>
      <c r="D223" s="131"/>
      <c r="E223" s="31"/>
      <c r="F223" s="31"/>
      <c r="G223" s="31"/>
      <c r="H223" s="31"/>
      <c r="I223" s="31"/>
      <c r="J223" s="31"/>
      <c r="K223" s="31"/>
      <c r="L223" s="31"/>
      <c r="M223" s="31"/>
      <c r="N223" s="31"/>
      <c r="O223" s="31"/>
      <c r="P223" s="31"/>
      <c r="Q223" s="31"/>
      <c r="R223" s="31"/>
    </row>
    <row r="224" spans="1:18" x14ac:dyDescent="0.25">
      <c r="A224" s="31"/>
      <c r="B224" s="131"/>
      <c r="C224" s="131"/>
      <c r="D224" s="131"/>
      <c r="E224" s="31"/>
      <c r="F224" s="31"/>
      <c r="G224" s="31"/>
      <c r="H224" s="31"/>
      <c r="I224" s="31"/>
      <c r="J224" s="31"/>
      <c r="K224" s="31"/>
      <c r="L224" s="31"/>
      <c r="M224" s="31"/>
      <c r="N224" s="31"/>
      <c r="O224" s="31"/>
      <c r="P224" s="31"/>
      <c r="Q224" s="31"/>
      <c r="R224" s="31"/>
    </row>
    <row r="225" spans="1:18" x14ac:dyDescent="0.25">
      <c r="A225" s="31"/>
      <c r="B225" s="131"/>
      <c r="C225" s="131"/>
      <c r="D225" s="131"/>
      <c r="E225" s="31"/>
      <c r="F225" s="31"/>
      <c r="G225" s="31"/>
      <c r="H225" s="31"/>
      <c r="I225" s="31"/>
      <c r="J225" s="31"/>
      <c r="K225" s="31"/>
      <c r="L225" s="31"/>
      <c r="M225" s="31"/>
      <c r="N225" s="31"/>
      <c r="O225" s="31"/>
      <c r="P225" s="31"/>
      <c r="Q225" s="31"/>
      <c r="R225" s="31"/>
    </row>
    <row r="226" spans="1:18" x14ac:dyDescent="0.25">
      <c r="A226" s="31"/>
      <c r="B226" s="131"/>
      <c r="C226" s="131"/>
      <c r="D226" s="131"/>
      <c r="E226" s="31"/>
      <c r="F226" s="31"/>
      <c r="G226" s="31"/>
      <c r="H226" s="31"/>
      <c r="I226" s="31"/>
      <c r="J226" s="31"/>
      <c r="K226" s="31"/>
      <c r="L226" s="31"/>
      <c r="M226" s="31"/>
      <c r="N226" s="31"/>
      <c r="O226" s="31"/>
      <c r="P226" s="31"/>
      <c r="Q226" s="31"/>
      <c r="R226" s="31"/>
    </row>
    <row r="227" spans="1:18" x14ac:dyDescent="0.25">
      <c r="A227" s="31"/>
      <c r="B227" s="131"/>
      <c r="C227" s="131"/>
      <c r="D227" s="131"/>
      <c r="E227" s="31"/>
      <c r="F227" s="31"/>
      <c r="G227" s="31"/>
      <c r="H227" s="31"/>
      <c r="I227" s="31"/>
      <c r="J227" s="31"/>
      <c r="K227" s="31"/>
      <c r="L227" s="31"/>
      <c r="M227" s="31"/>
      <c r="N227" s="31"/>
      <c r="O227" s="31"/>
      <c r="P227" s="31"/>
      <c r="Q227" s="31"/>
      <c r="R227" s="31"/>
    </row>
    <row r="228" spans="1:18" x14ac:dyDescent="0.25">
      <c r="A228" s="31"/>
      <c r="B228" s="131"/>
      <c r="C228" s="131"/>
      <c r="D228" s="131"/>
      <c r="E228" s="31"/>
      <c r="F228" s="31"/>
      <c r="G228" s="31"/>
      <c r="H228" s="31"/>
      <c r="I228" s="31"/>
      <c r="J228" s="31"/>
      <c r="K228" s="31"/>
      <c r="L228" s="31"/>
      <c r="M228" s="31"/>
      <c r="N228" s="31"/>
      <c r="O228" s="31"/>
      <c r="P228" s="31"/>
      <c r="Q228" s="31"/>
      <c r="R228" s="31"/>
    </row>
    <row r="229" spans="1:18" x14ac:dyDescent="0.25">
      <c r="A229" s="31"/>
      <c r="B229" s="131"/>
      <c r="C229" s="131"/>
      <c r="D229" s="131"/>
      <c r="E229" s="31"/>
      <c r="F229" s="31"/>
      <c r="G229" s="31"/>
      <c r="H229" s="31"/>
      <c r="I229" s="31"/>
      <c r="J229" s="31"/>
      <c r="K229" s="31"/>
      <c r="L229" s="31"/>
      <c r="M229" s="31"/>
      <c r="N229" s="31"/>
      <c r="O229" s="31"/>
      <c r="P229" s="31"/>
      <c r="Q229" s="31"/>
      <c r="R229" s="31"/>
    </row>
    <row r="230" spans="1:18" x14ac:dyDescent="0.25">
      <c r="A230" s="31"/>
      <c r="B230" s="131"/>
      <c r="C230" s="131"/>
      <c r="D230" s="131"/>
      <c r="E230" s="31"/>
      <c r="F230" s="31"/>
      <c r="G230" s="31"/>
      <c r="H230" s="31"/>
      <c r="I230" s="31"/>
      <c r="J230" s="31"/>
      <c r="K230" s="31"/>
      <c r="L230" s="31"/>
      <c r="M230" s="31"/>
      <c r="N230" s="31"/>
      <c r="O230" s="31"/>
      <c r="P230" s="31"/>
      <c r="Q230" s="31"/>
      <c r="R230" s="31"/>
    </row>
    <row r="231" spans="1:18" x14ac:dyDescent="0.25">
      <c r="A231" s="31"/>
      <c r="B231" s="131"/>
      <c r="C231" s="131"/>
      <c r="D231" s="131"/>
      <c r="E231" s="31"/>
      <c r="F231" s="31"/>
      <c r="G231" s="31"/>
      <c r="H231" s="31"/>
      <c r="I231" s="31"/>
      <c r="J231" s="31"/>
      <c r="K231" s="31"/>
      <c r="L231" s="31"/>
      <c r="M231" s="31"/>
      <c r="N231" s="31"/>
      <c r="O231" s="31"/>
      <c r="P231" s="31"/>
      <c r="Q231" s="31"/>
      <c r="R231" s="31"/>
    </row>
    <row r="232" spans="1:18" x14ac:dyDescent="0.25">
      <c r="A232" s="31"/>
      <c r="B232" s="131"/>
      <c r="C232" s="131"/>
      <c r="D232" s="131"/>
      <c r="E232" s="31"/>
      <c r="F232" s="31"/>
      <c r="G232" s="31"/>
      <c r="H232" s="31"/>
      <c r="I232" s="31"/>
      <c r="J232" s="31"/>
      <c r="K232" s="31"/>
      <c r="L232" s="31"/>
      <c r="M232" s="31"/>
      <c r="N232" s="31"/>
      <c r="O232" s="31"/>
      <c r="P232" s="31"/>
      <c r="Q232" s="31"/>
      <c r="R232" s="31"/>
    </row>
    <row r="233" spans="1:18" x14ac:dyDescent="0.25">
      <c r="A233" s="31"/>
      <c r="B233" s="131"/>
      <c r="C233" s="131"/>
      <c r="D233" s="131"/>
      <c r="E233" s="31"/>
      <c r="F233" s="31"/>
      <c r="G233" s="31"/>
      <c r="H233" s="31"/>
      <c r="I233" s="31"/>
      <c r="J233" s="31"/>
      <c r="K233" s="31"/>
      <c r="L233" s="31"/>
      <c r="M233" s="31"/>
      <c r="N233" s="31"/>
      <c r="O233" s="31"/>
      <c r="P233" s="31"/>
      <c r="Q233" s="31"/>
      <c r="R233" s="31"/>
    </row>
    <row r="234" spans="1:18" x14ac:dyDescent="0.25">
      <c r="A234" s="31"/>
      <c r="B234" s="131"/>
      <c r="C234" s="131"/>
      <c r="D234" s="131"/>
      <c r="E234" s="31"/>
      <c r="F234" s="31"/>
      <c r="G234" s="31"/>
      <c r="H234" s="31"/>
      <c r="I234" s="31"/>
      <c r="J234" s="31"/>
      <c r="K234" s="31"/>
      <c r="L234" s="31"/>
      <c r="M234" s="31"/>
      <c r="N234" s="31"/>
      <c r="O234" s="31"/>
      <c r="P234" s="31"/>
      <c r="Q234" s="31"/>
      <c r="R234" s="31"/>
    </row>
    <row r="235" spans="1:18" x14ac:dyDescent="0.25">
      <c r="A235" s="31"/>
      <c r="B235" s="131"/>
      <c r="C235" s="131"/>
      <c r="D235" s="131"/>
      <c r="E235" s="31"/>
      <c r="F235" s="31"/>
      <c r="G235" s="31"/>
      <c r="H235" s="31"/>
      <c r="I235" s="31"/>
      <c r="J235" s="31"/>
      <c r="K235" s="31"/>
      <c r="L235" s="31"/>
      <c r="M235" s="31"/>
      <c r="N235" s="31"/>
      <c r="O235" s="31"/>
      <c r="P235" s="31"/>
      <c r="Q235" s="31"/>
      <c r="R235" s="31"/>
    </row>
    <row r="236" spans="1:18" x14ac:dyDescent="0.25">
      <c r="A236" s="31"/>
      <c r="B236" s="131"/>
      <c r="C236" s="131"/>
      <c r="D236" s="131"/>
      <c r="E236" s="31"/>
      <c r="F236" s="31"/>
      <c r="G236" s="31"/>
      <c r="H236" s="31"/>
      <c r="I236" s="31"/>
      <c r="J236" s="31"/>
      <c r="K236" s="31"/>
      <c r="L236" s="31"/>
      <c r="M236" s="31"/>
      <c r="N236" s="31"/>
      <c r="O236" s="31"/>
      <c r="P236" s="31"/>
      <c r="Q236" s="31"/>
      <c r="R236" s="31"/>
    </row>
    <row r="237" spans="1:18" x14ac:dyDescent="0.25">
      <c r="A237" s="31"/>
      <c r="B237" s="131"/>
      <c r="C237" s="131"/>
      <c r="D237" s="131"/>
      <c r="E237" s="31"/>
      <c r="F237" s="31"/>
      <c r="G237" s="31"/>
      <c r="H237" s="31"/>
      <c r="I237" s="31"/>
      <c r="J237" s="31"/>
      <c r="K237" s="31"/>
      <c r="L237" s="31"/>
      <c r="M237" s="31"/>
      <c r="N237" s="31"/>
      <c r="O237" s="31"/>
      <c r="P237" s="31"/>
      <c r="Q237" s="31"/>
      <c r="R237" s="31"/>
    </row>
    <row r="238" spans="1:18" x14ac:dyDescent="0.25">
      <c r="A238" s="31"/>
      <c r="B238" s="131"/>
      <c r="C238" s="131"/>
      <c r="D238" s="131"/>
      <c r="E238" s="31"/>
      <c r="F238" s="31"/>
      <c r="G238" s="31"/>
      <c r="H238" s="31"/>
      <c r="I238" s="31"/>
      <c r="J238" s="31"/>
      <c r="K238" s="31"/>
      <c r="L238" s="31"/>
      <c r="M238" s="31"/>
      <c r="N238" s="31"/>
      <c r="O238" s="31"/>
      <c r="P238" s="31"/>
      <c r="Q238" s="31"/>
      <c r="R238" s="31"/>
    </row>
    <row r="239" spans="1:18" x14ac:dyDescent="0.25">
      <c r="A239" s="31"/>
      <c r="B239" s="131"/>
      <c r="C239" s="131"/>
      <c r="D239" s="131"/>
      <c r="E239" s="31"/>
      <c r="F239" s="31"/>
      <c r="G239" s="31"/>
      <c r="H239" s="31"/>
      <c r="I239" s="31"/>
      <c r="J239" s="31"/>
      <c r="K239" s="31"/>
      <c r="L239" s="31"/>
      <c r="M239" s="31"/>
      <c r="N239" s="31"/>
      <c r="O239" s="31"/>
      <c r="P239" s="31"/>
      <c r="Q239" s="31"/>
      <c r="R239" s="31"/>
    </row>
    <row r="240" spans="1:18" x14ac:dyDescent="0.25">
      <c r="A240" s="31"/>
      <c r="B240" s="131"/>
      <c r="C240" s="131"/>
      <c r="D240" s="131"/>
      <c r="E240" s="31"/>
      <c r="F240" s="31"/>
      <c r="G240" s="31"/>
      <c r="H240" s="31"/>
      <c r="I240" s="31"/>
      <c r="J240" s="31"/>
      <c r="K240" s="31"/>
      <c r="L240" s="31"/>
      <c r="M240" s="31"/>
      <c r="N240" s="31"/>
      <c r="O240" s="31"/>
      <c r="P240" s="31"/>
      <c r="Q240" s="31"/>
      <c r="R240" s="31"/>
    </row>
    <row r="241" spans="1:18" x14ac:dyDescent="0.25">
      <c r="A241" s="31"/>
      <c r="B241" s="131"/>
      <c r="C241" s="131"/>
      <c r="D241" s="131"/>
      <c r="E241" s="31"/>
      <c r="F241" s="31"/>
      <c r="G241" s="31"/>
      <c r="H241" s="31"/>
      <c r="I241" s="31"/>
      <c r="J241" s="31"/>
      <c r="K241" s="31"/>
      <c r="L241" s="31"/>
      <c r="M241" s="31"/>
      <c r="N241" s="31"/>
      <c r="O241" s="31"/>
      <c r="P241" s="31"/>
      <c r="Q241" s="31"/>
      <c r="R241" s="31"/>
    </row>
    <row r="242" spans="1:18" x14ac:dyDescent="0.25">
      <c r="A242" s="31"/>
      <c r="B242" s="131"/>
      <c r="C242" s="131"/>
      <c r="D242" s="131"/>
      <c r="E242" s="31"/>
      <c r="F242" s="31"/>
      <c r="G242" s="31"/>
      <c r="H242" s="31"/>
      <c r="I242" s="31"/>
      <c r="J242" s="31"/>
      <c r="K242" s="31"/>
      <c r="L242" s="31"/>
      <c r="M242" s="31"/>
      <c r="N242" s="31"/>
      <c r="O242" s="31"/>
      <c r="P242" s="31"/>
      <c r="Q242" s="31"/>
      <c r="R242" s="31"/>
    </row>
    <row r="243" spans="1:18" x14ac:dyDescent="0.25">
      <c r="A243" s="31"/>
      <c r="B243" s="131"/>
      <c r="C243" s="131"/>
      <c r="D243" s="131"/>
      <c r="E243" s="31"/>
      <c r="F243" s="31"/>
      <c r="G243" s="31"/>
      <c r="H243" s="31"/>
      <c r="I243" s="31"/>
      <c r="J243" s="31"/>
      <c r="K243" s="31"/>
      <c r="L243" s="31"/>
      <c r="M243" s="31"/>
      <c r="N243" s="31"/>
      <c r="O243" s="31"/>
      <c r="P243" s="31"/>
      <c r="Q243" s="31"/>
      <c r="R243" s="31"/>
    </row>
    <row r="244" spans="1:18" x14ac:dyDescent="0.25">
      <c r="A244" s="31"/>
      <c r="B244" s="131"/>
      <c r="C244" s="131"/>
      <c r="D244" s="131"/>
      <c r="E244" s="31"/>
      <c r="F244" s="31"/>
      <c r="G244" s="31"/>
      <c r="H244" s="31"/>
      <c r="I244" s="31"/>
      <c r="J244" s="31"/>
      <c r="K244" s="31"/>
      <c r="L244" s="31"/>
      <c r="M244" s="31"/>
      <c r="N244" s="31"/>
      <c r="O244" s="31"/>
      <c r="P244" s="31"/>
      <c r="Q244" s="31"/>
      <c r="R244" s="31"/>
    </row>
    <row r="245" spans="1:18" x14ac:dyDescent="0.25">
      <c r="A245" s="31"/>
      <c r="B245" s="131"/>
      <c r="C245" s="131"/>
      <c r="D245" s="131"/>
      <c r="E245" s="31"/>
      <c r="F245" s="31"/>
      <c r="G245" s="31"/>
      <c r="H245" s="31"/>
      <c r="I245" s="31"/>
      <c r="J245" s="31"/>
      <c r="K245" s="31"/>
      <c r="L245" s="31"/>
      <c r="M245" s="31"/>
      <c r="N245" s="31"/>
      <c r="O245" s="31"/>
      <c r="P245" s="31"/>
      <c r="Q245" s="31"/>
      <c r="R245" s="31"/>
    </row>
    <row r="246" spans="1:18" x14ac:dyDescent="0.25">
      <c r="A246" s="31"/>
      <c r="B246" s="131"/>
      <c r="C246" s="131"/>
      <c r="D246" s="131"/>
      <c r="E246" s="31"/>
      <c r="F246" s="31"/>
      <c r="G246" s="31"/>
      <c r="H246" s="31"/>
      <c r="I246" s="31"/>
      <c r="J246" s="31"/>
      <c r="K246" s="31"/>
      <c r="L246" s="31"/>
      <c r="M246" s="31"/>
      <c r="N246" s="31"/>
      <c r="O246" s="31"/>
      <c r="P246" s="31"/>
      <c r="Q246" s="31"/>
      <c r="R246" s="31"/>
    </row>
    <row r="247" spans="1:18" x14ac:dyDescent="0.25">
      <c r="A247" s="31"/>
      <c r="B247" s="131"/>
      <c r="C247" s="131"/>
      <c r="D247" s="131"/>
      <c r="E247" s="31"/>
      <c r="F247" s="31"/>
      <c r="G247" s="31"/>
      <c r="H247" s="31"/>
      <c r="I247" s="31"/>
      <c r="J247" s="31"/>
      <c r="K247" s="31"/>
      <c r="L247" s="31"/>
      <c r="M247" s="31"/>
      <c r="N247" s="31"/>
      <c r="O247" s="31"/>
      <c r="P247" s="31"/>
      <c r="Q247" s="31"/>
      <c r="R247" s="31"/>
    </row>
    <row r="248" spans="1:18" x14ac:dyDescent="0.25">
      <c r="A248" s="31"/>
      <c r="B248" s="131"/>
      <c r="C248" s="131"/>
      <c r="D248" s="131"/>
      <c r="E248" s="31"/>
      <c r="F248" s="31"/>
      <c r="G248" s="31"/>
      <c r="H248" s="31"/>
      <c r="I248" s="31"/>
      <c r="J248" s="31"/>
      <c r="K248" s="31"/>
      <c r="L248" s="31"/>
      <c r="M248" s="31"/>
      <c r="N248" s="31"/>
      <c r="O248" s="31"/>
      <c r="P248" s="31"/>
      <c r="Q248" s="31"/>
      <c r="R248" s="31"/>
    </row>
    <row r="249" spans="1:18" x14ac:dyDescent="0.25">
      <c r="A249" s="31"/>
      <c r="B249" s="131"/>
      <c r="C249" s="131"/>
      <c r="D249" s="131"/>
      <c r="E249" s="31"/>
      <c r="F249" s="31"/>
      <c r="G249" s="31"/>
      <c r="H249" s="31"/>
      <c r="I249" s="31"/>
      <c r="J249" s="31"/>
      <c r="K249" s="31"/>
      <c r="L249" s="31"/>
      <c r="M249" s="31"/>
      <c r="N249" s="31"/>
      <c r="O249" s="31"/>
      <c r="P249" s="31"/>
      <c r="Q249" s="31"/>
      <c r="R249" s="31"/>
    </row>
    <row r="250" spans="1:18" x14ac:dyDescent="0.25">
      <c r="A250" s="31"/>
      <c r="B250" s="131"/>
      <c r="C250" s="131"/>
      <c r="D250" s="131"/>
      <c r="E250" s="31"/>
      <c r="F250" s="31"/>
      <c r="G250" s="31"/>
      <c r="H250" s="31"/>
      <c r="I250" s="31"/>
      <c r="J250" s="31"/>
      <c r="K250" s="31"/>
      <c r="L250" s="31"/>
      <c r="M250" s="31"/>
      <c r="N250" s="31"/>
      <c r="O250" s="31"/>
      <c r="P250" s="31"/>
      <c r="Q250" s="31"/>
      <c r="R250" s="31"/>
    </row>
    <row r="251" spans="1:18" x14ac:dyDescent="0.25">
      <c r="A251" s="31"/>
      <c r="B251" s="131"/>
      <c r="C251" s="131"/>
      <c r="D251" s="131"/>
      <c r="E251" s="31"/>
      <c r="F251" s="31"/>
      <c r="G251" s="31"/>
      <c r="H251" s="31"/>
      <c r="I251" s="31"/>
      <c r="J251" s="31"/>
      <c r="K251" s="31"/>
      <c r="L251" s="31"/>
      <c r="M251" s="31"/>
      <c r="N251" s="31"/>
      <c r="O251" s="31"/>
      <c r="P251" s="31"/>
      <c r="Q251" s="31"/>
      <c r="R251" s="31"/>
    </row>
    <row r="252" spans="1:18" x14ac:dyDescent="0.25">
      <c r="A252" s="31"/>
      <c r="B252" s="131"/>
      <c r="C252" s="131"/>
      <c r="D252" s="131"/>
      <c r="E252" s="31"/>
      <c r="F252" s="31"/>
      <c r="G252" s="31"/>
      <c r="H252" s="31"/>
      <c r="I252" s="31"/>
      <c r="J252" s="31"/>
      <c r="K252" s="31"/>
      <c r="L252" s="31"/>
      <c r="M252" s="31"/>
      <c r="N252" s="31"/>
      <c r="O252" s="31"/>
      <c r="P252" s="31"/>
      <c r="Q252" s="31"/>
      <c r="R252" s="31"/>
    </row>
    <row r="253" spans="1:18" x14ac:dyDescent="0.25">
      <c r="A253" s="31"/>
      <c r="B253" s="131"/>
      <c r="C253" s="131"/>
      <c r="D253" s="131"/>
      <c r="E253" s="31"/>
      <c r="F253" s="31"/>
      <c r="G253" s="31"/>
      <c r="H253" s="31"/>
      <c r="I253" s="31"/>
      <c r="J253" s="31"/>
      <c r="K253" s="31"/>
      <c r="L253" s="31"/>
      <c r="M253" s="31"/>
      <c r="N253" s="31"/>
      <c r="O253" s="31"/>
      <c r="P253" s="31"/>
      <c r="Q253" s="31"/>
      <c r="R253" s="31"/>
    </row>
    <row r="254" spans="1:18" x14ac:dyDescent="0.25">
      <c r="A254" s="31"/>
      <c r="B254" s="131"/>
      <c r="C254" s="131"/>
      <c r="D254" s="131"/>
      <c r="E254" s="31"/>
      <c r="F254" s="31"/>
      <c r="G254" s="31"/>
      <c r="H254" s="31"/>
      <c r="I254" s="31"/>
      <c r="J254" s="31"/>
      <c r="K254" s="31"/>
      <c r="L254" s="31"/>
      <c r="M254" s="31"/>
      <c r="N254" s="31"/>
      <c r="O254" s="31"/>
      <c r="P254" s="31"/>
      <c r="Q254" s="31"/>
      <c r="R254" s="31"/>
    </row>
    <row r="255" spans="1:18" x14ac:dyDescent="0.25">
      <c r="A255" s="31"/>
      <c r="B255" s="131"/>
      <c r="C255" s="131"/>
      <c r="D255" s="131"/>
      <c r="E255" s="31"/>
      <c r="F255" s="31"/>
      <c r="G255" s="31"/>
      <c r="H255" s="31"/>
      <c r="I255" s="31"/>
      <c r="J255" s="31"/>
      <c r="K255" s="31"/>
      <c r="L255" s="31"/>
      <c r="M255" s="31"/>
      <c r="N255" s="31"/>
      <c r="O255" s="31"/>
      <c r="P255" s="31"/>
      <c r="Q255" s="31"/>
      <c r="R255" s="31"/>
    </row>
    <row r="256" spans="1:18" x14ac:dyDescent="0.25">
      <c r="A256" s="31"/>
      <c r="B256" s="131"/>
      <c r="C256" s="131"/>
      <c r="D256" s="131"/>
      <c r="E256" s="31"/>
      <c r="F256" s="31"/>
      <c r="G256" s="31"/>
      <c r="H256" s="31"/>
      <c r="I256" s="31"/>
      <c r="J256" s="31"/>
      <c r="K256" s="31"/>
      <c r="L256" s="31"/>
      <c r="M256" s="31"/>
      <c r="N256" s="31"/>
      <c r="O256" s="31"/>
      <c r="P256" s="31"/>
      <c r="Q256" s="31"/>
      <c r="R256" s="31"/>
    </row>
    <row r="257" spans="1:18" x14ac:dyDescent="0.25">
      <c r="A257" s="31"/>
      <c r="B257" s="131"/>
      <c r="C257" s="131"/>
      <c r="D257" s="131"/>
      <c r="E257" s="31"/>
      <c r="F257" s="31"/>
      <c r="G257" s="31"/>
      <c r="H257" s="31"/>
      <c r="I257" s="31"/>
      <c r="J257" s="31"/>
      <c r="K257" s="31"/>
      <c r="L257" s="31"/>
      <c r="M257" s="31"/>
      <c r="N257" s="31"/>
      <c r="O257" s="31"/>
      <c r="P257" s="31"/>
      <c r="Q257" s="31"/>
      <c r="R257" s="31"/>
    </row>
    <row r="258" spans="1:18" x14ac:dyDescent="0.25">
      <c r="A258" s="31"/>
      <c r="B258" s="131"/>
      <c r="C258" s="131"/>
      <c r="D258" s="131"/>
      <c r="E258" s="31"/>
      <c r="F258" s="31"/>
      <c r="G258" s="31"/>
      <c r="H258" s="31"/>
      <c r="I258" s="31"/>
      <c r="J258" s="31"/>
      <c r="K258" s="31"/>
      <c r="L258" s="31"/>
      <c r="M258" s="31"/>
      <c r="N258" s="31"/>
      <c r="O258" s="31"/>
      <c r="P258" s="31"/>
      <c r="Q258" s="31"/>
      <c r="R258" s="31"/>
    </row>
    <row r="259" spans="1:18" x14ac:dyDescent="0.25">
      <c r="A259" s="31"/>
      <c r="B259" s="131"/>
      <c r="C259" s="131"/>
      <c r="D259" s="131"/>
      <c r="E259" s="31"/>
      <c r="F259" s="31"/>
      <c r="G259" s="31"/>
      <c r="H259" s="31"/>
      <c r="I259" s="31"/>
      <c r="J259" s="31"/>
      <c r="K259" s="31"/>
      <c r="L259" s="31"/>
      <c r="M259" s="31"/>
      <c r="N259" s="31"/>
      <c r="O259" s="31"/>
      <c r="P259" s="31"/>
      <c r="Q259" s="31"/>
      <c r="R259" s="31"/>
    </row>
    <row r="260" spans="1:18" x14ac:dyDescent="0.25">
      <c r="A260" s="31"/>
      <c r="B260" s="131"/>
      <c r="C260" s="131"/>
      <c r="D260" s="131"/>
      <c r="E260" s="31"/>
      <c r="F260" s="31"/>
      <c r="G260" s="31"/>
      <c r="H260" s="31"/>
      <c r="I260" s="31"/>
      <c r="J260" s="31"/>
      <c r="K260" s="31"/>
      <c r="L260" s="31"/>
      <c r="M260" s="31"/>
      <c r="N260" s="31"/>
      <c r="O260" s="31"/>
      <c r="P260" s="31"/>
      <c r="Q260" s="31"/>
      <c r="R260" s="31"/>
    </row>
    <row r="261" spans="1:18" x14ac:dyDescent="0.25">
      <c r="A261" s="31"/>
      <c r="B261" s="131"/>
      <c r="C261" s="131"/>
      <c r="D261" s="131"/>
      <c r="E261" s="31"/>
      <c r="F261" s="31"/>
      <c r="G261" s="31"/>
      <c r="H261" s="31"/>
      <c r="I261" s="31"/>
      <c r="J261" s="31"/>
      <c r="K261" s="31"/>
      <c r="L261" s="31"/>
      <c r="M261" s="31"/>
      <c r="N261" s="31"/>
      <c r="O261" s="31"/>
      <c r="P261" s="31"/>
      <c r="Q261" s="31"/>
      <c r="R261" s="31"/>
    </row>
    <row r="262" spans="1:18" x14ac:dyDescent="0.25">
      <c r="A262" s="31"/>
      <c r="B262" s="131"/>
      <c r="C262" s="131"/>
      <c r="D262" s="131"/>
      <c r="E262" s="31"/>
      <c r="F262" s="31"/>
      <c r="G262" s="31"/>
      <c r="H262" s="31"/>
      <c r="I262" s="31"/>
      <c r="J262" s="31"/>
      <c r="K262" s="31"/>
      <c r="L262" s="31"/>
      <c r="M262" s="31"/>
      <c r="N262" s="31"/>
      <c r="O262" s="31"/>
      <c r="P262" s="31"/>
      <c r="Q262" s="31"/>
      <c r="R262" s="31"/>
    </row>
    <row r="263" spans="1:18" x14ac:dyDescent="0.25">
      <c r="A263" s="31"/>
      <c r="B263" s="131"/>
      <c r="C263" s="131"/>
      <c r="D263" s="131"/>
      <c r="E263" s="31"/>
      <c r="F263" s="31"/>
      <c r="G263" s="31"/>
      <c r="H263" s="31"/>
      <c r="I263" s="31"/>
      <c r="J263" s="31"/>
      <c r="K263" s="31"/>
      <c r="L263" s="31"/>
      <c r="M263" s="31"/>
      <c r="N263" s="31"/>
      <c r="O263" s="31"/>
      <c r="P263" s="31"/>
      <c r="Q263" s="31"/>
      <c r="R263" s="31"/>
    </row>
    <row r="264" spans="1:18" x14ac:dyDescent="0.25">
      <c r="A264" s="31"/>
      <c r="B264" s="131"/>
      <c r="C264" s="131"/>
      <c r="D264" s="131"/>
      <c r="E264" s="31"/>
      <c r="F264" s="31"/>
      <c r="G264" s="31"/>
      <c r="H264" s="31"/>
      <c r="I264" s="31"/>
      <c r="J264" s="31"/>
      <c r="K264" s="31"/>
      <c r="L264" s="31"/>
      <c r="M264" s="31"/>
      <c r="N264" s="31"/>
      <c r="O264" s="31"/>
      <c r="P264" s="31"/>
      <c r="Q264" s="31"/>
      <c r="R264" s="31"/>
    </row>
    <row r="265" spans="1:18" x14ac:dyDescent="0.25">
      <c r="A265" s="31"/>
      <c r="B265" s="131"/>
      <c r="C265" s="131"/>
      <c r="D265" s="131"/>
      <c r="E265" s="31"/>
      <c r="F265" s="31"/>
      <c r="G265" s="31"/>
      <c r="H265" s="31"/>
      <c r="I265" s="31"/>
      <c r="J265" s="31"/>
      <c r="K265" s="31"/>
      <c r="L265" s="31"/>
      <c r="M265" s="31"/>
      <c r="N265" s="31"/>
      <c r="O265" s="31"/>
      <c r="P265" s="31"/>
      <c r="Q265" s="31"/>
      <c r="R265" s="31"/>
    </row>
    <row r="266" spans="1:18" x14ac:dyDescent="0.25">
      <c r="A266" s="31"/>
      <c r="B266" s="131"/>
      <c r="C266" s="131"/>
      <c r="D266" s="131"/>
      <c r="E266" s="31"/>
      <c r="F266" s="31"/>
      <c r="G266" s="31"/>
      <c r="H266" s="31"/>
      <c r="I266" s="31"/>
      <c r="J266" s="31"/>
      <c r="K266" s="31"/>
      <c r="L266" s="31"/>
      <c r="M266" s="31"/>
      <c r="N266" s="31"/>
      <c r="O266" s="31"/>
      <c r="P266" s="31"/>
      <c r="Q266" s="31"/>
      <c r="R266" s="31"/>
    </row>
    <row r="267" spans="1:18" x14ac:dyDescent="0.25">
      <c r="A267" s="31"/>
      <c r="B267" s="131"/>
      <c r="C267" s="131"/>
      <c r="D267" s="131"/>
      <c r="E267" s="31"/>
      <c r="F267" s="31"/>
      <c r="G267" s="31"/>
      <c r="H267" s="31"/>
      <c r="I267" s="31"/>
      <c r="J267" s="31"/>
      <c r="K267" s="31"/>
      <c r="L267" s="31"/>
      <c r="M267" s="31"/>
      <c r="N267" s="31"/>
      <c r="O267" s="31"/>
      <c r="P267" s="31"/>
      <c r="Q267" s="31"/>
      <c r="R267" s="31"/>
    </row>
    <row r="268" spans="1:18" x14ac:dyDescent="0.25">
      <c r="A268" s="31"/>
      <c r="B268" s="131"/>
      <c r="C268" s="131"/>
      <c r="D268" s="131"/>
      <c r="E268" s="31"/>
      <c r="F268" s="31"/>
      <c r="G268" s="31"/>
      <c r="H268" s="31"/>
      <c r="I268" s="31"/>
      <c r="J268" s="31"/>
      <c r="K268" s="31"/>
      <c r="L268" s="31"/>
      <c r="M268" s="31"/>
      <c r="N268" s="31"/>
      <c r="O268" s="31"/>
      <c r="P268" s="31"/>
      <c r="Q268" s="31"/>
      <c r="R268" s="31"/>
    </row>
    <row r="269" spans="1:18" x14ac:dyDescent="0.25">
      <c r="A269" s="31"/>
      <c r="B269" s="131"/>
      <c r="C269" s="131"/>
      <c r="D269" s="131"/>
      <c r="E269" s="31"/>
      <c r="F269" s="31"/>
      <c r="G269" s="31"/>
      <c r="H269" s="31"/>
      <c r="I269" s="31"/>
      <c r="J269" s="31"/>
      <c r="K269" s="31"/>
      <c r="L269" s="31"/>
      <c r="M269" s="31"/>
      <c r="N269" s="31"/>
      <c r="O269" s="31"/>
      <c r="P269" s="31"/>
      <c r="Q269" s="31"/>
      <c r="R269" s="31"/>
    </row>
    <row r="270" spans="1:18" x14ac:dyDescent="0.25">
      <c r="A270" s="31"/>
      <c r="B270" s="131"/>
      <c r="C270" s="131"/>
      <c r="D270" s="131"/>
      <c r="E270" s="31"/>
      <c r="F270" s="31"/>
      <c r="G270" s="31"/>
      <c r="H270" s="31"/>
      <c r="I270" s="31"/>
      <c r="J270" s="31"/>
      <c r="K270" s="31"/>
      <c r="L270" s="31"/>
      <c r="M270" s="31"/>
      <c r="N270" s="31"/>
      <c r="O270" s="31"/>
      <c r="P270" s="31"/>
      <c r="Q270" s="31"/>
      <c r="R270" s="31"/>
    </row>
    <row r="271" spans="1:18" x14ac:dyDescent="0.25">
      <c r="A271" s="31"/>
      <c r="B271" s="131"/>
      <c r="C271" s="131"/>
      <c r="D271" s="131"/>
      <c r="E271" s="31"/>
      <c r="F271" s="31"/>
      <c r="G271" s="31"/>
      <c r="H271" s="31"/>
      <c r="I271" s="31"/>
      <c r="J271" s="31"/>
      <c r="K271" s="31"/>
      <c r="L271" s="31"/>
      <c r="M271" s="31"/>
      <c r="N271" s="31"/>
      <c r="O271" s="31"/>
      <c r="P271" s="31"/>
      <c r="Q271" s="31"/>
      <c r="R271" s="31"/>
    </row>
    <row r="272" spans="1:18" x14ac:dyDescent="0.25">
      <c r="A272" s="31"/>
      <c r="B272" s="131"/>
      <c r="C272" s="131"/>
      <c r="D272" s="131"/>
      <c r="E272" s="31"/>
      <c r="F272" s="31"/>
      <c r="G272" s="31"/>
      <c r="H272" s="31"/>
      <c r="I272" s="31"/>
      <c r="J272" s="31"/>
      <c r="K272" s="31"/>
      <c r="L272" s="31"/>
      <c r="M272" s="31"/>
      <c r="N272" s="31"/>
      <c r="O272" s="31"/>
      <c r="P272" s="31"/>
      <c r="Q272" s="31"/>
      <c r="R272" s="31"/>
    </row>
    <row r="273" spans="1:18" x14ac:dyDescent="0.25">
      <c r="A273" s="31"/>
      <c r="B273" s="131"/>
      <c r="C273" s="131"/>
      <c r="D273" s="131"/>
      <c r="E273" s="31"/>
      <c r="F273" s="31"/>
      <c r="G273" s="31"/>
      <c r="H273" s="31"/>
      <c r="I273" s="31"/>
      <c r="J273" s="31"/>
      <c r="K273" s="31"/>
      <c r="L273" s="31"/>
      <c r="M273" s="31"/>
      <c r="N273" s="31"/>
      <c r="O273" s="31"/>
      <c r="P273" s="31"/>
      <c r="Q273" s="31"/>
      <c r="R273" s="31"/>
    </row>
    <row r="274" spans="1:18" x14ac:dyDescent="0.25">
      <c r="A274" s="31"/>
      <c r="B274" s="131"/>
      <c r="C274" s="131"/>
      <c r="D274" s="131"/>
      <c r="E274" s="31"/>
      <c r="F274" s="31"/>
      <c r="G274" s="31"/>
      <c r="H274" s="31"/>
      <c r="I274" s="31"/>
      <c r="J274" s="31"/>
      <c r="K274" s="31"/>
      <c r="L274" s="31"/>
      <c r="M274" s="31"/>
      <c r="N274" s="31"/>
      <c r="O274" s="31"/>
      <c r="P274" s="31"/>
      <c r="Q274" s="31"/>
      <c r="R274" s="31"/>
    </row>
    <row r="275" spans="1:18" x14ac:dyDescent="0.25">
      <c r="A275" s="31"/>
      <c r="B275" s="131"/>
      <c r="C275" s="131"/>
      <c r="D275" s="131"/>
      <c r="E275" s="31"/>
      <c r="F275" s="31"/>
      <c r="G275" s="31"/>
      <c r="H275" s="31"/>
      <c r="I275" s="31"/>
      <c r="J275" s="31"/>
      <c r="K275" s="31"/>
      <c r="L275" s="31"/>
      <c r="M275" s="31"/>
      <c r="N275" s="31"/>
      <c r="O275" s="31"/>
      <c r="P275" s="31"/>
      <c r="Q275" s="31"/>
      <c r="R275" s="31"/>
    </row>
    <row r="276" spans="1:18" x14ac:dyDescent="0.25">
      <c r="A276" s="31"/>
      <c r="B276" s="131"/>
      <c r="C276" s="131"/>
      <c r="D276" s="131"/>
      <c r="E276" s="31"/>
      <c r="F276" s="31"/>
      <c r="G276" s="31"/>
      <c r="H276" s="31"/>
      <c r="I276" s="31"/>
      <c r="J276" s="31"/>
      <c r="K276" s="31"/>
      <c r="L276" s="31"/>
      <c r="M276" s="31"/>
      <c r="N276" s="31"/>
      <c r="O276" s="31"/>
      <c r="P276" s="31"/>
      <c r="Q276" s="31"/>
      <c r="R276" s="31"/>
    </row>
    <row r="277" spans="1:18" x14ac:dyDescent="0.25">
      <c r="A277" s="31"/>
      <c r="B277" s="131"/>
      <c r="C277" s="131"/>
      <c r="D277" s="131"/>
      <c r="E277" s="31"/>
      <c r="F277" s="31"/>
      <c r="G277" s="31"/>
      <c r="H277" s="31"/>
      <c r="I277" s="31"/>
      <c r="J277" s="31"/>
      <c r="K277" s="31"/>
      <c r="L277" s="31"/>
      <c r="M277" s="31"/>
      <c r="N277" s="31"/>
      <c r="O277" s="31"/>
      <c r="P277" s="31"/>
      <c r="Q277" s="31"/>
      <c r="R277" s="31"/>
    </row>
    <row r="278" spans="1:18" x14ac:dyDescent="0.25">
      <c r="A278" s="31"/>
      <c r="B278" s="131"/>
      <c r="C278" s="131"/>
      <c r="D278" s="131"/>
      <c r="E278" s="31"/>
      <c r="F278" s="31"/>
      <c r="G278" s="31"/>
      <c r="H278" s="31"/>
      <c r="I278" s="31"/>
      <c r="J278" s="31"/>
      <c r="K278" s="31"/>
      <c r="L278" s="31"/>
      <c r="M278" s="31"/>
      <c r="N278" s="31"/>
      <c r="O278" s="31"/>
      <c r="P278" s="31"/>
      <c r="Q278" s="31"/>
      <c r="R278" s="31"/>
    </row>
    <row r="279" spans="1:18" x14ac:dyDescent="0.25">
      <c r="A279" s="31"/>
      <c r="B279" s="131"/>
      <c r="C279" s="131"/>
      <c r="D279" s="131"/>
      <c r="E279" s="31"/>
      <c r="F279" s="31"/>
      <c r="G279" s="31"/>
      <c r="H279" s="31"/>
      <c r="I279" s="31"/>
      <c r="J279" s="31"/>
      <c r="K279" s="31"/>
      <c r="L279" s="31"/>
      <c r="M279" s="31"/>
      <c r="N279" s="31"/>
      <c r="O279" s="31"/>
      <c r="P279" s="31"/>
      <c r="Q279" s="31"/>
      <c r="R279" s="31"/>
    </row>
    <row r="280" spans="1:18" x14ac:dyDescent="0.25">
      <c r="A280" s="31"/>
      <c r="B280" s="131"/>
      <c r="C280" s="131"/>
      <c r="D280" s="131"/>
      <c r="E280" s="31"/>
      <c r="F280" s="31"/>
      <c r="G280" s="31"/>
      <c r="H280" s="31"/>
      <c r="I280" s="31"/>
      <c r="J280" s="31"/>
      <c r="K280" s="31"/>
      <c r="L280" s="31"/>
      <c r="M280" s="31"/>
      <c r="N280" s="31"/>
      <c r="O280" s="31"/>
      <c r="P280" s="31"/>
      <c r="Q280" s="31"/>
      <c r="R280" s="31"/>
    </row>
    <row r="281" spans="1:18" x14ac:dyDescent="0.25">
      <c r="A281" s="31"/>
      <c r="B281" s="131"/>
      <c r="C281" s="131"/>
      <c r="D281" s="131"/>
      <c r="E281" s="31"/>
      <c r="F281" s="31"/>
      <c r="G281" s="31"/>
      <c r="H281" s="31"/>
      <c r="I281" s="31"/>
      <c r="J281" s="31"/>
      <c r="K281" s="31"/>
      <c r="L281" s="31"/>
      <c r="M281" s="31"/>
      <c r="N281" s="31"/>
      <c r="O281" s="31"/>
      <c r="P281" s="31"/>
      <c r="Q281" s="31"/>
      <c r="R281" s="31"/>
    </row>
    <row r="282" spans="1:18" x14ac:dyDescent="0.25">
      <c r="A282" s="31"/>
      <c r="B282" s="131"/>
      <c r="C282" s="131"/>
      <c r="D282" s="131"/>
      <c r="E282" s="31"/>
      <c r="F282" s="31"/>
      <c r="G282" s="31"/>
      <c r="H282" s="31"/>
      <c r="I282" s="31"/>
      <c r="J282" s="31"/>
      <c r="K282" s="31"/>
      <c r="L282" s="31"/>
      <c r="M282" s="31"/>
      <c r="N282" s="31"/>
      <c r="O282" s="31"/>
      <c r="P282" s="31"/>
      <c r="Q282" s="31"/>
      <c r="R282" s="31"/>
    </row>
    <row r="283" spans="1:18" x14ac:dyDescent="0.25">
      <c r="A283" s="31"/>
      <c r="B283" s="131"/>
      <c r="C283" s="131"/>
      <c r="D283" s="131"/>
      <c r="E283" s="31"/>
      <c r="F283" s="31"/>
      <c r="G283" s="31"/>
      <c r="H283" s="31"/>
      <c r="I283" s="31"/>
      <c r="J283" s="31"/>
      <c r="K283" s="31"/>
      <c r="L283" s="31"/>
      <c r="M283" s="31"/>
      <c r="N283" s="31"/>
      <c r="O283" s="31"/>
      <c r="P283" s="31"/>
      <c r="Q283" s="31"/>
      <c r="R283" s="31"/>
    </row>
    <row r="284" spans="1:18" x14ac:dyDescent="0.25">
      <c r="A284" s="31"/>
      <c r="B284" s="131"/>
      <c r="C284" s="131"/>
      <c r="D284" s="131"/>
      <c r="E284" s="31"/>
      <c r="F284" s="31"/>
      <c r="G284" s="31"/>
      <c r="H284" s="31"/>
      <c r="I284" s="31"/>
      <c r="J284" s="31"/>
      <c r="K284" s="31"/>
      <c r="L284" s="31"/>
      <c r="M284" s="31"/>
      <c r="N284" s="31"/>
      <c r="O284" s="31"/>
      <c r="P284" s="31"/>
      <c r="Q284" s="31"/>
      <c r="R284" s="31"/>
    </row>
    <row r="285" spans="1:18" x14ac:dyDescent="0.25">
      <c r="A285" s="31"/>
      <c r="B285" s="131"/>
      <c r="C285" s="131"/>
      <c r="D285" s="131"/>
      <c r="E285" s="31"/>
      <c r="F285" s="31"/>
      <c r="G285" s="31"/>
      <c r="H285" s="31"/>
      <c r="I285" s="31"/>
      <c r="J285" s="31"/>
      <c r="K285" s="31"/>
      <c r="L285" s="31"/>
      <c r="M285" s="31"/>
      <c r="N285" s="31"/>
      <c r="O285" s="31"/>
      <c r="P285" s="31"/>
      <c r="Q285" s="31"/>
      <c r="R285" s="31"/>
    </row>
    <row r="286" spans="1:18" x14ac:dyDescent="0.25">
      <c r="A286" s="31"/>
      <c r="B286" s="131"/>
      <c r="C286" s="131"/>
      <c r="D286" s="131"/>
      <c r="E286" s="31"/>
      <c r="F286" s="31"/>
      <c r="G286" s="31"/>
      <c r="H286" s="31"/>
      <c r="I286" s="31"/>
      <c r="J286" s="31"/>
      <c r="K286" s="31"/>
      <c r="L286" s="31"/>
      <c r="M286" s="31"/>
      <c r="N286" s="31"/>
      <c r="O286" s="31"/>
      <c r="P286" s="31"/>
      <c r="Q286" s="31"/>
      <c r="R286" s="31"/>
    </row>
    <row r="287" spans="1:18" x14ac:dyDescent="0.25">
      <c r="A287" s="31"/>
      <c r="B287" s="131"/>
      <c r="C287" s="131"/>
      <c r="D287" s="131"/>
      <c r="E287" s="31"/>
      <c r="F287" s="31"/>
      <c r="G287" s="31"/>
      <c r="H287" s="31"/>
      <c r="I287" s="31"/>
      <c r="J287" s="31"/>
      <c r="K287" s="31"/>
      <c r="L287" s="31"/>
      <c r="M287" s="31"/>
      <c r="N287" s="31"/>
      <c r="O287" s="31"/>
      <c r="P287" s="31"/>
      <c r="Q287" s="31"/>
      <c r="R287" s="31"/>
    </row>
    <row r="288" spans="1:18" x14ac:dyDescent="0.25">
      <c r="A288" s="31"/>
      <c r="B288" s="131"/>
      <c r="C288" s="131"/>
      <c r="D288" s="131"/>
      <c r="E288" s="31"/>
      <c r="F288" s="31"/>
      <c r="G288" s="31"/>
      <c r="H288" s="31"/>
      <c r="I288" s="31"/>
      <c r="J288" s="31"/>
      <c r="K288" s="31"/>
      <c r="L288" s="31"/>
      <c r="M288" s="31"/>
      <c r="N288" s="31"/>
      <c r="O288" s="31"/>
      <c r="P288" s="31"/>
      <c r="Q288" s="31"/>
      <c r="R288" s="31"/>
    </row>
    <row r="289" spans="1:18" x14ac:dyDescent="0.25">
      <c r="A289" s="31"/>
      <c r="B289" s="131"/>
      <c r="C289" s="131"/>
      <c r="D289" s="131"/>
      <c r="E289" s="31"/>
      <c r="F289" s="31"/>
      <c r="G289" s="31"/>
      <c r="H289" s="31"/>
      <c r="I289" s="31"/>
      <c r="J289" s="31"/>
      <c r="K289" s="31"/>
      <c r="L289" s="31"/>
      <c r="M289" s="31"/>
      <c r="N289" s="31"/>
      <c r="O289" s="31"/>
      <c r="P289" s="31"/>
      <c r="Q289" s="31"/>
      <c r="R289" s="31"/>
    </row>
    <row r="290" spans="1:18" x14ac:dyDescent="0.25">
      <c r="A290" s="31"/>
      <c r="B290" s="131"/>
      <c r="C290" s="131"/>
      <c r="D290" s="131"/>
      <c r="E290" s="31"/>
      <c r="F290" s="31"/>
      <c r="G290" s="31"/>
      <c r="H290" s="31"/>
      <c r="I290" s="31"/>
      <c r="J290" s="31"/>
      <c r="K290" s="31"/>
      <c r="L290" s="31"/>
      <c r="M290" s="31"/>
      <c r="N290" s="31"/>
      <c r="O290" s="31"/>
      <c r="P290" s="31"/>
      <c r="Q290" s="31"/>
      <c r="R290" s="31"/>
    </row>
    <row r="291" spans="1:18" x14ac:dyDescent="0.25">
      <c r="A291" s="31"/>
      <c r="B291" s="131"/>
      <c r="C291" s="131"/>
      <c r="D291" s="131"/>
      <c r="E291" s="31"/>
      <c r="F291" s="31"/>
      <c r="G291" s="31"/>
      <c r="H291" s="31"/>
      <c r="I291" s="31"/>
      <c r="J291" s="31"/>
      <c r="K291" s="31"/>
      <c r="L291" s="31"/>
      <c r="M291" s="31"/>
      <c r="N291" s="31"/>
      <c r="O291" s="31"/>
      <c r="P291" s="31"/>
      <c r="Q291" s="31"/>
      <c r="R291" s="31"/>
    </row>
    <row r="292" spans="1:18" x14ac:dyDescent="0.25">
      <c r="A292" s="31"/>
      <c r="B292" s="131"/>
      <c r="C292" s="131"/>
      <c r="D292" s="131"/>
      <c r="E292" s="31"/>
      <c r="F292" s="31"/>
      <c r="G292" s="31"/>
      <c r="H292" s="31"/>
      <c r="I292" s="31"/>
      <c r="J292" s="31"/>
      <c r="K292" s="31"/>
      <c r="L292" s="31"/>
      <c r="M292" s="31"/>
      <c r="N292" s="31"/>
      <c r="O292" s="31"/>
      <c r="P292" s="31"/>
      <c r="Q292" s="31"/>
      <c r="R292" s="31"/>
    </row>
    <row r="293" spans="1:18" x14ac:dyDescent="0.25">
      <c r="A293" s="31"/>
      <c r="B293" s="131"/>
      <c r="C293" s="131"/>
      <c r="D293" s="131"/>
      <c r="E293" s="31"/>
      <c r="F293" s="31"/>
      <c r="G293" s="31"/>
      <c r="H293" s="31"/>
      <c r="I293" s="31"/>
      <c r="J293" s="31"/>
      <c r="K293" s="31"/>
      <c r="L293" s="31"/>
      <c r="M293" s="31"/>
      <c r="N293" s="31"/>
      <c r="O293" s="31"/>
      <c r="P293" s="31"/>
      <c r="Q293" s="31"/>
      <c r="R293" s="31"/>
    </row>
    <row r="294" spans="1:18" x14ac:dyDescent="0.25">
      <c r="A294" s="31"/>
      <c r="B294" s="131"/>
      <c r="C294" s="131"/>
      <c r="D294" s="131"/>
      <c r="E294" s="31"/>
      <c r="F294" s="31"/>
      <c r="G294" s="31"/>
      <c r="H294" s="31"/>
      <c r="I294" s="31"/>
      <c r="J294" s="31"/>
      <c r="K294" s="31"/>
      <c r="L294" s="31"/>
      <c r="M294" s="31"/>
      <c r="N294" s="31"/>
      <c r="O294" s="31"/>
      <c r="P294" s="31"/>
      <c r="Q294" s="31"/>
      <c r="R294" s="31"/>
    </row>
    <row r="295" spans="1:18" x14ac:dyDescent="0.25">
      <c r="A295" s="31"/>
      <c r="B295" s="131"/>
      <c r="C295" s="131"/>
      <c r="D295" s="131"/>
      <c r="E295" s="31"/>
      <c r="F295" s="31"/>
      <c r="G295" s="31"/>
      <c r="H295" s="31"/>
      <c r="I295" s="31"/>
      <c r="J295" s="31"/>
      <c r="K295" s="31"/>
      <c r="L295" s="31"/>
      <c r="M295" s="31"/>
      <c r="N295" s="31"/>
      <c r="O295" s="31"/>
      <c r="P295" s="31"/>
      <c r="Q295" s="31"/>
      <c r="R295" s="31"/>
    </row>
    <row r="296" spans="1:18" x14ac:dyDescent="0.25">
      <c r="A296" s="31"/>
      <c r="B296" s="131"/>
      <c r="C296" s="131"/>
      <c r="D296" s="131"/>
      <c r="E296" s="31"/>
      <c r="F296" s="31"/>
      <c r="G296" s="31"/>
      <c r="H296" s="31"/>
      <c r="I296" s="31"/>
      <c r="J296" s="31"/>
      <c r="K296" s="31"/>
      <c r="L296" s="31"/>
      <c r="M296" s="31"/>
      <c r="N296" s="31"/>
      <c r="O296" s="31"/>
      <c r="P296" s="31"/>
      <c r="Q296" s="31"/>
      <c r="R296" s="31"/>
    </row>
    <row r="297" spans="1:18" x14ac:dyDescent="0.25">
      <c r="A297" s="31"/>
      <c r="B297" s="131"/>
      <c r="C297" s="131"/>
      <c r="D297" s="131"/>
      <c r="E297" s="31"/>
      <c r="F297" s="31"/>
      <c r="G297" s="31"/>
      <c r="H297" s="31"/>
      <c r="I297" s="31"/>
      <c r="J297" s="31"/>
      <c r="K297" s="31"/>
      <c r="L297" s="31"/>
      <c r="M297" s="31"/>
      <c r="N297" s="31"/>
      <c r="O297" s="31"/>
      <c r="P297" s="31"/>
      <c r="Q297" s="31"/>
      <c r="R297" s="31"/>
    </row>
    <row r="298" spans="1:18" x14ac:dyDescent="0.25">
      <c r="A298" s="31"/>
      <c r="B298" s="131"/>
      <c r="C298" s="131"/>
      <c r="D298" s="131"/>
      <c r="E298" s="31"/>
      <c r="F298" s="31"/>
      <c r="G298" s="31"/>
      <c r="H298" s="31"/>
      <c r="I298" s="31"/>
      <c r="J298" s="31"/>
      <c r="K298" s="31"/>
      <c r="L298" s="31"/>
      <c r="M298" s="31"/>
      <c r="N298" s="31"/>
      <c r="O298" s="31"/>
      <c r="P298" s="31"/>
      <c r="Q298" s="31"/>
      <c r="R298" s="31"/>
    </row>
    <row r="299" spans="1:18" x14ac:dyDescent="0.25">
      <c r="A299" s="31"/>
      <c r="B299" s="131"/>
      <c r="C299" s="131"/>
      <c r="D299" s="131"/>
      <c r="E299" s="31"/>
      <c r="F299" s="31"/>
      <c r="G299" s="31"/>
      <c r="H299" s="31"/>
      <c r="I299" s="31"/>
      <c r="J299" s="31"/>
      <c r="K299" s="31"/>
      <c r="L299" s="31"/>
      <c r="M299" s="31"/>
      <c r="N299" s="31"/>
      <c r="O299" s="31"/>
      <c r="P299" s="31"/>
      <c r="Q299" s="31"/>
      <c r="R299" s="31"/>
    </row>
    <row r="300" spans="1:18" x14ac:dyDescent="0.25">
      <c r="A300" s="31"/>
      <c r="B300" s="131"/>
      <c r="C300" s="131"/>
      <c r="D300" s="131"/>
      <c r="E300" s="31"/>
      <c r="F300" s="31"/>
      <c r="G300" s="31"/>
      <c r="H300" s="31"/>
      <c r="I300" s="31"/>
      <c r="J300" s="31"/>
      <c r="K300" s="31"/>
      <c r="L300" s="31"/>
      <c r="M300" s="31"/>
      <c r="N300" s="31"/>
      <c r="O300" s="31"/>
      <c r="P300" s="31"/>
      <c r="Q300" s="31"/>
      <c r="R300" s="31"/>
    </row>
    <row r="301" spans="1:18" x14ac:dyDescent="0.25">
      <c r="A301" s="31"/>
      <c r="B301" s="131"/>
      <c r="C301" s="131"/>
      <c r="D301" s="131"/>
      <c r="E301" s="31"/>
      <c r="F301" s="31"/>
      <c r="G301" s="31"/>
      <c r="H301" s="31"/>
      <c r="I301" s="31"/>
      <c r="J301" s="31"/>
      <c r="K301" s="31"/>
      <c r="L301" s="31"/>
      <c r="M301" s="31"/>
      <c r="N301" s="31"/>
      <c r="O301" s="31"/>
      <c r="P301" s="31"/>
      <c r="Q301" s="31"/>
      <c r="R301" s="31"/>
    </row>
    <row r="302" spans="1:18" x14ac:dyDescent="0.25">
      <c r="A302" s="31"/>
      <c r="B302" s="131"/>
      <c r="C302" s="131"/>
      <c r="D302" s="131"/>
      <c r="E302" s="31"/>
      <c r="F302" s="31"/>
      <c r="G302" s="31"/>
      <c r="H302" s="31"/>
      <c r="I302" s="31"/>
      <c r="J302" s="31"/>
      <c r="K302" s="31"/>
      <c r="L302" s="31"/>
      <c r="M302" s="31"/>
      <c r="N302" s="31"/>
      <c r="O302" s="31"/>
      <c r="P302" s="31"/>
      <c r="Q302" s="31"/>
      <c r="R302" s="31"/>
    </row>
    <row r="303" spans="1:18" x14ac:dyDescent="0.25">
      <c r="A303" s="31"/>
      <c r="B303" s="131"/>
      <c r="C303" s="131"/>
      <c r="D303" s="131"/>
      <c r="E303" s="31"/>
      <c r="F303" s="31"/>
      <c r="G303" s="31"/>
      <c r="H303" s="31"/>
      <c r="I303" s="31"/>
      <c r="J303" s="31"/>
      <c r="K303" s="31"/>
      <c r="L303" s="31"/>
      <c r="M303" s="31"/>
      <c r="N303" s="31"/>
      <c r="O303" s="31"/>
      <c r="P303" s="31"/>
      <c r="Q303" s="31"/>
      <c r="R303" s="31"/>
    </row>
    <row r="304" spans="1:18" x14ac:dyDescent="0.25">
      <c r="A304" s="31"/>
      <c r="B304" s="131"/>
      <c r="C304" s="131"/>
      <c r="D304" s="131"/>
      <c r="E304" s="31"/>
      <c r="F304" s="31"/>
      <c r="G304" s="31"/>
      <c r="H304" s="31"/>
      <c r="I304" s="31"/>
      <c r="J304" s="31"/>
      <c r="K304" s="31"/>
      <c r="L304" s="31"/>
      <c r="M304" s="31"/>
      <c r="N304" s="31"/>
      <c r="O304" s="31"/>
      <c r="P304" s="31"/>
      <c r="Q304" s="31"/>
      <c r="R304" s="31"/>
    </row>
    <row r="305" spans="1:18" x14ac:dyDescent="0.25">
      <c r="A305" s="31"/>
      <c r="B305" s="131"/>
      <c r="C305" s="131"/>
      <c r="D305" s="131"/>
      <c r="E305" s="31"/>
      <c r="F305" s="31"/>
      <c r="G305" s="31"/>
      <c r="H305" s="31"/>
      <c r="I305" s="31"/>
      <c r="J305" s="31"/>
      <c r="K305" s="31"/>
      <c r="L305" s="31"/>
      <c r="M305" s="31"/>
      <c r="N305" s="31"/>
      <c r="O305" s="31"/>
      <c r="P305" s="31"/>
      <c r="Q305" s="31"/>
      <c r="R305" s="31"/>
    </row>
    <row r="306" spans="1:18" x14ac:dyDescent="0.25">
      <c r="A306" s="31"/>
      <c r="B306" s="131"/>
      <c r="C306" s="131"/>
      <c r="D306" s="131"/>
      <c r="E306" s="31"/>
      <c r="F306" s="31"/>
      <c r="G306" s="31"/>
      <c r="H306" s="31"/>
      <c r="I306" s="31"/>
      <c r="J306" s="31"/>
      <c r="K306" s="31"/>
      <c r="L306" s="31"/>
      <c r="M306" s="31"/>
      <c r="N306" s="31"/>
      <c r="O306" s="31"/>
      <c r="P306" s="31"/>
      <c r="Q306" s="31"/>
      <c r="R306" s="31"/>
    </row>
    <row r="307" spans="1:18" x14ac:dyDescent="0.25">
      <c r="A307" s="31"/>
      <c r="B307" s="131"/>
      <c r="C307" s="131"/>
      <c r="D307" s="131"/>
      <c r="E307" s="31"/>
      <c r="F307" s="31"/>
      <c r="G307" s="31"/>
      <c r="H307" s="31"/>
      <c r="I307" s="31"/>
      <c r="J307" s="31"/>
      <c r="K307" s="31"/>
      <c r="L307" s="31"/>
      <c r="M307" s="31"/>
      <c r="N307" s="31"/>
      <c r="O307" s="31"/>
      <c r="P307" s="31"/>
      <c r="Q307" s="31"/>
      <c r="R307" s="31"/>
    </row>
    <row r="308" spans="1:18" x14ac:dyDescent="0.25">
      <c r="A308" s="31"/>
      <c r="B308" s="131"/>
      <c r="C308" s="131"/>
      <c r="D308" s="131"/>
      <c r="E308" s="31"/>
      <c r="F308" s="31"/>
      <c r="G308" s="31"/>
      <c r="H308" s="31"/>
      <c r="I308" s="31"/>
      <c r="J308" s="31"/>
      <c r="K308" s="31"/>
      <c r="L308" s="31"/>
      <c r="M308" s="31"/>
      <c r="N308" s="31"/>
      <c r="O308" s="31"/>
      <c r="P308" s="31"/>
      <c r="Q308" s="31"/>
      <c r="R308" s="31"/>
    </row>
    <row r="309" spans="1:18" x14ac:dyDescent="0.25">
      <c r="A309" s="31"/>
      <c r="B309" s="131"/>
      <c r="C309" s="131"/>
      <c r="D309" s="131"/>
      <c r="E309" s="31"/>
      <c r="F309" s="31"/>
      <c r="G309" s="31"/>
      <c r="H309" s="31"/>
      <c r="I309" s="31"/>
      <c r="J309" s="31"/>
      <c r="K309" s="31"/>
      <c r="L309" s="31"/>
      <c r="M309" s="31"/>
      <c r="N309" s="31"/>
      <c r="O309" s="31"/>
      <c r="P309" s="31"/>
      <c r="Q309" s="31"/>
      <c r="R309" s="31"/>
    </row>
    <row r="310" spans="1:18" x14ac:dyDescent="0.25">
      <c r="A310" s="31"/>
      <c r="B310" s="131"/>
      <c r="C310" s="131"/>
      <c r="D310" s="131"/>
      <c r="E310" s="31"/>
      <c r="F310" s="31"/>
      <c r="G310" s="31"/>
      <c r="H310" s="31"/>
      <c r="I310" s="31"/>
      <c r="J310" s="31"/>
      <c r="K310" s="31"/>
      <c r="L310" s="31"/>
      <c r="M310" s="31"/>
      <c r="N310" s="31"/>
      <c r="O310" s="31"/>
      <c r="P310" s="31"/>
      <c r="Q310" s="31"/>
      <c r="R310" s="31"/>
    </row>
    <row r="311" spans="1:18" x14ac:dyDescent="0.25">
      <c r="A311" s="31"/>
      <c r="B311" s="131"/>
      <c r="C311" s="131"/>
      <c r="D311" s="131"/>
      <c r="E311" s="31"/>
      <c r="F311" s="31"/>
      <c r="G311" s="31"/>
      <c r="H311" s="31"/>
      <c r="I311" s="31"/>
      <c r="J311" s="31"/>
      <c r="K311" s="31"/>
      <c r="L311" s="31"/>
      <c r="M311" s="31"/>
      <c r="N311" s="31"/>
      <c r="O311" s="31"/>
      <c r="P311" s="31"/>
      <c r="Q311" s="31"/>
      <c r="R311" s="31"/>
    </row>
    <row r="312" spans="1:18" x14ac:dyDescent="0.25">
      <c r="A312" s="31"/>
      <c r="B312" s="131"/>
      <c r="C312" s="131"/>
      <c r="D312" s="131"/>
      <c r="E312" s="31"/>
      <c r="F312" s="31"/>
      <c r="G312" s="31"/>
      <c r="H312" s="31"/>
      <c r="I312" s="31"/>
      <c r="J312" s="31"/>
      <c r="K312" s="31"/>
      <c r="L312" s="31"/>
      <c r="M312" s="31"/>
      <c r="N312" s="31"/>
      <c r="O312" s="31"/>
      <c r="P312" s="31"/>
      <c r="Q312" s="31"/>
      <c r="R312" s="31"/>
    </row>
    <row r="313" spans="1:18" x14ac:dyDescent="0.25">
      <c r="A313" s="31"/>
      <c r="B313" s="131"/>
      <c r="C313" s="131"/>
      <c r="D313" s="131"/>
      <c r="E313" s="31"/>
      <c r="F313" s="31"/>
      <c r="G313" s="31"/>
      <c r="H313" s="31"/>
      <c r="I313" s="31"/>
      <c r="J313" s="31"/>
      <c r="K313" s="31"/>
      <c r="L313" s="31"/>
      <c r="M313" s="31"/>
      <c r="N313" s="31"/>
      <c r="O313" s="31"/>
      <c r="P313" s="31"/>
      <c r="Q313" s="31"/>
      <c r="R313" s="31"/>
    </row>
    <row r="314" spans="1:18" x14ac:dyDescent="0.25">
      <c r="A314" s="31"/>
      <c r="B314" s="131"/>
      <c r="C314" s="131"/>
      <c r="D314" s="131"/>
      <c r="E314" s="31"/>
      <c r="F314" s="31"/>
      <c r="G314" s="31"/>
      <c r="H314" s="31"/>
      <c r="I314" s="31"/>
      <c r="J314" s="31"/>
      <c r="K314" s="31"/>
      <c r="L314" s="31"/>
      <c r="M314" s="31"/>
      <c r="N314" s="31"/>
      <c r="O314" s="31"/>
      <c r="P314" s="31"/>
      <c r="Q314" s="31"/>
      <c r="R314" s="31"/>
    </row>
    <row r="315" spans="1:18" x14ac:dyDescent="0.25">
      <c r="A315" s="31"/>
      <c r="B315" s="131"/>
      <c r="C315" s="131"/>
      <c r="D315" s="131"/>
      <c r="E315" s="31"/>
      <c r="F315" s="31"/>
      <c r="G315" s="31"/>
      <c r="H315" s="31"/>
      <c r="I315" s="31"/>
      <c r="J315" s="31"/>
      <c r="K315" s="31"/>
      <c r="L315" s="31"/>
      <c r="M315" s="31"/>
      <c r="N315" s="31"/>
      <c r="O315" s="31"/>
      <c r="P315" s="31"/>
      <c r="Q315" s="31"/>
      <c r="R315" s="31"/>
    </row>
    <row r="316" spans="1:18" x14ac:dyDescent="0.25">
      <c r="A316" s="31"/>
      <c r="B316" s="131"/>
      <c r="C316" s="131"/>
      <c r="D316" s="131"/>
      <c r="E316" s="31"/>
      <c r="F316" s="31"/>
      <c r="G316" s="31"/>
      <c r="H316" s="31"/>
      <c r="I316" s="31"/>
      <c r="J316" s="31"/>
      <c r="K316" s="31"/>
      <c r="L316" s="31"/>
      <c r="M316" s="31"/>
      <c r="N316" s="31"/>
      <c r="O316" s="31"/>
      <c r="P316" s="31"/>
      <c r="Q316" s="31"/>
      <c r="R316" s="31"/>
    </row>
    <row r="317" spans="1:18" x14ac:dyDescent="0.25">
      <c r="A317" s="31"/>
      <c r="B317" s="131"/>
      <c r="C317" s="131"/>
      <c r="D317" s="131"/>
      <c r="E317" s="31"/>
      <c r="F317" s="31"/>
      <c r="G317" s="31"/>
      <c r="H317" s="31"/>
      <c r="I317" s="31"/>
      <c r="J317" s="31"/>
      <c r="K317" s="31"/>
      <c r="L317" s="31"/>
      <c r="M317" s="31"/>
      <c r="N317" s="31"/>
      <c r="O317" s="31"/>
      <c r="P317" s="31"/>
      <c r="Q317" s="31"/>
      <c r="R317" s="31"/>
    </row>
    <row r="318" spans="1:18" x14ac:dyDescent="0.25">
      <c r="A318" s="31"/>
      <c r="B318" s="131"/>
      <c r="C318" s="131"/>
      <c r="D318" s="131"/>
      <c r="E318" s="31"/>
      <c r="F318" s="31"/>
      <c r="G318" s="31"/>
      <c r="H318" s="31"/>
      <c r="I318" s="31"/>
      <c r="J318" s="31"/>
      <c r="K318" s="31"/>
      <c r="L318" s="31"/>
      <c r="M318" s="31"/>
      <c r="N318" s="31"/>
      <c r="O318" s="31"/>
      <c r="P318" s="31"/>
      <c r="Q318" s="31"/>
      <c r="R318" s="31"/>
    </row>
    <row r="319" spans="1:18" x14ac:dyDescent="0.25">
      <c r="A319" s="31"/>
      <c r="B319" s="131"/>
      <c r="C319" s="131"/>
      <c r="D319" s="131"/>
      <c r="E319" s="31"/>
      <c r="F319" s="31"/>
      <c r="G319" s="31"/>
      <c r="H319" s="31"/>
      <c r="I319" s="31"/>
      <c r="J319" s="31"/>
      <c r="K319" s="31"/>
      <c r="L319" s="31"/>
      <c r="M319" s="31"/>
      <c r="N319" s="31"/>
      <c r="O319" s="31"/>
      <c r="P319" s="31"/>
      <c r="Q319" s="31"/>
      <c r="R319" s="31"/>
    </row>
    <row r="320" spans="1:18" x14ac:dyDescent="0.25">
      <c r="A320" s="31"/>
      <c r="B320" s="131"/>
      <c r="C320" s="131"/>
      <c r="D320" s="131"/>
      <c r="E320" s="31"/>
      <c r="F320" s="31"/>
      <c r="G320" s="31"/>
      <c r="H320" s="31"/>
      <c r="I320" s="31"/>
      <c r="J320" s="31"/>
      <c r="K320" s="31"/>
      <c r="L320" s="31"/>
      <c r="M320" s="31"/>
      <c r="N320" s="31"/>
      <c r="O320" s="31"/>
      <c r="P320" s="31"/>
      <c r="Q320" s="31"/>
      <c r="R320" s="31"/>
    </row>
    <row r="321" spans="1:18" x14ac:dyDescent="0.25">
      <c r="A321" s="31"/>
      <c r="B321" s="131"/>
      <c r="C321" s="131"/>
      <c r="D321" s="131"/>
      <c r="E321" s="31"/>
      <c r="F321" s="31"/>
      <c r="G321" s="31"/>
      <c r="H321" s="31"/>
      <c r="I321" s="31"/>
      <c r="J321" s="31"/>
      <c r="K321" s="31"/>
      <c r="L321" s="31"/>
      <c r="M321" s="31"/>
      <c r="N321" s="31"/>
      <c r="O321" s="31"/>
      <c r="P321" s="31"/>
      <c r="Q321" s="31"/>
      <c r="R321" s="31"/>
    </row>
    <row r="322" spans="1:18" x14ac:dyDescent="0.25">
      <c r="A322" s="31"/>
      <c r="B322" s="131"/>
      <c r="C322" s="131"/>
      <c r="D322" s="131"/>
      <c r="E322" s="31"/>
      <c r="F322" s="31"/>
      <c r="G322" s="31"/>
      <c r="H322" s="31"/>
      <c r="I322" s="31"/>
      <c r="J322" s="31"/>
      <c r="K322" s="31"/>
      <c r="L322" s="31"/>
      <c r="M322" s="31"/>
      <c r="N322" s="31"/>
      <c r="O322" s="31"/>
      <c r="P322" s="31"/>
      <c r="Q322" s="31"/>
      <c r="R322" s="31"/>
    </row>
    <row r="323" spans="1:18" x14ac:dyDescent="0.25">
      <c r="A323" s="31"/>
      <c r="B323" s="131"/>
      <c r="C323" s="131"/>
      <c r="D323" s="131"/>
      <c r="E323" s="31"/>
      <c r="F323" s="31"/>
      <c r="G323" s="31"/>
      <c r="H323" s="31"/>
      <c r="I323" s="31"/>
      <c r="J323" s="31"/>
      <c r="K323" s="31"/>
      <c r="L323" s="31"/>
      <c r="M323" s="31"/>
      <c r="N323" s="31"/>
      <c r="O323" s="31"/>
      <c r="P323" s="31"/>
      <c r="Q323" s="31"/>
      <c r="R323" s="31"/>
    </row>
    <row r="324" spans="1:18" x14ac:dyDescent="0.25">
      <c r="A324" s="31"/>
      <c r="B324" s="131"/>
      <c r="C324" s="131"/>
      <c r="D324" s="131"/>
      <c r="E324" s="31"/>
      <c r="F324" s="31"/>
      <c r="G324" s="31"/>
      <c r="H324" s="31"/>
      <c r="I324" s="31"/>
      <c r="J324" s="31"/>
      <c r="K324" s="31"/>
      <c r="L324" s="31"/>
      <c r="M324" s="31"/>
      <c r="N324" s="31"/>
      <c r="O324" s="31"/>
      <c r="P324" s="31"/>
      <c r="Q324" s="31"/>
      <c r="R324" s="31"/>
    </row>
    <row r="325" spans="1:18" x14ac:dyDescent="0.25">
      <c r="A325" s="31"/>
      <c r="B325" s="131"/>
      <c r="C325" s="131"/>
      <c r="D325" s="131"/>
      <c r="E325" s="31"/>
      <c r="F325" s="31"/>
      <c r="G325" s="31"/>
      <c r="H325" s="31"/>
      <c r="I325" s="31"/>
      <c r="J325" s="31"/>
      <c r="K325" s="31"/>
      <c r="L325" s="31"/>
      <c r="M325" s="31"/>
      <c r="N325" s="31"/>
      <c r="O325" s="31"/>
      <c r="P325" s="31"/>
      <c r="Q325" s="31"/>
      <c r="R325" s="31"/>
    </row>
    <row r="326" spans="1:18" x14ac:dyDescent="0.25">
      <c r="A326" s="31"/>
      <c r="B326" s="131"/>
      <c r="C326" s="131"/>
      <c r="D326" s="131"/>
      <c r="E326" s="31"/>
      <c r="F326" s="31"/>
      <c r="G326" s="31"/>
      <c r="H326" s="31"/>
      <c r="I326" s="31"/>
      <c r="J326" s="31"/>
      <c r="K326" s="31"/>
      <c r="L326" s="31"/>
      <c r="M326" s="31"/>
      <c r="N326" s="31"/>
      <c r="O326" s="31"/>
      <c r="P326" s="31"/>
      <c r="Q326" s="31"/>
      <c r="R326" s="31"/>
    </row>
    <row r="327" spans="1:18" x14ac:dyDescent="0.25">
      <c r="A327" s="31"/>
      <c r="B327" s="131"/>
      <c r="C327" s="131"/>
      <c r="D327" s="131"/>
      <c r="E327" s="31"/>
      <c r="F327" s="31"/>
      <c r="G327" s="31"/>
      <c r="H327" s="31"/>
      <c r="I327" s="31"/>
      <c r="J327" s="31"/>
      <c r="K327" s="31"/>
      <c r="L327" s="31"/>
      <c r="M327" s="31"/>
      <c r="N327" s="31"/>
      <c r="O327" s="31"/>
      <c r="P327" s="31"/>
      <c r="Q327" s="31"/>
      <c r="R327" s="31"/>
    </row>
    <row r="328" spans="1:18" x14ac:dyDescent="0.25">
      <c r="A328" s="31"/>
      <c r="B328" s="131"/>
      <c r="C328" s="131"/>
      <c r="D328" s="131"/>
      <c r="E328" s="31"/>
      <c r="F328" s="31"/>
      <c r="G328" s="31"/>
      <c r="H328" s="31"/>
      <c r="I328" s="31"/>
      <c r="J328" s="31"/>
      <c r="K328" s="31"/>
      <c r="L328" s="31"/>
      <c r="M328" s="31"/>
      <c r="N328" s="31"/>
      <c r="O328" s="31"/>
      <c r="P328" s="31"/>
      <c r="Q328" s="31"/>
      <c r="R328" s="31"/>
    </row>
    <row r="329" spans="1:18" x14ac:dyDescent="0.25">
      <c r="A329" s="31"/>
      <c r="B329" s="131"/>
      <c r="C329" s="131"/>
      <c r="D329" s="131"/>
      <c r="E329" s="31"/>
      <c r="F329" s="31"/>
      <c r="G329" s="31"/>
      <c r="H329" s="31"/>
      <c r="I329" s="31"/>
      <c r="J329" s="31"/>
      <c r="K329" s="31"/>
      <c r="L329" s="31"/>
      <c r="M329" s="31"/>
      <c r="N329" s="31"/>
      <c r="O329" s="31"/>
      <c r="P329" s="31"/>
      <c r="Q329" s="31"/>
      <c r="R329" s="31"/>
    </row>
    <row r="330" spans="1:18" x14ac:dyDescent="0.25">
      <c r="A330" s="31"/>
      <c r="B330" s="131"/>
      <c r="C330" s="131"/>
      <c r="D330" s="131"/>
      <c r="E330" s="31"/>
      <c r="F330" s="31"/>
      <c r="G330" s="31"/>
      <c r="H330" s="31"/>
      <c r="I330" s="31"/>
      <c r="J330" s="31"/>
      <c r="K330" s="31"/>
      <c r="L330" s="31"/>
      <c r="M330" s="31"/>
      <c r="N330" s="31"/>
      <c r="O330" s="31"/>
      <c r="P330" s="31"/>
      <c r="Q330" s="31"/>
      <c r="R330" s="31"/>
    </row>
    <row r="331" spans="1:18" x14ac:dyDescent="0.25">
      <c r="A331" s="31"/>
      <c r="B331" s="131"/>
      <c r="C331" s="131"/>
      <c r="D331" s="131"/>
      <c r="E331" s="31"/>
      <c r="F331" s="31"/>
      <c r="G331" s="31"/>
      <c r="H331" s="31"/>
      <c r="I331" s="31"/>
      <c r="J331" s="31"/>
      <c r="K331" s="31"/>
      <c r="L331" s="31"/>
      <c r="M331" s="31"/>
      <c r="N331" s="31"/>
      <c r="O331" s="31"/>
      <c r="P331" s="31"/>
      <c r="Q331" s="31"/>
      <c r="R331" s="31"/>
    </row>
    <row r="332" spans="1:18" x14ac:dyDescent="0.25">
      <c r="A332" s="31"/>
      <c r="B332" s="131"/>
      <c r="C332" s="131"/>
      <c r="D332" s="131"/>
      <c r="E332" s="31"/>
      <c r="F332" s="31"/>
      <c r="G332" s="31"/>
      <c r="H332" s="31"/>
      <c r="I332" s="31"/>
      <c r="J332" s="31"/>
      <c r="K332" s="31"/>
      <c r="L332" s="31"/>
      <c r="M332" s="31"/>
      <c r="N332" s="31"/>
      <c r="O332" s="31"/>
      <c r="P332" s="31"/>
      <c r="Q332" s="31"/>
      <c r="R332" s="31"/>
    </row>
    <row r="333" spans="1:18" x14ac:dyDescent="0.25">
      <c r="A333" s="31"/>
      <c r="B333" s="131"/>
      <c r="C333" s="131"/>
      <c r="D333" s="131"/>
      <c r="E333" s="31"/>
      <c r="F333" s="31"/>
      <c r="G333" s="31"/>
      <c r="H333" s="31"/>
      <c r="I333" s="31"/>
      <c r="J333" s="31"/>
      <c r="K333" s="31"/>
      <c r="L333" s="31"/>
      <c r="M333" s="31"/>
      <c r="N333" s="31"/>
      <c r="O333" s="31"/>
      <c r="P333" s="31"/>
      <c r="Q333" s="31"/>
      <c r="R333" s="31"/>
    </row>
    <row r="334" spans="1:18" x14ac:dyDescent="0.25">
      <c r="A334" s="31"/>
      <c r="B334" s="131"/>
      <c r="C334" s="131"/>
      <c r="D334" s="131"/>
      <c r="E334" s="31"/>
      <c r="F334" s="31"/>
      <c r="G334" s="31"/>
      <c r="H334" s="31"/>
      <c r="I334" s="31"/>
      <c r="J334" s="31"/>
      <c r="K334" s="31"/>
      <c r="L334" s="31"/>
      <c r="M334" s="31"/>
      <c r="N334" s="31"/>
      <c r="O334" s="31"/>
      <c r="P334" s="31"/>
      <c r="Q334" s="31"/>
      <c r="R334" s="31"/>
    </row>
    <row r="335" spans="1:18" x14ac:dyDescent="0.25">
      <c r="A335" s="31"/>
      <c r="B335" s="131"/>
      <c r="C335" s="131"/>
      <c r="D335" s="131"/>
      <c r="E335" s="31"/>
      <c r="F335" s="31"/>
      <c r="G335" s="31"/>
      <c r="H335" s="31"/>
      <c r="I335" s="31"/>
      <c r="J335" s="31"/>
      <c r="K335" s="31"/>
      <c r="L335" s="31"/>
      <c r="M335" s="31"/>
      <c r="N335" s="31"/>
      <c r="O335" s="31"/>
      <c r="P335" s="31"/>
      <c r="Q335" s="31"/>
      <c r="R335" s="31"/>
    </row>
    <row r="336" spans="1:18" x14ac:dyDescent="0.25">
      <c r="A336" s="31"/>
      <c r="B336" s="131"/>
      <c r="C336" s="131"/>
      <c r="D336" s="131"/>
      <c r="E336" s="31"/>
      <c r="F336" s="31"/>
      <c r="G336" s="31"/>
      <c r="H336" s="31"/>
      <c r="I336" s="31"/>
      <c r="J336" s="31"/>
      <c r="K336" s="31"/>
      <c r="L336" s="31"/>
      <c r="M336" s="31"/>
      <c r="N336" s="31"/>
      <c r="O336" s="31"/>
      <c r="P336" s="31"/>
      <c r="Q336" s="31"/>
      <c r="R336" s="31"/>
    </row>
    <row r="337" spans="1:18" x14ac:dyDescent="0.25">
      <c r="A337" s="31"/>
      <c r="B337" s="131"/>
      <c r="C337" s="131"/>
      <c r="D337" s="131"/>
      <c r="E337" s="31"/>
      <c r="F337" s="31"/>
      <c r="G337" s="31"/>
      <c r="H337" s="31"/>
      <c r="I337" s="31"/>
      <c r="J337" s="31"/>
      <c r="K337" s="31"/>
      <c r="L337" s="31"/>
      <c r="M337" s="31"/>
      <c r="N337" s="31"/>
      <c r="O337" s="31"/>
      <c r="P337" s="31"/>
      <c r="Q337" s="31"/>
      <c r="R337" s="31"/>
    </row>
    <row r="338" spans="1:18" x14ac:dyDescent="0.25">
      <c r="A338" s="31"/>
      <c r="B338" s="131"/>
      <c r="C338" s="131"/>
      <c r="D338" s="131"/>
      <c r="E338" s="31"/>
      <c r="F338" s="31"/>
      <c r="G338" s="31"/>
      <c r="H338" s="31"/>
      <c r="I338" s="31"/>
      <c r="J338" s="31"/>
      <c r="K338" s="31"/>
      <c r="L338" s="31"/>
      <c r="M338" s="31"/>
      <c r="N338" s="31"/>
      <c r="O338" s="31"/>
      <c r="P338" s="31"/>
      <c r="Q338" s="31"/>
      <c r="R338" s="31"/>
    </row>
    <row r="339" spans="1:18" x14ac:dyDescent="0.25">
      <c r="A339" s="31"/>
      <c r="B339" s="131"/>
      <c r="C339" s="131"/>
      <c r="D339" s="131"/>
      <c r="E339" s="31"/>
      <c r="F339" s="31"/>
      <c r="G339" s="31"/>
      <c r="H339" s="31"/>
      <c r="I339" s="31"/>
      <c r="J339" s="31"/>
      <c r="K339" s="31"/>
      <c r="L339" s="31"/>
      <c r="M339" s="31"/>
      <c r="N339" s="31"/>
      <c r="O339" s="31"/>
      <c r="P339" s="31"/>
      <c r="Q339" s="31"/>
      <c r="R339" s="31"/>
    </row>
    <row r="340" spans="1:18" x14ac:dyDescent="0.25">
      <c r="A340" s="31"/>
      <c r="B340" s="131"/>
      <c r="C340" s="131"/>
      <c r="D340" s="131"/>
      <c r="E340" s="31"/>
      <c r="F340" s="31"/>
      <c r="G340" s="31"/>
      <c r="H340" s="31"/>
      <c r="I340" s="31"/>
      <c r="J340" s="31"/>
      <c r="K340" s="31"/>
      <c r="L340" s="31"/>
      <c r="M340" s="31"/>
      <c r="N340" s="31"/>
      <c r="O340" s="31"/>
      <c r="P340" s="31"/>
      <c r="Q340" s="31"/>
      <c r="R340" s="31"/>
    </row>
    <row r="341" spans="1:18" x14ac:dyDescent="0.25">
      <c r="A341" s="31"/>
      <c r="B341" s="131"/>
      <c r="C341" s="131"/>
      <c r="D341" s="131"/>
      <c r="E341" s="31"/>
      <c r="F341" s="31"/>
      <c r="G341" s="31"/>
      <c r="H341" s="31"/>
      <c r="I341" s="31"/>
      <c r="J341" s="31"/>
      <c r="K341" s="31"/>
      <c r="L341" s="31"/>
      <c r="M341" s="31"/>
      <c r="N341" s="31"/>
      <c r="O341" s="31"/>
      <c r="P341" s="31"/>
      <c r="Q341" s="31"/>
      <c r="R341" s="31"/>
    </row>
    <row r="342" spans="1:18" x14ac:dyDescent="0.25">
      <c r="A342" s="31"/>
      <c r="B342" s="131"/>
      <c r="C342" s="131"/>
      <c r="D342" s="131"/>
      <c r="E342" s="31"/>
      <c r="F342" s="31"/>
      <c r="G342" s="31"/>
      <c r="H342" s="31"/>
      <c r="I342" s="31"/>
      <c r="J342" s="31"/>
      <c r="K342" s="31"/>
      <c r="L342" s="31"/>
      <c r="M342" s="31"/>
      <c r="N342" s="31"/>
      <c r="O342" s="31"/>
      <c r="P342" s="31"/>
      <c r="Q342" s="31"/>
      <c r="R342" s="31"/>
    </row>
    <row r="343" spans="1:18" x14ac:dyDescent="0.25">
      <c r="A343" s="31"/>
      <c r="B343" s="131"/>
      <c r="C343" s="131"/>
      <c r="D343" s="131"/>
      <c r="E343" s="31"/>
      <c r="F343" s="31"/>
      <c r="G343" s="31"/>
      <c r="H343" s="31"/>
      <c r="I343" s="31"/>
      <c r="J343" s="31"/>
      <c r="K343" s="31"/>
      <c r="L343" s="31"/>
      <c r="M343" s="31"/>
      <c r="N343" s="31"/>
      <c r="O343" s="31"/>
      <c r="P343" s="31"/>
      <c r="Q343" s="31"/>
      <c r="R343" s="31"/>
    </row>
    <row r="344" spans="1:18" x14ac:dyDescent="0.25">
      <c r="A344" s="31"/>
      <c r="B344" s="131"/>
      <c r="C344" s="131"/>
      <c r="D344" s="131"/>
      <c r="E344" s="31"/>
      <c r="F344" s="31"/>
      <c r="G344" s="31"/>
      <c r="H344" s="31"/>
      <c r="I344" s="31"/>
      <c r="J344" s="31"/>
      <c r="K344" s="31"/>
      <c r="L344" s="31"/>
      <c r="M344" s="31"/>
      <c r="N344" s="31"/>
      <c r="O344" s="31"/>
      <c r="P344" s="31"/>
      <c r="Q344" s="31"/>
      <c r="R344" s="31"/>
    </row>
    <row r="345" spans="1:18" x14ac:dyDescent="0.25">
      <c r="A345" s="31"/>
      <c r="B345" s="131"/>
      <c r="C345" s="131"/>
      <c r="D345" s="131"/>
      <c r="E345" s="31"/>
      <c r="F345" s="31"/>
      <c r="G345" s="31"/>
      <c r="H345" s="31"/>
      <c r="I345" s="31"/>
      <c r="J345" s="31"/>
      <c r="K345" s="31"/>
      <c r="L345" s="31"/>
      <c r="M345" s="31"/>
      <c r="N345" s="31"/>
      <c r="O345" s="31"/>
      <c r="P345" s="31"/>
      <c r="Q345" s="31"/>
      <c r="R345" s="31"/>
    </row>
    <row r="346" spans="1:18" x14ac:dyDescent="0.25">
      <c r="A346" s="31"/>
      <c r="B346" s="131"/>
      <c r="C346" s="131"/>
      <c r="D346" s="131"/>
      <c r="E346" s="31"/>
      <c r="F346" s="31"/>
      <c r="G346" s="31"/>
      <c r="H346" s="31"/>
      <c r="I346" s="31"/>
      <c r="J346" s="31"/>
      <c r="K346" s="31"/>
      <c r="L346" s="31"/>
      <c r="M346" s="31"/>
      <c r="N346" s="31"/>
      <c r="O346" s="31"/>
      <c r="P346" s="31"/>
      <c r="Q346" s="31"/>
      <c r="R346" s="31"/>
    </row>
    <row r="347" spans="1:18" x14ac:dyDescent="0.25">
      <c r="A347" s="31"/>
      <c r="B347" s="131"/>
      <c r="C347" s="131"/>
      <c r="D347" s="131"/>
      <c r="E347" s="31"/>
      <c r="F347" s="31"/>
      <c r="G347" s="31"/>
      <c r="H347" s="31"/>
      <c r="I347" s="31"/>
      <c r="J347" s="31"/>
      <c r="K347" s="31"/>
      <c r="L347" s="31"/>
      <c r="M347" s="31"/>
      <c r="N347" s="31"/>
      <c r="O347" s="31"/>
      <c r="P347" s="31"/>
      <c r="Q347" s="31"/>
      <c r="R347" s="31"/>
    </row>
    <row r="348" spans="1:18" x14ac:dyDescent="0.25">
      <c r="A348" s="31"/>
      <c r="B348" s="131"/>
      <c r="C348" s="131"/>
      <c r="D348" s="131"/>
      <c r="E348" s="31"/>
      <c r="F348" s="31"/>
      <c r="G348" s="31"/>
      <c r="H348" s="31"/>
      <c r="I348" s="31"/>
      <c r="J348" s="31"/>
      <c r="K348" s="31"/>
      <c r="L348" s="31"/>
      <c r="M348" s="31"/>
      <c r="N348" s="31"/>
      <c r="O348" s="31"/>
      <c r="P348" s="31"/>
      <c r="Q348" s="31"/>
      <c r="R348" s="31"/>
    </row>
    <row r="349" spans="1:18" x14ac:dyDescent="0.25">
      <c r="A349" s="31"/>
      <c r="B349" s="131"/>
      <c r="C349" s="131"/>
      <c r="D349" s="131"/>
      <c r="E349" s="31"/>
      <c r="F349" s="31"/>
      <c r="G349" s="31"/>
      <c r="H349" s="31"/>
      <c r="I349" s="31"/>
      <c r="J349" s="31"/>
      <c r="K349" s="31"/>
      <c r="L349" s="31"/>
      <c r="M349" s="31"/>
      <c r="N349" s="31"/>
      <c r="O349" s="31"/>
      <c r="P349" s="31"/>
      <c r="Q349" s="31"/>
      <c r="R349" s="31"/>
    </row>
    <row r="350" spans="1:18" x14ac:dyDescent="0.25">
      <c r="A350" s="31"/>
      <c r="B350" s="131"/>
      <c r="C350" s="131"/>
      <c r="D350" s="131"/>
      <c r="E350" s="31"/>
      <c r="F350" s="31"/>
      <c r="G350" s="31"/>
      <c r="H350" s="31"/>
      <c r="I350" s="31"/>
      <c r="J350" s="31"/>
      <c r="K350" s="31"/>
      <c r="L350" s="31"/>
      <c r="M350" s="31"/>
      <c r="N350" s="31"/>
      <c r="O350" s="31"/>
      <c r="P350" s="31"/>
      <c r="Q350" s="31"/>
      <c r="R350" s="31"/>
    </row>
    <row r="351" spans="1:18" x14ac:dyDescent="0.25">
      <c r="A351" s="31"/>
      <c r="B351" s="131"/>
      <c r="C351" s="131"/>
      <c r="D351" s="131"/>
      <c r="E351" s="31"/>
      <c r="F351" s="31"/>
      <c r="G351" s="31"/>
      <c r="H351" s="31"/>
      <c r="I351" s="31"/>
      <c r="J351" s="31"/>
      <c r="K351" s="31"/>
      <c r="L351" s="31"/>
      <c r="M351" s="31"/>
      <c r="N351" s="31"/>
      <c r="O351" s="31"/>
      <c r="P351" s="31"/>
      <c r="Q351" s="31"/>
      <c r="R351" s="31"/>
    </row>
    <row r="352" spans="1:18" x14ac:dyDescent="0.25">
      <c r="A352" s="31"/>
      <c r="B352" s="131"/>
      <c r="C352" s="131"/>
      <c r="D352" s="131"/>
      <c r="E352" s="31"/>
      <c r="F352" s="31"/>
      <c r="G352" s="31"/>
      <c r="H352" s="31"/>
      <c r="I352" s="31"/>
      <c r="J352" s="31"/>
      <c r="K352" s="31"/>
      <c r="L352" s="31"/>
      <c r="M352" s="31"/>
      <c r="N352" s="31"/>
      <c r="O352" s="31"/>
      <c r="P352" s="31"/>
      <c r="Q352" s="31"/>
      <c r="R352" s="31"/>
    </row>
    <row r="353" spans="1:18" x14ac:dyDescent="0.25">
      <c r="A353" s="31"/>
      <c r="B353" s="131"/>
      <c r="C353" s="131"/>
      <c r="D353" s="131"/>
      <c r="E353" s="31"/>
      <c r="F353" s="31"/>
      <c r="G353" s="31"/>
      <c r="H353" s="31"/>
      <c r="I353" s="31"/>
      <c r="J353" s="31"/>
      <c r="K353" s="31"/>
      <c r="L353" s="31"/>
      <c r="M353" s="31"/>
      <c r="N353" s="31"/>
      <c r="O353" s="31"/>
      <c r="P353" s="31"/>
      <c r="Q353" s="31"/>
      <c r="R353" s="31"/>
    </row>
    <row r="354" spans="1:18" x14ac:dyDescent="0.25">
      <c r="A354" s="31"/>
      <c r="B354" s="131"/>
      <c r="C354" s="131"/>
      <c r="D354" s="131"/>
      <c r="E354" s="31"/>
      <c r="F354" s="31"/>
      <c r="G354" s="31"/>
      <c r="H354" s="31"/>
      <c r="I354" s="31"/>
      <c r="J354" s="31"/>
      <c r="K354" s="31"/>
      <c r="L354" s="31"/>
      <c r="M354" s="31"/>
      <c r="N354" s="31"/>
      <c r="O354" s="31"/>
      <c r="P354" s="31"/>
      <c r="Q354" s="31"/>
      <c r="R354" s="31"/>
    </row>
    <row r="355" spans="1:18" x14ac:dyDescent="0.25">
      <c r="A355" s="31"/>
      <c r="B355" s="131"/>
      <c r="C355" s="131"/>
      <c r="D355" s="131"/>
      <c r="E355" s="31"/>
      <c r="F355" s="31"/>
      <c r="G355" s="31"/>
      <c r="H355" s="31"/>
      <c r="I355" s="31"/>
      <c r="J355" s="31"/>
      <c r="K355" s="31"/>
      <c r="L355" s="31"/>
      <c r="M355" s="31"/>
      <c r="N355" s="31"/>
      <c r="O355" s="31"/>
      <c r="P355" s="31"/>
      <c r="Q355" s="31"/>
      <c r="R355" s="31"/>
    </row>
    <row r="356" spans="1:18" x14ac:dyDescent="0.25">
      <c r="A356" s="31"/>
      <c r="B356" s="131"/>
      <c r="C356" s="131"/>
      <c r="D356" s="131"/>
      <c r="E356" s="31"/>
      <c r="F356" s="31"/>
      <c r="G356" s="31"/>
      <c r="H356" s="31"/>
      <c r="I356" s="31"/>
      <c r="J356" s="31"/>
      <c r="K356" s="31"/>
      <c r="L356" s="31"/>
      <c r="M356" s="31"/>
      <c r="N356" s="31"/>
      <c r="O356" s="31"/>
      <c r="P356" s="31"/>
      <c r="Q356" s="31"/>
      <c r="R356" s="31"/>
    </row>
    <row r="357" spans="1:18" x14ac:dyDescent="0.25">
      <c r="A357" s="31"/>
      <c r="B357" s="131"/>
      <c r="C357" s="131"/>
      <c r="D357" s="131"/>
      <c r="E357" s="31"/>
      <c r="F357" s="31"/>
      <c r="G357" s="31"/>
      <c r="H357" s="31"/>
      <c r="I357" s="31"/>
      <c r="J357" s="31"/>
      <c r="K357" s="31"/>
      <c r="L357" s="31"/>
      <c r="M357" s="31"/>
      <c r="N357" s="31"/>
      <c r="O357" s="31"/>
      <c r="P357" s="31"/>
      <c r="Q357" s="31"/>
      <c r="R357" s="31"/>
    </row>
    <row r="358" spans="1:18" x14ac:dyDescent="0.25">
      <c r="A358" s="31"/>
      <c r="B358" s="131"/>
      <c r="C358" s="131"/>
      <c r="D358" s="131"/>
      <c r="E358" s="31"/>
      <c r="F358" s="31"/>
      <c r="G358" s="31"/>
      <c r="H358" s="31"/>
      <c r="I358" s="31"/>
      <c r="J358" s="31"/>
      <c r="K358" s="31"/>
      <c r="L358" s="31"/>
      <c r="M358" s="31"/>
      <c r="N358" s="31"/>
      <c r="O358" s="31"/>
      <c r="P358" s="31"/>
      <c r="Q358" s="31"/>
      <c r="R358" s="31"/>
    </row>
    <row r="359" spans="1:18" x14ac:dyDescent="0.25">
      <c r="A359" s="31"/>
      <c r="B359" s="131"/>
      <c r="C359" s="131"/>
      <c r="D359" s="131"/>
      <c r="E359" s="31"/>
      <c r="F359" s="31"/>
      <c r="G359" s="31"/>
      <c r="H359" s="31"/>
      <c r="I359" s="31"/>
      <c r="J359" s="31"/>
      <c r="K359" s="31"/>
      <c r="L359" s="31"/>
      <c r="M359" s="31"/>
      <c r="N359" s="31"/>
      <c r="O359" s="31"/>
      <c r="P359" s="31"/>
      <c r="Q359" s="31"/>
      <c r="R359" s="31"/>
    </row>
    <row r="360" spans="1:18" x14ac:dyDescent="0.25">
      <c r="A360" s="31"/>
      <c r="B360" s="131"/>
      <c r="C360" s="131"/>
      <c r="D360" s="131"/>
      <c r="E360" s="31"/>
      <c r="F360" s="31"/>
      <c r="G360" s="31"/>
      <c r="H360" s="31"/>
      <c r="I360" s="31"/>
      <c r="J360" s="31"/>
      <c r="K360" s="31"/>
      <c r="L360" s="31"/>
      <c r="M360" s="31"/>
      <c r="N360" s="31"/>
      <c r="O360" s="31"/>
      <c r="P360" s="31"/>
      <c r="Q360" s="31"/>
      <c r="R360" s="31"/>
    </row>
    <row r="361" spans="1:18" x14ac:dyDescent="0.25">
      <c r="A361" s="31"/>
      <c r="B361" s="131"/>
      <c r="C361" s="131"/>
      <c r="D361" s="131"/>
      <c r="E361" s="31"/>
      <c r="F361" s="31"/>
      <c r="G361" s="31"/>
      <c r="H361" s="31"/>
      <c r="I361" s="31"/>
      <c r="J361" s="31"/>
      <c r="K361" s="31"/>
      <c r="L361" s="31"/>
      <c r="M361" s="31"/>
      <c r="N361" s="31"/>
      <c r="O361" s="31"/>
      <c r="P361" s="31"/>
      <c r="Q361" s="31"/>
      <c r="R361" s="31"/>
    </row>
    <row r="362" spans="1:18" x14ac:dyDescent="0.25">
      <c r="A362" s="31"/>
      <c r="B362" s="131"/>
      <c r="C362" s="131"/>
      <c r="D362" s="131"/>
      <c r="E362" s="31"/>
      <c r="F362" s="31"/>
      <c r="G362" s="31"/>
      <c r="H362" s="31"/>
      <c r="I362" s="31"/>
      <c r="J362" s="31"/>
      <c r="K362" s="31"/>
      <c r="L362" s="31"/>
      <c r="M362" s="31"/>
      <c r="N362" s="31"/>
      <c r="O362" s="31"/>
      <c r="P362" s="31"/>
      <c r="Q362" s="31"/>
      <c r="R362" s="31"/>
    </row>
    <row r="363" spans="1:18" x14ac:dyDescent="0.25">
      <c r="A363" s="31"/>
      <c r="B363" s="131"/>
      <c r="C363" s="131"/>
      <c r="D363" s="131"/>
      <c r="E363" s="31"/>
      <c r="F363" s="31"/>
      <c r="G363" s="31"/>
      <c r="H363" s="31"/>
      <c r="I363" s="31"/>
      <c r="J363" s="31"/>
      <c r="K363" s="31"/>
      <c r="L363" s="31"/>
      <c r="M363" s="31"/>
      <c r="N363" s="31"/>
      <c r="O363" s="31"/>
      <c r="P363" s="31"/>
      <c r="Q363" s="31"/>
      <c r="R363" s="31"/>
    </row>
    <row r="364" spans="1:18" x14ac:dyDescent="0.25">
      <c r="A364" s="31"/>
      <c r="B364" s="131"/>
      <c r="C364" s="131"/>
      <c r="D364" s="131"/>
      <c r="E364" s="31"/>
      <c r="F364" s="31"/>
      <c r="G364" s="31"/>
      <c r="H364" s="31"/>
      <c r="I364" s="31"/>
      <c r="J364" s="31"/>
      <c r="K364" s="31"/>
      <c r="L364" s="31"/>
      <c r="M364" s="31"/>
      <c r="N364" s="31"/>
      <c r="O364" s="31"/>
      <c r="P364" s="31"/>
      <c r="Q364" s="31"/>
      <c r="R364" s="31"/>
    </row>
    <row r="365" spans="1:18" x14ac:dyDescent="0.25">
      <c r="A365" s="31"/>
      <c r="B365" s="131"/>
      <c r="C365" s="131"/>
      <c r="D365" s="131"/>
      <c r="E365" s="31"/>
      <c r="F365" s="31"/>
      <c r="G365" s="31"/>
      <c r="H365" s="31"/>
      <c r="I365" s="31"/>
      <c r="J365" s="31"/>
      <c r="K365" s="31"/>
      <c r="L365" s="31"/>
      <c r="M365" s="31"/>
      <c r="N365" s="31"/>
      <c r="O365" s="31"/>
      <c r="P365" s="31"/>
      <c r="Q365" s="31"/>
      <c r="R365" s="31"/>
    </row>
    <row r="366" spans="1:18" x14ac:dyDescent="0.25">
      <c r="A366" s="31"/>
      <c r="B366" s="131"/>
      <c r="C366" s="131"/>
      <c r="D366" s="131"/>
      <c r="E366" s="31"/>
      <c r="F366" s="31"/>
      <c r="G366" s="31"/>
      <c r="H366" s="31"/>
      <c r="I366" s="31"/>
      <c r="J366" s="31"/>
      <c r="K366" s="31"/>
      <c r="L366" s="31"/>
      <c r="M366" s="31"/>
      <c r="N366" s="31"/>
      <c r="O366" s="31"/>
      <c r="P366" s="31"/>
      <c r="Q366" s="31"/>
      <c r="R366" s="31"/>
    </row>
    <row r="367" spans="1:18" x14ac:dyDescent="0.25">
      <c r="A367" s="31"/>
      <c r="B367" s="131"/>
      <c r="C367" s="131"/>
      <c r="D367" s="131"/>
      <c r="E367" s="31"/>
      <c r="F367" s="31"/>
      <c r="G367" s="31"/>
      <c r="H367" s="31"/>
      <c r="I367" s="31"/>
      <c r="J367" s="31"/>
      <c r="K367" s="31"/>
      <c r="L367" s="31"/>
      <c r="M367" s="31"/>
      <c r="N367" s="31"/>
      <c r="O367" s="31"/>
      <c r="P367" s="31"/>
      <c r="Q367" s="31"/>
      <c r="R367" s="31"/>
    </row>
    <row r="368" spans="1:18" x14ac:dyDescent="0.25">
      <c r="A368" s="31"/>
      <c r="B368" s="131"/>
      <c r="C368" s="131"/>
      <c r="D368" s="131"/>
      <c r="E368" s="31"/>
      <c r="F368" s="31"/>
      <c r="G368" s="31"/>
      <c r="H368" s="31"/>
      <c r="I368" s="31"/>
      <c r="J368" s="31"/>
      <c r="K368" s="31"/>
      <c r="L368" s="31"/>
      <c r="M368" s="31"/>
      <c r="N368" s="31"/>
      <c r="O368" s="31"/>
      <c r="P368" s="31"/>
      <c r="Q368" s="31"/>
      <c r="R368" s="31"/>
    </row>
    <row r="369" spans="1:18" x14ac:dyDescent="0.25">
      <c r="A369" s="31"/>
      <c r="B369" s="131"/>
      <c r="C369" s="131"/>
      <c r="D369" s="131"/>
      <c r="E369" s="31"/>
      <c r="F369" s="31"/>
      <c r="G369" s="31"/>
      <c r="H369" s="31"/>
      <c r="I369" s="31"/>
      <c r="J369" s="31"/>
      <c r="K369" s="31"/>
      <c r="L369" s="31"/>
      <c r="M369" s="31"/>
      <c r="N369" s="31"/>
      <c r="O369" s="31"/>
      <c r="P369" s="31"/>
      <c r="Q369" s="31"/>
      <c r="R369" s="31"/>
    </row>
    <row r="370" spans="1:18" x14ac:dyDescent="0.25">
      <c r="A370" s="31"/>
      <c r="B370" s="131"/>
      <c r="C370" s="131"/>
      <c r="D370" s="131"/>
      <c r="E370" s="31"/>
      <c r="F370" s="31"/>
      <c r="G370" s="31"/>
      <c r="H370" s="31"/>
      <c r="I370" s="31"/>
      <c r="J370" s="31"/>
      <c r="K370" s="31"/>
      <c r="L370" s="31"/>
      <c r="M370" s="31"/>
      <c r="N370" s="31"/>
      <c r="O370" s="31"/>
      <c r="P370" s="31"/>
      <c r="Q370" s="31"/>
      <c r="R370" s="31"/>
    </row>
    <row r="371" spans="1:18" x14ac:dyDescent="0.25">
      <c r="A371" s="31"/>
      <c r="B371" s="131"/>
      <c r="C371" s="131"/>
      <c r="D371" s="131"/>
      <c r="E371" s="31"/>
      <c r="F371" s="31"/>
      <c r="G371" s="31"/>
      <c r="H371" s="31"/>
      <c r="I371" s="31"/>
      <c r="J371" s="31"/>
      <c r="K371" s="31"/>
      <c r="L371" s="31"/>
      <c r="M371" s="31"/>
      <c r="N371" s="31"/>
      <c r="O371" s="31"/>
      <c r="P371" s="31"/>
      <c r="Q371" s="31"/>
      <c r="R371" s="31"/>
    </row>
    <row r="372" spans="1:18" x14ac:dyDescent="0.25">
      <c r="A372" s="31"/>
      <c r="B372" s="131"/>
      <c r="C372" s="131"/>
      <c r="D372" s="131"/>
      <c r="E372" s="31"/>
      <c r="F372" s="31"/>
      <c r="G372" s="31"/>
      <c r="H372" s="31"/>
      <c r="I372" s="31"/>
      <c r="J372" s="31"/>
      <c r="K372" s="31"/>
      <c r="L372" s="31"/>
      <c r="M372" s="31"/>
      <c r="N372" s="31"/>
      <c r="O372" s="31"/>
      <c r="P372" s="31"/>
      <c r="Q372" s="31"/>
      <c r="R372" s="31"/>
    </row>
    <row r="373" spans="1:18" x14ac:dyDescent="0.25">
      <c r="A373" s="31"/>
      <c r="B373" s="131"/>
      <c r="C373" s="131"/>
      <c r="D373" s="131"/>
      <c r="E373" s="31"/>
      <c r="F373" s="31"/>
      <c r="G373" s="31"/>
      <c r="H373" s="31"/>
      <c r="I373" s="31"/>
      <c r="J373" s="31"/>
      <c r="K373" s="31"/>
      <c r="L373" s="31"/>
      <c r="M373" s="31"/>
      <c r="N373" s="31"/>
      <c r="O373" s="31"/>
      <c r="P373" s="31"/>
      <c r="Q373" s="31"/>
      <c r="R373" s="31"/>
    </row>
    <row r="374" spans="1:18" x14ac:dyDescent="0.25">
      <c r="A374" s="31"/>
      <c r="B374" s="131"/>
      <c r="C374" s="131"/>
      <c r="D374" s="131"/>
      <c r="E374" s="31"/>
      <c r="F374" s="31"/>
      <c r="G374" s="31"/>
      <c r="H374" s="31"/>
      <c r="I374" s="31"/>
      <c r="J374" s="31"/>
      <c r="K374" s="31"/>
      <c r="L374" s="31"/>
      <c r="M374" s="31"/>
      <c r="N374" s="31"/>
      <c r="O374" s="31"/>
      <c r="P374" s="31"/>
      <c r="Q374" s="31"/>
      <c r="R374" s="31"/>
    </row>
    <row r="375" spans="1:18" x14ac:dyDescent="0.25">
      <c r="A375" s="31"/>
      <c r="B375" s="131"/>
      <c r="C375" s="131"/>
      <c r="D375" s="131"/>
      <c r="E375" s="31"/>
      <c r="F375" s="31"/>
      <c r="G375" s="31"/>
      <c r="H375" s="31"/>
      <c r="I375" s="31"/>
      <c r="J375" s="31"/>
      <c r="K375" s="31"/>
      <c r="L375" s="31"/>
      <c r="M375" s="31"/>
      <c r="N375" s="31"/>
      <c r="O375" s="31"/>
      <c r="P375" s="31"/>
      <c r="Q375" s="31"/>
      <c r="R375" s="31"/>
    </row>
    <row r="376" spans="1:18" x14ac:dyDescent="0.25">
      <c r="A376" s="31"/>
      <c r="B376" s="131"/>
      <c r="C376" s="131"/>
      <c r="D376" s="131"/>
      <c r="E376" s="31"/>
      <c r="F376" s="31"/>
      <c r="G376" s="31"/>
      <c r="H376" s="31"/>
      <c r="I376" s="31"/>
      <c r="J376" s="31"/>
      <c r="K376" s="31"/>
      <c r="L376" s="31"/>
      <c r="M376" s="31"/>
      <c r="N376" s="31"/>
      <c r="O376" s="31"/>
      <c r="P376" s="31"/>
      <c r="Q376" s="31"/>
      <c r="R376" s="31"/>
    </row>
    <row r="377" spans="1:18" x14ac:dyDescent="0.25">
      <c r="A377" s="31"/>
      <c r="B377" s="131"/>
      <c r="C377" s="131"/>
      <c r="D377" s="131"/>
      <c r="E377" s="31"/>
      <c r="F377" s="31"/>
      <c r="G377" s="31"/>
      <c r="H377" s="31"/>
      <c r="I377" s="31"/>
      <c r="J377" s="31"/>
      <c r="K377" s="31"/>
      <c r="L377" s="31"/>
      <c r="M377" s="31"/>
      <c r="N377" s="31"/>
      <c r="O377" s="31"/>
      <c r="P377" s="31"/>
      <c r="Q377" s="31"/>
      <c r="R377" s="31"/>
    </row>
    <row r="378" spans="1:18" x14ac:dyDescent="0.25">
      <c r="A378" s="31"/>
      <c r="B378" s="131"/>
      <c r="C378" s="131"/>
      <c r="D378" s="131"/>
      <c r="E378" s="31"/>
      <c r="F378" s="31"/>
      <c r="G378" s="31"/>
      <c r="H378" s="31"/>
      <c r="I378" s="31"/>
      <c r="J378" s="31"/>
      <c r="K378" s="31"/>
      <c r="L378" s="31"/>
      <c r="M378" s="31"/>
      <c r="N378" s="31"/>
      <c r="O378" s="31"/>
      <c r="P378" s="31"/>
      <c r="Q378" s="31"/>
      <c r="R378" s="31"/>
    </row>
    <row r="379" spans="1:18" x14ac:dyDescent="0.25">
      <c r="A379" s="31"/>
      <c r="B379" s="131"/>
      <c r="C379" s="131"/>
      <c r="D379" s="131"/>
      <c r="E379" s="31"/>
      <c r="F379" s="31"/>
      <c r="G379" s="31"/>
      <c r="H379" s="31"/>
      <c r="I379" s="31"/>
      <c r="J379" s="31"/>
      <c r="K379" s="31"/>
      <c r="L379" s="31"/>
      <c r="M379" s="31"/>
      <c r="N379" s="31"/>
      <c r="O379" s="31"/>
      <c r="P379" s="31"/>
      <c r="Q379" s="31"/>
      <c r="R379" s="31"/>
    </row>
    <row r="380" spans="1:18" x14ac:dyDescent="0.25">
      <c r="A380" s="31"/>
      <c r="B380" s="131"/>
      <c r="C380" s="131"/>
      <c r="D380" s="131"/>
      <c r="E380" s="31"/>
      <c r="F380" s="31"/>
      <c r="G380" s="31"/>
      <c r="H380" s="31"/>
      <c r="I380" s="31"/>
      <c r="J380" s="31"/>
      <c r="K380" s="31"/>
      <c r="L380" s="31"/>
      <c r="M380" s="31"/>
      <c r="N380" s="31"/>
      <c r="O380" s="31"/>
      <c r="P380" s="31"/>
      <c r="Q380" s="31"/>
      <c r="R380" s="31"/>
    </row>
    <row r="381" spans="1:18" x14ac:dyDescent="0.25">
      <c r="A381" s="31"/>
      <c r="B381" s="131"/>
      <c r="C381" s="131"/>
      <c r="D381" s="131"/>
      <c r="E381" s="31"/>
      <c r="F381" s="31"/>
      <c r="G381" s="31"/>
      <c r="H381" s="31"/>
      <c r="I381" s="31"/>
      <c r="J381" s="31"/>
      <c r="K381" s="31"/>
      <c r="L381" s="31"/>
      <c r="M381" s="31"/>
      <c r="N381" s="31"/>
      <c r="O381" s="31"/>
      <c r="P381" s="31"/>
      <c r="Q381" s="31"/>
      <c r="R381" s="31"/>
    </row>
    <row r="382" spans="1:18" x14ac:dyDescent="0.25">
      <c r="A382" s="31"/>
      <c r="B382" s="131"/>
      <c r="C382" s="131"/>
      <c r="D382" s="131"/>
      <c r="E382" s="31"/>
      <c r="F382" s="31"/>
      <c r="G382" s="31"/>
      <c r="H382" s="31"/>
      <c r="I382" s="31"/>
      <c r="J382" s="31"/>
      <c r="K382" s="31"/>
      <c r="L382" s="31"/>
      <c r="M382" s="31"/>
      <c r="N382" s="31"/>
      <c r="O382" s="31"/>
      <c r="P382" s="31"/>
      <c r="Q382" s="31"/>
      <c r="R382" s="31"/>
    </row>
    <row r="383" spans="1:18" x14ac:dyDescent="0.25">
      <c r="A383" s="31"/>
      <c r="B383" s="131"/>
      <c r="C383" s="131"/>
      <c r="D383" s="131"/>
      <c r="E383" s="31"/>
      <c r="F383" s="31"/>
      <c r="G383" s="31"/>
      <c r="H383" s="31"/>
      <c r="I383" s="31"/>
      <c r="J383" s="31"/>
      <c r="K383" s="31"/>
      <c r="L383" s="31"/>
      <c r="M383" s="31"/>
      <c r="N383" s="31"/>
      <c r="O383" s="31"/>
      <c r="P383" s="31"/>
      <c r="Q383" s="31"/>
      <c r="R383" s="31"/>
    </row>
    <row r="384" spans="1:18" x14ac:dyDescent="0.25">
      <c r="A384" s="31"/>
      <c r="B384" s="131"/>
      <c r="C384" s="131"/>
      <c r="D384" s="131"/>
      <c r="E384" s="31"/>
      <c r="F384" s="31"/>
      <c r="G384" s="31"/>
      <c r="H384" s="31"/>
      <c r="I384" s="31"/>
      <c r="J384" s="31"/>
      <c r="K384" s="31"/>
      <c r="L384" s="31"/>
      <c r="M384" s="31"/>
      <c r="N384" s="31"/>
      <c r="O384" s="31"/>
      <c r="P384" s="31"/>
      <c r="Q384" s="31"/>
      <c r="R384" s="31"/>
    </row>
    <row r="385" spans="1:18" x14ac:dyDescent="0.25">
      <c r="A385" s="31"/>
      <c r="B385" s="131"/>
      <c r="C385" s="131"/>
      <c r="D385" s="131"/>
      <c r="E385" s="31"/>
      <c r="F385" s="31"/>
      <c r="G385" s="31"/>
      <c r="H385" s="31"/>
      <c r="I385" s="31"/>
      <c r="J385" s="31"/>
      <c r="K385" s="31"/>
      <c r="L385" s="31"/>
      <c r="M385" s="31"/>
      <c r="N385" s="31"/>
      <c r="O385" s="31"/>
      <c r="P385" s="31"/>
      <c r="Q385" s="31"/>
      <c r="R385" s="31"/>
    </row>
    <row r="386" spans="1:18" x14ac:dyDescent="0.25">
      <c r="A386" s="31"/>
      <c r="B386" s="131"/>
      <c r="C386" s="131"/>
      <c r="D386" s="131"/>
      <c r="E386" s="31"/>
      <c r="F386" s="31"/>
      <c r="G386" s="31"/>
      <c r="H386" s="31"/>
      <c r="I386" s="31"/>
      <c r="J386" s="31"/>
      <c r="K386" s="31"/>
      <c r="L386" s="31"/>
      <c r="M386" s="31"/>
      <c r="N386" s="31"/>
      <c r="O386" s="31"/>
      <c r="P386" s="31"/>
      <c r="Q386" s="31"/>
      <c r="R386" s="31"/>
    </row>
    <row r="387" spans="1:18" x14ac:dyDescent="0.25">
      <c r="A387" s="31"/>
      <c r="B387" s="131"/>
      <c r="C387" s="131"/>
      <c r="D387" s="131"/>
      <c r="E387" s="31"/>
      <c r="F387" s="31"/>
      <c r="G387" s="31"/>
      <c r="H387" s="31"/>
      <c r="I387" s="31"/>
      <c r="J387" s="31"/>
      <c r="K387" s="31"/>
      <c r="L387" s="31"/>
      <c r="M387" s="31"/>
      <c r="N387" s="31"/>
      <c r="O387" s="31"/>
      <c r="P387" s="31"/>
      <c r="Q387" s="31"/>
      <c r="R387" s="31"/>
    </row>
    <row r="388" spans="1:18" x14ac:dyDescent="0.25">
      <c r="A388" s="31"/>
      <c r="B388" s="131"/>
      <c r="C388" s="131"/>
      <c r="D388" s="131"/>
      <c r="E388" s="31"/>
      <c r="F388" s="31"/>
      <c r="G388" s="31"/>
      <c r="H388" s="31"/>
      <c r="I388" s="31"/>
      <c r="J388" s="31"/>
      <c r="K388" s="31"/>
      <c r="L388" s="31"/>
      <c r="M388" s="31"/>
      <c r="N388" s="31"/>
      <c r="O388" s="31"/>
      <c r="P388" s="31"/>
      <c r="Q388" s="31"/>
      <c r="R388" s="31"/>
    </row>
    <row r="389" spans="1:18" x14ac:dyDescent="0.25">
      <c r="A389" s="31"/>
      <c r="B389" s="131"/>
      <c r="C389" s="131"/>
      <c r="D389" s="131"/>
      <c r="E389" s="31"/>
      <c r="F389" s="31"/>
      <c r="G389" s="31"/>
      <c r="H389" s="31"/>
      <c r="I389" s="31"/>
      <c r="J389" s="31"/>
      <c r="K389" s="31"/>
      <c r="L389" s="31"/>
      <c r="M389" s="31"/>
      <c r="N389" s="31"/>
      <c r="O389" s="31"/>
      <c r="P389" s="31"/>
      <c r="Q389" s="31"/>
      <c r="R389" s="31"/>
    </row>
    <row r="390" spans="1:18" x14ac:dyDescent="0.25">
      <c r="A390" s="31"/>
      <c r="B390" s="131"/>
      <c r="C390" s="131"/>
      <c r="D390" s="131"/>
      <c r="E390" s="31"/>
      <c r="F390" s="31"/>
      <c r="G390" s="31"/>
      <c r="H390" s="31"/>
      <c r="I390" s="31"/>
      <c r="J390" s="31"/>
      <c r="K390" s="31"/>
      <c r="L390" s="31"/>
      <c r="M390" s="31"/>
      <c r="N390" s="31"/>
      <c r="O390" s="31"/>
      <c r="P390" s="31"/>
      <c r="Q390" s="31"/>
      <c r="R390" s="31"/>
    </row>
    <row r="391" spans="1:18" x14ac:dyDescent="0.25">
      <c r="A391" s="31"/>
      <c r="B391" s="131"/>
      <c r="C391" s="131"/>
      <c r="D391" s="131"/>
      <c r="E391" s="31"/>
      <c r="F391" s="31"/>
      <c r="G391" s="31"/>
      <c r="H391" s="31"/>
      <c r="I391" s="31"/>
      <c r="J391" s="31"/>
      <c r="K391" s="31"/>
      <c r="L391" s="31"/>
      <c r="M391" s="31"/>
      <c r="N391" s="31"/>
      <c r="O391" s="31"/>
      <c r="P391" s="31"/>
      <c r="Q391" s="31"/>
      <c r="R391" s="31"/>
    </row>
    <row r="392" spans="1:18" x14ac:dyDescent="0.25">
      <c r="A392" s="31"/>
      <c r="B392" s="131"/>
      <c r="C392" s="131"/>
      <c r="D392" s="131"/>
      <c r="E392" s="31"/>
      <c r="F392" s="31"/>
      <c r="G392" s="31"/>
      <c r="H392" s="31"/>
      <c r="I392" s="31"/>
      <c r="J392" s="31"/>
      <c r="K392" s="31"/>
      <c r="L392" s="31"/>
      <c r="M392" s="31"/>
      <c r="N392" s="31"/>
      <c r="O392" s="31"/>
      <c r="P392" s="31"/>
      <c r="Q392" s="31"/>
      <c r="R392" s="31"/>
    </row>
    <row r="393" spans="1:18" x14ac:dyDescent="0.25">
      <c r="A393" s="31"/>
      <c r="B393" s="131"/>
      <c r="C393" s="131"/>
      <c r="D393" s="131"/>
      <c r="E393" s="31"/>
      <c r="F393" s="31"/>
      <c r="G393" s="31"/>
      <c r="H393" s="31"/>
      <c r="I393" s="31"/>
      <c r="J393" s="31"/>
      <c r="K393" s="31"/>
      <c r="L393" s="31"/>
      <c r="M393" s="31"/>
      <c r="N393" s="31"/>
      <c r="O393" s="31"/>
      <c r="P393" s="31"/>
      <c r="Q393" s="31"/>
      <c r="R393" s="31"/>
    </row>
    <row r="394" spans="1:18" x14ac:dyDescent="0.25">
      <c r="A394" s="31"/>
      <c r="B394" s="131"/>
      <c r="C394" s="131"/>
      <c r="D394" s="131"/>
      <c r="E394" s="31"/>
      <c r="F394" s="31"/>
      <c r="G394" s="31"/>
      <c r="H394" s="31"/>
      <c r="I394" s="31"/>
      <c r="J394" s="31"/>
      <c r="K394" s="31"/>
      <c r="L394" s="31"/>
      <c r="M394" s="31"/>
      <c r="N394" s="31"/>
      <c r="O394" s="31"/>
      <c r="P394" s="31"/>
      <c r="Q394" s="31"/>
      <c r="R394" s="31"/>
    </row>
    <row r="395" spans="1:18" x14ac:dyDescent="0.25">
      <c r="A395" s="31"/>
      <c r="B395" s="131"/>
      <c r="C395" s="131"/>
      <c r="D395" s="131"/>
      <c r="E395" s="31"/>
      <c r="F395" s="31"/>
      <c r="G395" s="31"/>
      <c r="H395" s="31"/>
      <c r="I395" s="31"/>
      <c r="J395" s="31"/>
      <c r="K395" s="31"/>
      <c r="L395" s="31"/>
      <c r="M395" s="31"/>
      <c r="N395" s="31"/>
      <c r="O395" s="31"/>
      <c r="P395" s="31"/>
      <c r="Q395" s="31"/>
      <c r="R395" s="31"/>
    </row>
    <row r="396" spans="1:18" x14ac:dyDescent="0.25">
      <c r="A396" s="31"/>
      <c r="B396" s="131"/>
      <c r="C396" s="131"/>
      <c r="D396" s="131"/>
      <c r="E396" s="31"/>
      <c r="F396" s="31"/>
      <c r="G396" s="31"/>
      <c r="H396" s="31"/>
      <c r="I396" s="31"/>
      <c r="J396" s="31"/>
      <c r="K396" s="31"/>
      <c r="L396" s="31"/>
      <c r="M396" s="31"/>
      <c r="N396" s="31"/>
      <c r="O396" s="31"/>
      <c r="P396" s="31"/>
      <c r="Q396" s="31"/>
      <c r="R396" s="31"/>
    </row>
    <row r="397" spans="1:18" x14ac:dyDescent="0.25">
      <c r="A397" s="31"/>
      <c r="B397" s="131"/>
      <c r="C397" s="131"/>
      <c r="D397" s="131"/>
      <c r="E397" s="31"/>
      <c r="F397" s="31"/>
      <c r="G397" s="31"/>
      <c r="H397" s="31"/>
      <c r="I397" s="31"/>
      <c r="J397" s="31"/>
      <c r="K397" s="31"/>
      <c r="L397" s="31"/>
      <c r="M397" s="31"/>
      <c r="N397" s="31"/>
      <c r="O397" s="31"/>
      <c r="P397" s="31"/>
      <c r="Q397" s="31"/>
      <c r="R397" s="31"/>
    </row>
    <row r="398" spans="1:18" x14ac:dyDescent="0.25">
      <c r="A398" s="31"/>
      <c r="B398" s="131"/>
      <c r="C398" s="131"/>
      <c r="D398" s="131"/>
      <c r="E398" s="31"/>
      <c r="F398" s="31"/>
      <c r="G398" s="31"/>
      <c r="H398" s="31"/>
      <c r="I398" s="31"/>
      <c r="J398" s="31"/>
      <c r="K398" s="31"/>
      <c r="L398" s="31"/>
      <c r="M398" s="31"/>
      <c r="N398" s="31"/>
      <c r="O398" s="31"/>
      <c r="P398" s="31"/>
      <c r="Q398" s="31"/>
      <c r="R398" s="31"/>
    </row>
    <row r="399" spans="1:18" x14ac:dyDescent="0.25">
      <c r="A399" s="31"/>
      <c r="B399" s="131"/>
      <c r="C399" s="131"/>
      <c r="D399" s="131"/>
      <c r="E399" s="31"/>
      <c r="F399" s="31"/>
      <c r="G399" s="31"/>
      <c r="H399" s="31"/>
      <c r="I399" s="31"/>
      <c r="J399" s="31"/>
      <c r="K399" s="31"/>
      <c r="L399" s="31"/>
      <c r="M399" s="31"/>
      <c r="N399" s="31"/>
      <c r="O399" s="31"/>
      <c r="P399" s="31"/>
      <c r="Q399" s="31"/>
      <c r="R399" s="31"/>
    </row>
    <row r="400" spans="1:18" x14ac:dyDescent="0.25">
      <c r="A400" s="31"/>
      <c r="B400" s="131"/>
      <c r="C400" s="131"/>
      <c r="D400" s="131"/>
      <c r="E400" s="31"/>
      <c r="F400" s="31"/>
      <c r="G400" s="31"/>
      <c r="H400" s="31"/>
      <c r="I400" s="31"/>
      <c r="J400" s="31"/>
      <c r="K400" s="31"/>
      <c r="L400" s="31"/>
      <c r="M400" s="31"/>
      <c r="N400" s="31"/>
      <c r="O400" s="31"/>
      <c r="P400" s="31"/>
      <c r="Q400" s="31"/>
      <c r="R400" s="31"/>
    </row>
    <row r="401" spans="1:18" x14ac:dyDescent="0.25">
      <c r="A401" s="31"/>
      <c r="B401" s="131"/>
      <c r="C401" s="131"/>
      <c r="D401" s="131"/>
      <c r="E401" s="31"/>
      <c r="F401" s="31"/>
      <c r="G401" s="31"/>
      <c r="H401" s="31"/>
      <c r="I401" s="31"/>
      <c r="J401" s="31"/>
      <c r="K401" s="31"/>
      <c r="L401" s="31"/>
      <c r="M401" s="31"/>
      <c r="N401" s="31"/>
      <c r="O401" s="31"/>
      <c r="P401" s="31"/>
      <c r="Q401" s="31"/>
      <c r="R401" s="31"/>
    </row>
    <row r="402" spans="1:18" x14ac:dyDescent="0.25">
      <c r="A402" s="31"/>
      <c r="B402" s="131"/>
      <c r="C402" s="131"/>
      <c r="D402" s="131"/>
      <c r="E402" s="31"/>
      <c r="F402" s="31"/>
      <c r="G402" s="31"/>
      <c r="H402" s="31"/>
      <c r="I402" s="31"/>
      <c r="J402" s="31"/>
      <c r="K402" s="31"/>
      <c r="L402" s="31"/>
      <c r="M402" s="31"/>
      <c r="N402" s="31"/>
      <c r="O402" s="31"/>
      <c r="P402" s="31"/>
      <c r="Q402" s="31"/>
      <c r="R402" s="31"/>
    </row>
    <row r="403" spans="1:18" x14ac:dyDescent="0.25">
      <c r="A403" s="31"/>
      <c r="B403" s="131"/>
      <c r="C403" s="131"/>
      <c r="D403" s="131"/>
      <c r="E403" s="31"/>
      <c r="F403" s="31"/>
      <c r="G403" s="31"/>
      <c r="H403" s="31"/>
      <c r="I403" s="31"/>
      <c r="J403" s="31"/>
      <c r="K403" s="31"/>
      <c r="L403" s="31"/>
      <c r="M403" s="31"/>
      <c r="N403" s="31"/>
      <c r="O403" s="31"/>
      <c r="P403" s="31"/>
      <c r="Q403" s="31"/>
      <c r="R403" s="31"/>
    </row>
    <row r="404" spans="1:18" x14ac:dyDescent="0.25">
      <c r="A404" s="31"/>
      <c r="B404" s="131"/>
      <c r="C404" s="131"/>
      <c r="D404" s="131"/>
      <c r="E404" s="31"/>
      <c r="F404" s="31"/>
      <c r="G404" s="31"/>
      <c r="H404" s="31"/>
      <c r="I404" s="31"/>
      <c r="J404" s="31"/>
      <c r="K404" s="31"/>
      <c r="L404" s="31"/>
      <c r="M404" s="31"/>
      <c r="N404" s="31"/>
      <c r="O404" s="31"/>
      <c r="P404" s="31"/>
      <c r="Q404" s="31"/>
      <c r="R404" s="31"/>
    </row>
    <row r="405" spans="1:18" x14ac:dyDescent="0.25">
      <c r="A405" s="31"/>
      <c r="B405" s="131"/>
      <c r="C405" s="131"/>
      <c r="D405" s="131"/>
      <c r="E405" s="31"/>
      <c r="F405" s="31"/>
      <c r="G405" s="31"/>
      <c r="H405" s="31"/>
      <c r="I405" s="31"/>
      <c r="J405" s="31"/>
      <c r="K405" s="31"/>
      <c r="L405" s="31"/>
      <c r="M405" s="31"/>
      <c r="N405" s="31"/>
      <c r="O405" s="31"/>
      <c r="P405" s="31"/>
      <c r="Q405" s="31"/>
      <c r="R405" s="31"/>
    </row>
    <row r="406" spans="1:18" x14ac:dyDescent="0.25">
      <c r="A406" s="31"/>
      <c r="B406" s="131"/>
      <c r="C406" s="131"/>
      <c r="D406" s="131"/>
      <c r="E406" s="31"/>
      <c r="F406" s="31"/>
      <c r="G406" s="31"/>
      <c r="H406" s="31"/>
      <c r="I406" s="31"/>
      <c r="J406" s="31"/>
      <c r="K406" s="31"/>
      <c r="L406" s="31"/>
      <c r="M406" s="31"/>
      <c r="N406" s="31"/>
      <c r="O406" s="31"/>
      <c r="P406" s="31"/>
      <c r="Q406" s="31"/>
      <c r="R406" s="31"/>
    </row>
    <row r="407" spans="1:18" x14ac:dyDescent="0.25">
      <c r="A407" s="31"/>
      <c r="B407" s="131"/>
      <c r="C407" s="131"/>
      <c r="D407" s="131"/>
      <c r="E407" s="31"/>
      <c r="F407" s="31"/>
      <c r="G407" s="31"/>
      <c r="H407" s="31"/>
      <c r="I407" s="31"/>
      <c r="J407" s="31"/>
      <c r="K407" s="31"/>
      <c r="L407" s="31"/>
      <c r="M407" s="31"/>
      <c r="N407" s="31"/>
      <c r="O407" s="31"/>
      <c r="P407" s="31"/>
      <c r="Q407" s="31"/>
      <c r="R407" s="31"/>
    </row>
    <row r="408" spans="1:18" x14ac:dyDescent="0.25">
      <c r="A408" s="31"/>
      <c r="B408" s="131"/>
      <c r="C408" s="131"/>
      <c r="D408" s="131"/>
      <c r="E408" s="31"/>
      <c r="F408" s="31"/>
      <c r="G408" s="31"/>
      <c r="H408" s="31"/>
      <c r="I408" s="31"/>
      <c r="J408" s="31"/>
      <c r="K408" s="31"/>
      <c r="L408" s="31"/>
      <c r="M408" s="31"/>
      <c r="N408" s="31"/>
      <c r="O408" s="31"/>
      <c r="P408" s="31"/>
      <c r="Q408" s="31"/>
      <c r="R408" s="31"/>
    </row>
    <row r="409" spans="1:18" x14ac:dyDescent="0.25">
      <c r="A409" s="31"/>
      <c r="B409" s="131"/>
      <c r="C409" s="131"/>
      <c r="D409" s="131"/>
      <c r="E409" s="31"/>
      <c r="F409" s="31"/>
      <c r="G409" s="31"/>
      <c r="H409" s="31"/>
      <c r="I409" s="31"/>
      <c r="J409" s="31"/>
      <c r="K409" s="31"/>
      <c r="L409" s="31"/>
      <c r="M409" s="31"/>
      <c r="N409" s="31"/>
      <c r="O409" s="31"/>
      <c r="P409" s="31"/>
      <c r="Q409" s="31"/>
      <c r="R409" s="31"/>
    </row>
    <row r="410" spans="1:18" x14ac:dyDescent="0.25">
      <c r="A410" s="31"/>
      <c r="B410" s="131"/>
      <c r="C410" s="131"/>
      <c r="D410" s="131"/>
      <c r="E410" s="31"/>
      <c r="F410" s="31"/>
      <c r="G410" s="31"/>
      <c r="H410" s="31"/>
      <c r="I410" s="31"/>
      <c r="J410" s="31"/>
      <c r="K410" s="31"/>
      <c r="L410" s="31"/>
      <c r="M410" s="31"/>
      <c r="N410" s="31"/>
      <c r="O410" s="31"/>
      <c r="P410" s="31"/>
      <c r="Q410" s="31"/>
      <c r="R410" s="31"/>
    </row>
    <row r="411" spans="1:18" x14ac:dyDescent="0.25">
      <c r="A411" s="31"/>
      <c r="B411" s="131"/>
      <c r="C411" s="131"/>
      <c r="D411" s="131"/>
      <c r="E411" s="31"/>
      <c r="F411" s="31"/>
      <c r="G411" s="31"/>
      <c r="H411" s="31"/>
      <c r="I411" s="31"/>
      <c r="J411" s="31"/>
      <c r="K411" s="31"/>
      <c r="L411" s="31"/>
      <c r="M411" s="31"/>
      <c r="N411" s="31"/>
      <c r="O411" s="31"/>
      <c r="P411" s="31"/>
      <c r="Q411" s="31"/>
      <c r="R411" s="31"/>
    </row>
    <row r="412" spans="1:18" x14ac:dyDescent="0.25">
      <c r="A412" s="31"/>
      <c r="B412" s="131"/>
      <c r="C412" s="131"/>
      <c r="D412" s="131"/>
      <c r="E412" s="31"/>
      <c r="F412" s="31"/>
      <c r="G412" s="31"/>
      <c r="H412" s="31"/>
      <c r="I412" s="31"/>
      <c r="J412" s="31"/>
      <c r="K412" s="31"/>
      <c r="L412" s="31"/>
      <c r="M412" s="31"/>
      <c r="N412" s="31"/>
      <c r="O412" s="31"/>
      <c r="P412" s="31"/>
      <c r="Q412" s="31"/>
      <c r="R412" s="31"/>
    </row>
    <row r="413" spans="1:18" x14ac:dyDescent="0.25">
      <c r="A413" s="31"/>
      <c r="B413" s="131"/>
      <c r="C413" s="131"/>
      <c r="D413" s="131"/>
      <c r="E413" s="31"/>
      <c r="F413" s="31"/>
      <c r="G413" s="31"/>
      <c r="H413" s="31"/>
      <c r="I413" s="31"/>
      <c r="J413" s="31"/>
      <c r="K413" s="31"/>
      <c r="L413" s="31"/>
      <c r="M413" s="31"/>
      <c r="N413" s="31"/>
      <c r="O413" s="31"/>
      <c r="P413" s="31"/>
      <c r="Q413" s="31"/>
      <c r="R413" s="31"/>
    </row>
    <row r="414" spans="1:18" x14ac:dyDescent="0.25">
      <c r="A414" s="31"/>
      <c r="B414" s="131"/>
      <c r="C414" s="131"/>
      <c r="D414" s="131"/>
      <c r="E414" s="31"/>
      <c r="F414" s="31"/>
      <c r="G414" s="31"/>
      <c r="H414" s="31"/>
      <c r="I414" s="31"/>
      <c r="J414" s="31"/>
      <c r="K414" s="31"/>
      <c r="L414" s="31"/>
      <c r="M414" s="31"/>
      <c r="N414" s="31"/>
      <c r="O414" s="31"/>
      <c r="P414" s="31"/>
      <c r="Q414" s="31"/>
      <c r="R414" s="31"/>
    </row>
    <row r="415" spans="1:18" x14ac:dyDescent="0.25">
      <c r="A415" s="31"/>
      <c r="B415" s="131"/>
      <c r="C415" s="131"/>
      <c r="D415" s="131"/>
      <c r="E415" s="31"/>
      <c r="F415" s="31"/>
      <c r="G415" s="31"/>
      <c r="H415" s="31"/>
      <c r="I415" s="31"/>
      <c r="J415" s="31"/>
      <c r="K415" s="31"/>
      <c r="L415" s="31"/>
      <c r="M415" s="31"/>
      <c r="N415" s="31"/>
      <c r="O415" s="31"/>
      <c r="P415" s="31"/>
      <c r="Q415" s="31"/>
      <c r="R415" s="31"/>
    </row>
    <row r="416" spans="1:18" x14ac:dyDescent="0.25">
      <c r="A416" s="31"/>
      <c r="B416" s="131"/>
      <c r="C416" s="131"/>
      <c r="D416" s="131"/>
      <c r="E416" s="31"/>
      <c r="F416" s="31"/>
      <c r="G416" s="31"/>
      <c r="H416" s="31"/>
      <c r="I416" s="31"/>
      <c r="J416" s="31"/>
      <c r="K416" s="31"/>
      <c r="L416" s="31"/>
      <c r="M416" s="31"/>
      <c r="N416" s="31"/>
      <c r="O416" s="31"/>
      <c r="P416" s="31"/>
      <c r="Q416" s="31"/>
      <c r="R416" s="31"/>
    </row>
    <row r="417" spans="1:18" x14ac:dyDescent="0.25">
      <c r="A417" s="31"/>
      <c r="B417" s="131"/>
      <c r="C417" s="131"/>
      <c r="D417" s="131"/>
      <c r="E417" s="31"/>
      <c r="F417" s="31"/>
      <c r="G417" s="31"/>
      <c r="H417" s="31"/>
      <c r="I417" s="31"/>
      <c r="J417" s="31"/>
      <c r="K417" s="31"/>
      <c r="L417" s="31"/>
      <c r="M417" s="31"/>
      <c r="N417" s="31"/>
      <c r="O417" s="31"/>
      <c r="P417" s="31"/>
      <c r="Q417" s="31"/>
      <c r="R417" s="31"/>
    </row>
    <row r="418" spans="1:18" x14ac:dyDescent="0.25">
      <c r="A418" s="31"/>
      <c r="B418" s="131"/>
      <c r="C418" s="131"/>
      <c r="D418" s="131"/>
      <c r="E418" s="31"/>
      <c r="F418" s="31"/>
      <c r="G418" s="31"/>
      <c r="H418" s="31"/>
      <c r="I418" s="31"/>
      <c r="J418" s="31"/>
      <c r="K418" s="31"/>
      <c r="L418" s="31"/>
      <c r="M418" s="31"/>
      <c r="N418" s="31"/>
      <c r="O418" s="31"/>
      <c r="P418" s="31"/>
      <c r="Q418" s="31"/>
      <c r="R418" s="31"/>
    </row>
    <row r="419" spans="1:18" x14ac:dyDescent="0.25">
      <c r="A419" s="31"/>
      <c r="B419" s="131"/>
      <c r="C419" s="131"/>
      <c r="D419" s="131"/>
      <c r="E419" s="31"/>
      <c r="F419" s="31"/>
      <c r="G419" s="31"/>
      <c r="H419" s="31"/>
      <c r="I419" s="31"/>
      <c r="J419" s="31"/>
      <c r="K419" s="31"/>
      <c r="L419" s="31"/>
      <c r="M419" s="31"/>
      <c r="N419" s="31"/>
      <c r="O419" s="31"/>
      <c r="P419" s="31"/>
      <c r="Q419" s="31"/>
      <c r="R419" s="31"/>
    </row>
    <row r="420" spans="1:18" x14ac:dyDescent="0.25">
      <c r="A420" s="31"/>
      <c r="B420" s="131"/>
      <c r="C420" s="131"/>
      <c r="D420" s="131"/>
      <c r="E420" s="31"/>
      <c r="F420" s="31"/>
      <c r="G420" s="31"/>
      <c r="H420" s="31"/>
      <c r="I420" s="31"/>
      <c r="J420" s="31"/>
      <c r="K420" s="31"/>
      <c r="L420" s="31"/>
      <c r="M420" s="31"/>
      <c r="N420" s="31"/>
      <c r="O420" s="31"/>
      <c r="P420" s="31"/>
      <c r="Q420" s="31"/>
      <c r="R420" s="31"/>
    </row>
    <row r="421" spans="1:18" x14ac:dyDescent="0.25">
      <c r="A421" s="31"/>
      <c r="B421" s="131"/>
      <c r="C421" s="131"/>
      <c r="D421" s="131"/>
      <c r="E421" s="31"/>
      <c r="F421" s="31"/>
      <c r="G421" s="31"/>
      <c r="H421" s="31"/>
      <c r="I421" s="31"/>
      <c r="J421" s="31"/>
      <c r="K421" s="31"/>
      <c r="L421" s="31"/>
      <c r="M421" s="31"/>
      <c r="N421" s="31"/>
      <c r="O421" s="31"/>
      <c r="P421" s="31"/>
      <c r="Q421" s="31"/>
      <c r="R421" s="31"/>
    </row>
    <row r="422" spans="1:18" x14ac:dyDescent="0.25">
      <c r="A422" s="31"/>
      <c r="B422" s="131"/>
      <c r="C422" s="131"/>
      <c r="D422" s="131"/>
      <c r="E422" s="31"/>
      <c r="F422" s="31"/>
      <c r="G422" s="31"/>
      <c r="H422" s="31"/>
      <c r="I422" s="31"/>
      <c r="J422" s="31"/>
      <c r="K422" s="31"/>
      <c r="L422" s="31"/>
      <c r="M422" s="31"/>
      <c r="N422" s="31"/>
      <c r="O422" s="31"/>
      <c r="P422" s="31"/>
      <c r="Q422" s="31"/>
      <c r="R422" s="31"/>
    </row>
    <row r="423" spans="1:18" x14ac:dyDescent="0.25">
      <c r="A423" s="31"/>
      <c r="B423" s="131"/>
      <c r="C423" s="131"/>
      <c r="D423" s="131"/>
      <c r="E423" s="31"/>
      <c r="F423" s="31"/>
      <c r="G423" s="31"/>
      <c r="H423" s="31"/>
      <c r="I423" s="31"/>
      <c r="J423" s="31"/>
      <c r="K423" s="31"/>
      <c r="L423" s="31"/>
      <c r="M423" s="31"/>
      <c r="N423" s="31"/>
      <c r="O423" s="31"/>
      <c r="P423" s="31"/>
      <c r="Q423" s="31"/>
      <c r="R423" s="31"/>
    </row>
    <row r="424" spans="1:18" x14ac:dyDescent="0.25">
      <c r="A424" s="31"/>
      <c r="B424" s="131"/>
      <c r="C424" s="131"/>
      <c r="D424" s="131"/>
      <c r="E424" s="31"/>
      <c r="F424" s="31"/>
      <c r="G424" s="31"/>
      <c r="H424" s="31"/>
      <c r="I424" s="31"/>
      <c r="J424" s="31"/>
      <c r="K424" s="31"/>
      <c r="L424" s="31"/>
      <c r="M424" s="31"/>
      <c r="N424" s="31"/>
      <c r="O424" s="31"/>
      <c r="P424" s="31"/>
      <c r="Q424" s="31"/>
      <c r="R424" s="31"/>
    </row>
    <row r="425" spans="1:18" x14ac:dyDescent="0.25">
      <c r="A425" s="31"/>
      <c r="B425" s="131"/>
      <c r="C425" s="131"/>
      <c r="D425" s="131"/>
      <c r="E425" s="31"/>
      <c r="F425" s="31"/>
      <c r="G425" s="31"/>
      <c r="H425" s="31"/>
      <c r="I425" s="31"/>
      <c r="J425" s="31"/>
      <c r="K425" s="31"/>
      <c r="L425" s="31"/>
      <c r="M425" s="31"/>
      <c r="N425" s="31"/>
      <c r="O425" s="31"/>
      <c r="P425" s="31"/>
      <c r="Q425" s="31"/>
      <c r="R425" s="31"/>
    </row>
    <row r="426" spans="1:18" x14ac:dyDescent="0.25">
      <c r="A426" s="31"/>
      <c r="B426" s="131"/>
      <c r="C426" s="131"/>
      <c r="D426" s="131"/>
      <c r="E426" s="31"/>
      <c r="F426" s="31"/>
      <c r="G426" s="31"/>
      <c r="H426" s="31"/>
      <c r="I426" s="31"/>
      <c r="J426" s="31"/>
      <c r="K426" s="31"/>
      <c r="L426" s="31"/>
      <c r="M426" s="31"/>
      <c r="N426" s="31"/>
      <c r="O426" s="31"/>
      <c r="P426" s="31"/>
      <c r="Q426" s="31"/>
      <c r="R426" s="31"/>
    </row>
    <row r="427" spans="1:18" x14ac:dyDescent="0.25">
      <c r="A427" s="31"/>
      <c r="B427" s="131"/>
      <c r="C427" s="131"/>
      <c r="D427" s="131"/>
      <c r="E427" s="31"/>
      <c r="F427" s="31"/>
      <c r="G427" s="31"/>
      <c r="H427" s="31"/>
      <c r="I427" s="31"/>
      <c r="J427" s="31"/>
      <c r="K427" s="31"/>
      <c r="L427" s="31"/>
      <c r="M427" s="31"/>
      <c r="N427" s="31"/>
      <c r="O427" s="31"/>
      <c r="P427" s="31"/>
      <c r="Q427" s="31"/>
      <c r="R427" s="31"/>
    </row>
    <row r="428" spans="1:18" x14ac:dyDescent="0.25">
      <c r="A428" s="31"/>
      <c r="B428" s="131"/>
      <c r="C428" s="131"/>
      <c r="D428" s="131"/>
      <c r="E428" s="31"/>
      <c r="F428" s="31"/>
      <c r="G428" s="31"/>
      <c r="H428" s="31"/>
      <c r="I428" s="31"/>
      <c r="J428" s="31"/>
      <c r="K428" s="31"/>
      <c r="L428" s="31"/>
      <c r="M428" s="31"/>
      <c r="N428" s="31"/>
      <c r="O428" s="31"/>
      <c r="P428" s="31"/>
      <c r="Q428" s="31"/>
      <c r="R428" s="31"/>
    </row>
    <row r="429" spans="1:18" x14ac:dyDescent="0.25">
      <c r="A429" s="31"/>
      <c r="B429" s="131"/>
      <c r="C429" s="131"/>
      <c r="D429" s="131"/>
      <c r="E429" s="31"/>
      <c r="F429" s="31"/>
      <c r="G429" s="31"/>
      <c r="H429" s="31"/>
      <c r="I429" s="31"/>
      <c r="J429" s="31"/>
      <c r="K429" s="31"/>
      <c r="L429" s="31"/>
      <c r="M429" s="31"/>
      <c r="N429" s="31"/>
      <c r="O429" s="31"/>
      <c r="P429" s="31"/>
      <c r="Q429" s="31"/>
      <c r="R429" s="31"/>
    </row>
    <row r="430" spans="1:18" x14ac:dyDescent="0.25">
      <c r="A430" s="31"/>
      <c r="B430" s="131"/>
      <c r="C430" s="131"/>
      <c r="D430" s="131"/>
      <c r="E430" s="31"/>
      <c r="F430" s="31"/>
      <c r="G430" s="31"/>
      <c r="H430" s="31"/>
      <c r="I430" s="31"/>
      <c r="J430" s="31"/>
      <c r="K430" s="31"/>
      <c r="L430" s="31"/>
      <c r="M430" s="31"/>
      <c r="N430" s="31"/>
      <c r="O430" s="31"/>
      <c r="P430" s="31"/>
      <c r="Q430" s="31"/>
      <c r="R430" s="31"/>
    </row>
    <row r="431" spans="1:18" x14ac:dyDescent="0.25">
      <c r="A431" s="31"/>
      <c r="B431" s="131"/>
      <c r="C431" s="131"/>
      <c r="D431" s="131"/>
      <c r="E431" s="31"/>
      <c r="F431" s="31"/>
      <c r="G431" s="31"/>
      <c r="H431" s="31"/>
      <c r="I431" s="31"/>
      <c r="J431" s="31"/>
      <c r="K431" s="31"/>
      <c r="L431" s="31"/>
      <c r="M431" s="31"/>
      <c r="N431" s="31"/>
      <c r="O431" s="31"/>
      <c r="P431" s="31"/>
      <c r="Q431" s="31"/>
      <c r="R431" s="31"/>
    </row>
    <row r="432" spans="1:18" x14ac:dyDescent="0.25">
      <c r="A432" s="31"/>
      <c r="B432" s="131"/>
      <c r="C432" s="131"/>
      <c r="D432" s="131"/>
      <c r="E432" s="31"/>
      <c r="F432" s="31"/>
      <c r="G432" s="31"/>
      <c r="H432" s="31"/>
      <c r="I432" s="31"/>
      <c r="J432" s="31"/>
      <c r="K432" s="31"/>
      <c r="L432" s="31"/>
      <c r="M432" s="31"/>
      <c r="N432" s="31"/>
      <c r="O432" s="31"/>
      <c r="P432" s="31"/>
      <c r="Q432" s="31"/>
      <c r="R432" s="31"/>
    </row>
    <row r="433" spans="1:18" x14ac:dyDescent="0.25">
      <c r="A433" s="31"/>
      <c r="B433" s="131"/>
      <c r="C433" s="131"/>
      <c r="D433" s="131"/>
      <c r="E433" s="31"/>
      <c r="F433" s="31"/>
      <c r="G433" s="31"/>
      <c r="H433" s="31"/>
      <c r="I433" s="31"/>
      <c r="J433" s="31"/>
      <c r="K433" s="31"/>
      <c r="L433" s="31"/>
      <c r="M433" s="31"/>
      <c r="N433" s="31"/>
      <c r="O433" s="31"/>
      <c r="P433" s="31"/>
      <c r="Q433" s="31"/>
      <c r="R433" s="31"/>
    </row>
    <row r="434" spans="1:18" x14ac:dyDescent="0.25">
      <c r="A434" s="31"/>
      <c r="B434" s="131"/>
      <c r="C434" s="131"/>
      <c r="D434" s="131"/>
      <c r="E434" s="31"/>
      <c r="F434" s="31"/>
      <c r="G434" s="31"/>
      <c r="H434" s="31"/>
      <c r="I434" s="31"/>
      <c r="J434" s="31"/>
      <c r="K434" s="31"/>
      <c r="L434" s="31"/>
      <c r="M434" s="31"/>
      <c r="N434" s="31"/>
      <c r="O434" s="31"/>
      <c r="P434" s="31"/>
      <c r="Q434" s="31"/>
      <c r="R434" s="31"/>
    </row>
    <row r="435" spans="1:18" x14ac:dyDescent="0.25">
      <c r="A435" s="31"/>
      <c r="B435" s="131"/>
      <c r="C435" s="131"/>
      <c r="D435" s="131"/>
      <c r="E435" s="31"/>
      <c r="F435" s="31"/>
      <c r="G435" s="31"/>
      <c r="H435" s="31"/>
      <c r="I435" s="31"/>
      <c r="J435" s="31"/>
      <c r="K435" s="31"/>
      <c r="L435" s="31"/>
      <c r="M435" s="31"/>
      <c r="N435" s="31"/>
      <c r="O435" s="31"/>
      <c r="P435" s="31"/>
      <c r="Q435" s="31"/>
      <c r="R435" s="31"/>
    </row>
    <row r="436" spans="1:18" x14ac:dyDescent="0.25">
      <c r="A436" s="31"/>
      <c r="B436" s="131"/>
      <c r="C436" s="131"/>
      <c r="D436" s="131"/>
      <c r="E436" s="31"/>
      <c r="F436" s="31"/>
      <c r="G436" s="31"/>
      <c r="H436" s="31"/>
      <c r="I436" s="31"/>
      <c r="J436" s="31"/>
      <c r="K436" s="31"/>
      <c r="L436" s="31"/>
      <c r="M436" s="31"/>
      <c r="N436" s="31"/>
      <c r="O436" s="31"/>
      <c r="P436" s="31"/>
      <c r="Q436" s="31"/>
      <c r="R436" s="31"/>
    </row>
    <row r="437" spans="1:18" x14ac:dyDescent="0.25">
      <c r="A437" s="31"/>
      <c r="B437" s="131"/>
      <c r="C437" s="131"/>
      <c r="D437" s="131"/>
      <c r="E437" s="31"/>
      <c r="F437" s="31"/>
      <c r="G437" s="31"/>
      <c r="H437" s="31"/>
      <c r="I437" s="31"/>
      <c r="J437" s="31"/>
      <c r="K437" s="31"/>
      <c r="L437" s="31"/>
      <c r="M437" s="31"/>
      <c r="N437" s="31"/>
      <c r="O437" s="31"/>
      <c r="P437" s="31"/>
      <c r="Q437" s="31"/>
      <c r="R437" s="31"/>
    </row>
    <row r="438" spans="1:18" x14ac:dyDescent="0.25">
      <c r="A438" s="31"/>
      <c r="B438" s="131"/>
      <c r="C438" s="131"/>
      <c r="D438" s="131"/>
      <c r="E438" s="31"/>
      <c r="F438" s="31"/>
      <c r="G438" s="31"/>
      <c r="H438" s="31"/>
      <c r="I438" s="31"/>
      <c r="J438" s="31"/>
      <c r="K438" s="31"/>
      <c r="L438" s="31"/>
      <c r="M438" s="31"/>
      <c r="N438" s="31"/>
      <c r="O438" s="31"/>
      <c r="P438" s="31"/>
      <c r="Q438" s="31"/>
      <c r="R438" s="31"/>
    </row>
    <row r="439" spans="1:18" x14ac:dyDescent="0.25">
      <c r="A439" s="31"/>
      <c r="B439" s="131"/>
      <c r="C439" s="131"/>
      <c r="D439" s="131"/>
      <c r="E439" s="31"/>
      <c r="F439" s="31"/>
      <c r="G439" s="31"/>
      <c r="H439" s="31"/>
      <c r="I439" s="31"/>
      <c r="J439" s="31"/>
      <c r="K439" s="31"/>
      <c r="L439" s="31"/>
      <c r="M439" s="31"/>
      <c r="N439" s="31"/>
      <c r="O439" s="31"/>
      <c r="P439" s="31"/>
      <c r="Q439" s="31"/>
      <c r="R439" s="31"/>
    </row>
    <row r="440" spans="1:18" x14ac:dyDescent="0.25">
      <c r="A440" s="31"/>
      <c r="B440" s="131"/>
      <c r="C440" s="131"/>
      <c r="D440" s="131"/>
      <c r="E440" s="31"/>
      <c r="F440" s="31"/>
      <c r="G440" s="31"/>
      <c r="H440" s="31"/>
      <c r="I440" s="31"/>
      <c r="J440" s="31"/>
      <c r="K440" s="31"/>
      <c r="L440" s="31"/>
      <c r="M440" s="31"/>
      <c r="N440" s="31"/>
      <c r="O440" s="31"/>
      <c r="P440" s="31"/>
      <c r="Q440" s="31"/>
      <c r="R440" s="31"/>
    </row>
    <row r="441" spans="1:18" x14ac:dyDescent="0.25">
      <c r="A441" s="31"/>
      <c r="B441" s="131"/>
      <c r="C441" s="131"/>
      <c r="D441" s="131"/>
      <c r="E441" s="31"/>
      <c r="F441" s="31"/>
      <c r="G441" s="31"/>
      <c r="H441" s="31"/>
      <c r="I441" s="31"/>
      <c r="J441" s="31"/>
      <c r="K441" s="31"/>
      <c r="L441" s="31"/>
      <c r="M441" s="31"/>
      <c r="N441" s="31"/>
      <c r="O441" s="31"/>
      <c r="P441" s="31"/>
      <c r="Q441" s="31"/>
      <c r="R441" s="31"/>
    </row>
    <row r="442" spans="1:18" x14ac:dyDescent="0.25">
      <c r="A442" s="31"/>
      <c r="B442" s="131"/>
      <c r="C442" s="131"/>
      <c r="D442" s="131"/>
      <c r="E442" s="31"/>
      <c r="F442" s="31"/>
      <c r="G442" s="31"/>
      <c r="H442" s="31"/>
      <c r="I442" s="31"/>
      <c r="J442" s="31"/>
      <c r="K442" s="31"/>
      <c r="L442" s="31"/>
      <c r="M442" s="31"/>
      <c r="N442" s="31"/>
      <c r="O442" s="31"/>
      <c r="P442" s="31"/>
      <c r="Q442" s="31"/>
      <c r="R442" s="31"/>
    </row>
    <row r="443" spans="1:18" x14ac:dyDescent="0.25">
      <c r="A443" s="31"/>
      <c r="B443" s="131"/>
      <c r="C443" s="131"/>
      <c r="D443" s="131"/>
      <c r="E443" s="31"/>
      <c r="F443" s="31"/>
      <c r="G443" s="31"/>
      <c r="H443" s="31"/>
      <c r="I443" s="31"/>
      <c r="J443" s="31"/>
      <c r="K443" s="31"/>
      <c r="L443" s="31"/>
      <c r="M443" s="31"/>
      <c r="N443" s="31"/>
      <c r="O443" s="31"/>
      <c r="P443" s="31"/>
      <c r="Q443" s="31"/>
      <c r="R443" s="31"/>
    </row>
    <row r="444" spans="1:18" x14ac:dyDescent="0.25">
      <c r="A444" s="31"/>
      <c r="B444" s="131"/>
      <c r="C444" s="131"/>
      <c r="D444" s="131"/>
      <c r="E444" s="31"/>
      <c r="F444" s="31"/>
      <c r="G444" s="31"/>
      <c r="H444" s="31"/>
      <c r="I444" s="31"/>
      <c r="J444" s="31"/>
      <c r="K444" s="31"/>
      <c r="L444" s="31"/>
      <c r="M444" s="31"/>
      <c r="N444" s="31"/>
      <c r="O444" s="31"/>
      <c r="P444" s="31"/>
      <c r="Q444" s="31"/>
      <c r="R444" s="31"/>
    </row>
    <row r="445" spans="1:18" x14ac:dyDescent="0.25">
      <c r="A445" s="31"/>
      <c r="B445" s="131"/>
      <c r="C445" s="131"/>
      <c r="D445" s="131"/>
      <c r="E445" s="31"/>
      <c r="F445" s="31"/>
      <c r="G445" s="31"/>
      <c r="H445" s="31"/>
      <c r="I445" s="31"/>
      <c r="J445" s="31"/>
      <c r="K445" s="31"/>
      <c r="L445" s="31"/>
      <c r="M445" s="31"/>
      <c r="N445" s="31"/>
      <c r="O445" s="31"/>
      <c r="P445" s="31"/>
      <c r="Q445" s="31"/>
      <c r="R445" s="31"/>
    </row>
    <row r="446" spans="1:18" x14ac:dyDescent="0.25">
      <c r="A446" s="31"/>
      <c r="B446" s="131"/>
      <c r="C446" s="131"/>
      <c r="D446" s="131"/>
      <c r="E446" s="31"/>
      <c r="F446" s="31"/>
      <c r="G446" s="31"/>
      <c r="H446" s="31"/>
      <c r="I446" s="31"/>
      <c r="J446" s="31"/>
      <c r="K446" s="31"/>
      <c r="L446" s="31"/>
      <c r="M446" s="31"/>
      <c r="N446" s="31"/>
      <c r="O446" s="31"/>
      <c r="P446" s="31"/>
      <c r="Q446" s="31"/>
      <c r="R446" s="31"/>
    </row>
    <row r="447" spans="1:18" x14ac:dyDescent="0.25">
      <c r="A447" s="31"/>
      <c r="B447" s="131"/>
      <c r="C447" s="131"/>
      <c r="D447" s="131"/>
      <c r="E447" s="31"/>
      <c r="F447" s="31"/>
      <c r="G447" s="31"/>
      <c r="H447" s="31"/>
      <c r="I447" s="31"/>
      <c r="J447" s="31"/>
      <c r="K447" s="31"/>
      <c r="L447" s="31"/>
      <c r="M447" s="31"/>
      <c r="N447" s="31"/>
      <c r="O447" s="31"/>
      <c r="P447" s="31"/>
      <c r="Q447" s="31"/>
      <c r="R447" s="31"/>
    </row>
    <row r="448" spans="1:18" x14ac:dyDescent="0.25">
      <c r="A448" s="31"/>
      <c r="B448" s="131"/>
      <c r="C448" s="131"/>
      <c r="D448" s="131"/>
      <c r="E448" s="31"/>
      <c r="F448" s="31"/>
      <c r="G448" s="31"/>
      <c r="H448" s="31"/>
      <c r="I448" s="31"/>
      <c r="J448" s="31"/>
      <c r="K448" s="31"/>
      <c r="L448" s="31"/>
      <c r="M448" s="31"/>
      <c r="N448" s="31"/>
      <c r="O448" s="31"/>
      <c r="P448" s="31"/>
      <c r="Q448" s="31"/>
      <c r="R448" s="31"/>
    </row>
    <row r="449" spans="1:18" x14ac:dyDescent="0.25">
      <c r="A449" s="31"/>
      <c r="B449" s="131"/>
      <c r="C449" s="131"/>
      <c r="D449" s="131"/>
      <c r="E449" s="31"/>
      <c r="F449" s="31"/>
      <c r="G449" s="31"/>
      <c r="H449" s="31"/>
      <c r="I449" s="31"/>
      <c r="J449" s="31"/>
      <c r="K449" s="31"/>
      <c r="L449" s="31"/>
      <c r="M449" s="31"/>
      <c r="N449" s="31"/>
      <c r="O449" s="31"/>
      <c r="P449" s="31"/>
      <c r="Q449" s="31"/>
      <c r="R449" s="31"/>
    </row>
    <row r="450" spans="1:18" x14ac:dyDescent="0.25">
      <c r="A450" s="31"/>
      <c r="B450" s="131"/>
      <c r="C450" s="131"/>
      <c r="D450" s="131"/>
      <c r="E450" s="31"/>
      <c r="F450" s="31"/>
      <c r="G450" s="31"/>
      <c r="H450" s="31"/>
      <c r="I450" s="31"/>
      <c r="J450" s="31"/>
      <c r="K450" s="31"/>
      <c r="L450" s="31"/>
      <c r="M450" s="31"/>
      <c r="N450" s="31"/>
      <c r="O450" s="31"/>
      <c r="P450" s="31"/>
      <c r="Q450" s="31"/>
      <c r="R450" s="31"/>
    </row>
    <row r="451" spans="1:18" x14ac:dyDescent="0.25">
      <c r="A451" s="31"/>
      <c r="B451" s="131"/>
      <c r="C451" s="131"/>
      <c r="D451" s="131"/>
      <c r="E451" s="31"/>
      <c r="F451" s="31"/>
      <c r="G451" s="31"/>
      <c r="H451" s="31"/>
      <c r="I451" s="31"/>
      <c r="J451" s="31"/>
      <c r="K451" s="31"/>
      <c r="L451" s="31"/>
      <c r="M451" s="31"/>
      <c r="N451" s="31"/>
      <c r="O451" s="31"/>
      <c r="P451" s="31"/>
      <c r="Q451" s="31"/>
      <c r="R451" s="31"/>
    </row>
    <row r="452" spans="1:18" x14ac:dyDescent="0.25">
      <c r="A452" s="31"/>
      <c r="B452" s="131"/>
      <c r="C452" s="131"/>
      <c r="D452" s="131"/>
      <c r="E452" s="31"/>
      <c r="F452" s="31"/>
      <c r="G452" s="31"/>
      <c r="H452" s="31"/>
      <c r="I452" s="31"/>
      <c r="J452" s="31"/>
      <c r="K452" s="31"/>
      <c r="L452" s="31"/>
      <c r="M452" s="31"/>
      <c r="N452" s="31"/>
      <c r="O452" s="31"/>
      <c r="P452" s="31"/>
      <c r="Q452" s="31"/>
      <c r="R452" s="31"/>
    </row>
    <row r="453" spans="1:18" x14ac:dyDescent="0.25">
      <c r="A453" s="31"/>
      <c r="B453" s="131"/>
      <c r="C453" s="131"/>
      <c r="D453" s="131"/>
      <c r="E453" s="31"/>
      <c r="F453" s="31"/>
      <c r="G453" s="31"/>
      <c r="H453" s="31"/>
      <c r="I453" s="31"/>
      <c r="J453" s="31"/>
      <c r="K453" s="31"/>
      <c r="L453" s="31"/>
      <c r="M453" s="31"/>
      <c r="N453" s="31"/>
      <c r="O453" s="31"/>
      <c r="P453" s="31"/>
      <c r="Q453" s="31"/>
      <c r="R453" s="31"/>
    </row>
    <row r="454" spans="1:18" x14ac:dyDescent="0.25">
      <c r="A454" s="31"/>
      <c r="B454" s="131"/>
      <c r="C454" s="131"/>
      <c r="D454" s="131"/>
      <c r="E454" s="31"/>
      <c r="F454" s="31"/>
      <c r="G454" s="31"/>
      <c r="H454" s="31"/>
      <c r="I454" s="31"/>
      <c r="J454" s="31"/>
      <c r="K454" s="31"/>
      <c r="L454" s="31"/>
      <c r="M454" s="31"/>
      <c r="N454" s="31"/>
      <c r="O454" s="31"/>
      <c r="P454" s="31"/>
      <c r="Q454" s="31"/>
      <c r="R454" s="31"/>
    </row>
    <row r="455" spans="1:18" x14ac:dyDescent="0.25">
      <c r="A455" s="31"/>
      <c r="B455" s="131"/>
      <c r="C455" s="131"/>
      <c r="D455" s="131"/>
      <c r="E455" s="31"/>
      <c r="F455" s="31"/>
      <c r="G455" s="31"/>
      <c r="H455" s="31"/>
      <c r="I455" s="31"/>
      <c r="J455" s="31"/>
      <c r="K455" s="31"/>
      <c r="L455" s="31"/>
      <c r="M455" s="31"/>
      <c r="N455" s="31"/>
      <c r="O455" s="31"/>
      <c r="P455" s="31"/>
      <c r="Q455" s="31"/>
      <c r="R455" s="31"/>
    </row>
    <row r="456" spans="1:18" x14ac:dyDescent="0.25">
      <c r="A456" s="31"/>
      <c r="B456" s="131"/>
      <c r="C456" s="131"/>
      <c r="D456" s="131"/>
      <c r="E456" s="31"/>
      <c r="F456" s="31"/>
      <c r="G456" s="31"/>
      <c r="H456" s="31"/>
      <c r="I456" s="31"/>
      <c r="J456" s="31"/>
      <c r="K456" s="31"/>
      <c r="L456" s="31"/>
      <c r="M456" s="31"/>
      <c r="N456" s="31"/>
      <c r="O456" s="31"/>
      <c r="P456" s="31"/>
      <c r="Q456" s="31"/>
      <c r="R456" s="31"/>
    </row>
    <row r="457" spans="1:18" x14ac:dyDescent="0.25">
      <c r="A457" s="31"/>
      <c r="B457" s="131"/>
      <c r="C457" s="131"/>
      <c r="D457" s="131"/>
      <c r="E457" s="31"/>
      <c r="F457" s="31"/>
      <c r="G457" s="31"/>
      <c r="H457" s="31"/>
      <c r="I457" s="31"/>
      <c r="J457" s="31"/>
      <c r="K457" s="31"/>
      <c r="L457" s="31"/>
      <c r="M457" s="31"/>
      <c r="N457" s="31"/>
      <c r="O457" s="31"/>
      <c r="P457" s="31"/>
      <c r="Q457" s="31"/>
      <c r="R457" s="31"/>
    </row>
    <row r="458" spans="1:18" x14ac:dyDescent="0.25">
      <c r="A458" s="31"/>
      <c r="B458" s="131"/>
      <c r="C458" s="131"/>
      <c r="D458" s="131"/>
      <c r="E458" s="31"/>
      <c r="F458" s="31"/>
      <c r="G458" s="31"/>
      <c r="H458" s="31"/>
      <c r="I458" s="31"/>
      <c r="J458" s="31"/>
      <c r="K458" s="31"/>
      <c r="L458" s="31"/>
      <c r="M458" s="31"/>
      <c r="N458" s="31"/>
      <c r="O458" s="31"/>
      <c r="P458" s="31"/>
      <c r="Q458" s="31"/>
      <c r="R458" s="31"/>
    </row>
    <row r="459" spans="1:18" x14ac:dyDescent="0.25">
      <c r="A459" s="31"/>
      <c r="B459" s="131"/>
      <c r="C459" s="131"/>
      <c r="D459" s="131"/>
      <c r="E459" s="31"/>
      <c r="F459" s="31"/>
      <c r="G459" s="31"/>
      <c r="H459" s="31"/>
      <c r="I459" s="31"/>
      <c r="J459" s="31"/>
      <c r="K459" s="31"/>
      <c r="L459" s="31"/>
      <c r="M459" s="31"/>
      <c r="N459" s="31"/>
      <c r="O459" s="31"/>
      <c r="P459" s="31"/>
      <c r="Q459" s="31"/>
      <c r="R459" s="31"/>
    </row>
    <row r="460" spans="1:18" x14ac:dyDescent="0.25">
      <c r="A460" s="31"/>
      <c r="B460" s="131"/>
      <c r="C460" s="131"/>
      <c r="D460" s="131"/>
      <c r="E460" s="31"/>
      <c r="F460" s="31"/>
      <c r="G460" s="31"/>
      <c r="H460" s="31"/>
      <c r="I460" s="31"/>
      <c r="J460" s="31"/>
      <c r="K460" s="31"/>
      <c r="L460" s="31"/>
      <c r="M460" s="31"/>
      <c r="N460" s="31"/>
      <c r="O460" s="31"/>
      <c r="P460" s="31"/>
      <c r="Q460" s="31"/>
      <c r="R460" s="31"/>
    </row>
    <row r="461" spans="1:18" x14ac:dyDescent="0.25">
      <c r="A461" s="31"/>
      <c r="B461" s="131"/>
      <c r="C461" s="131"/>
      <c r="D461" s="131"/>
      <c r="E461" s="31"/>
      <c r="F461" s="31"/>
      <c r="G461" s="31"/>
      <c r="H461" s="31"/>
      <c r="I461" s="31"/>
      <c r="J461" s="31"/>
      <c r="K461" s="31"/>
      <c r="L461" s="31"/>
      <c r="M461" s="31"/>
      <c r="N461" s="31"/>
      <c r="O461" s="31"/>
      <c r="P461" s="31"/>
      <c r="Q461" s="31"/>
      <c r="R461" s="31"/>
    </row>
    <row r="462" spans="1:18" x14ac:dyDescent="0.25">
      <c r="A462" s="31"/>
      <c r="B462" s="131"/>
      <c r="C462" s="131"/>
      <c r="D462" s="131"/>
      <c r="E462" s="31"/>
      <c r="F462" s="31"/>
      <c r="G462" s="31"/>
      <c r="H462" s="31"/>
      <c r="I462" s="31"/>
      <c r="J462" s="31"/>
      <c r="K462" s="31"/>
      <c r="L462" s="31"/>
      <c r="M462" s="31"/>
      <c r="N462" s="31"/>
      <c r="O462" s="31"/>
      <c r="P462" s="31"/>
      <c r="Q462" s="31"/>
      <c r="R462" s="31"/>
    </row>
    <row r="463" spans="1:18" x14ac:dyDescent="0.25">
      <c r="A463" s="31"/>
      <c r="B463" s="131"/>
      <c r="C463" s="131"/>
      <c r="D463" s="131"/>
      <c r="E463" s="31"/>
      <c r="F463" s="31"/>
      <c r="G463" s="31"/>
      <c r="H463" s="31"/>
      <c r="I463" s="31"/>
      <c r="J463" s="31"/>
      <c r="K463" s="31"/>
      <c r="L463" s="31"/>
      <c r="M463" s="31"/>
      <c r="N463" s="31"/>
      <c r="O463" s="31"/>
      <c r="P463" s="31"/>
      <c r="Q463" s="31"/>
      <c r="R463" s="31"/>
    </row>
    <row r="464" spans="1:18" x14ac:dyDescent="0.25">
      <c r="A464" s="31"/>
      <c r="B464" s="131"/>
      <c r="C464" s="131"/>
      <c r="D464" s="131"/>
      <c r="E464" s="31"/>
      <c r="F464" s="31"/>
      <c r="G464" s="31"/>
      <c r="H464" s="31"/>
      <c r="I464" s="31"/>
      <c r="J464" s="31"/>
      <c r="K464" s="31"/>
      <c r="L464" s="31"/>
      <c r="M464" s="31"/>
      <c r="N464" s="31"/>
      <c r="O464" s="31"/>
      <c r="P464" s="31"/>
      <c r="Q464" s="31"/>
      <c r="R464" s="31"/>
    </row>
    <row r="465" spans="1:18" x14ac:dyDescent="0.25">
      <c r="A465" s="31"/>
      <c r="B465" s="131"/>
      <c r="C465" s="131"/>
      <c r="D465" s="131"/>
      <c r="E465" s="31"/>
      <c r="F465" s="31"/>
      <c r="G465" s="31"/>
      <c r="H465" s="31"/>
      <c r="I465" s="31"/>
      <c r="J465" s="31"/>
      <c r="K465" s="31"/>
      <c r="L465" s="31"/>
      <c r="M465" s="31"/>
      <c r="N465" s="31"/>
      <c r="O465" s="31"/>
      <c r="P465" s="31"/>
      <c r="Q465" s="31"/>
      <c r="R465" s="31"/>
    </row>
    <row r="466" spans="1:18" x14ac:dyDescent="0.25">
      <c r="A466" s="31"/>
      <c r="B466" s="131"/>
      <c r="C466" s="131"/>
      <c r="D466" s="131"/>
      <c r="E466" s="31"/>
      <c r="F466" s="31"/>
      <c r="G466" s="31"/>
      <c r="H466" s="31"/>
      <c r="I466" s="31"/>
      <c r="J466" s="31"/>
      <c r="K466" s="31"/>
      <c r="L466" s="31"/>
      <c r="M466" s="31"/>
      <c r="N466" s="31"/>
      <c r="O466" s="31"/>
      <c r="P466" s="31"/>
      <c r="Q466" s="31"/>
      <c r="R466" s="31"/>
    </row>
    <row r="467" spans="1:18" x14ac:dyDescent="0.25">
      <c r="A467" s="31"/>
      <c r="B467" s="131"/>
      <c r="C467" s="131"/>
      <c r="D467" s="131"/>
      <c r="E467" s="31"/>
      <c r="F467" s="31"/>
      <c r="G467" s="31"/>
      <c r="H467" s="31"/>
      <c r="I467" s="31"/>
      <c r="J467" s="31"/>
      <c r="K467" s="31"/>
      <c r="L467" s="31"/>
      <c r="M467" s="31"/>
      <c r="N467" s="31"/>
      <c r="O467" s="31"/>
      <c r="P467" s="31"/>
      <c r="Q467" s="31"/>
      <c r="R467" s="31"/>
    </row>
    <row r="468" spans="1:18" x14ac:dyDescent="0.25">
      <c r="A468" s="31"/>
      <c r="B468" s="131"/>
      <c r="C468" s="131"/>
      <c r="D468" s="131"/>
      <c r="E468" s="31"/>
      <c r="F468" s="31"/>
      <c r="G468" s="31"/>
      <c r="H468" s="31"/>
      <c r="I468" s="31"/>
      <c r="J468" s="31"/>
      <c r="K468" s="31"/>
      <c r="L468" s="31"/>
      <c r="M468" s="31"/>
      <c r="N468" s="31"/>
      <c r="O468" s="31"/>
      <c r="P468" s="31"/>
      <c r="Q468" s="31"/>
      <c r="R468" s="31"/>
    </row>
    <row r="469" spans="1:18" x14ac:dyDescent="0.25">
      <c r="A469" s="31"/>
      <c r="B469" s="131"/>
      <c r="C469" s="131"/>
      <c r="D469" s="131"/>
      <c r="E469" s="31"/>
      <c r="F469" s="31"/>
      <c r="G469" s="31"/>
      <c r="H469" s="31"/>
      <c r="I469" s="31"/>
      <c r="J469" s="31"/>
      <c r="K469" s="31"/>
      <c r="L469" s="31"/>
      <c r="M469" s="31"/>
      <c r="N469" s="31"/>
      <c r="O469" s="31"/>
      <c r="P469" s="31"/>
      <c r="Q469" s="31"/>
      <c r="R469" s="31"/>
    </row>
    <row r="470" spans="1:18" x14ac:dyDescent="0.25">
      <c r="A470" s="31"/>
      <c r="B470" s="131"/>
      <c r="C470" s="131"/>
      <c r="D470" s="131"/>
      <c r="E470" s="31"/>
      <c r="F470" s="31"/>
      <c r="G470" s="31"/>
      <c r="H470" s="31"/>
      <c r="I470" s="31"/>
      <c r="J470" s="31"/>
      <c r="K470" s="31"/>
      <c r="L470" s="31"/>
      <c r="M470" s="31"/>
      <c r="N470" s="31"/>
      <c r="O470" s="31"/>
      <c r="P470" s="31"/>
      <c r="Q470" s="31"/>
      <c r="R470" s="31"/>
    </row>
    <row r="471" spans="1:18" x14ac:dyDescent="0.25">
      <c r="A471" s="31"/>
      <c r="B471" s="131"/>
      <c r="C471" s="131"/>
      <c r="D471" s="131"/>
      <c r="E471" s="31"/>
      <c r="F471" s="31"/>
      <c r="G471" s="31"/>
      <c r="H471" s="31"/>
      <c r="I471" s="31"/>
      <c r="J471" s="31"/>
      <c r="K471" s="31"/>
      <c r="L471" s="31"/>
      <c r="M471" s="31"/>
      <c r="N471" s="31"/>
      <c r="O471" s="31"/>
      <c r="P471" s="31"/>
      <c r="Q471" s="31"/>
      <c r="R471" s="31"/>
    </row>
    <row r="472" spans="1:18" x14ac:dyDescent="0.25">
      <c r="A472" s="31"/>
      <c r="B472" s="131"/>
      <c r="C472" s="131"/>
      <c r="D472" s="131"/>
      <c r="E472" s="31"/>
      <c r="F472" s="31"/>
      <c r="G472" s="31"/>
      <c r="H472" s="31"/>
      <c r="I472" s="31"/>
      <c r="J472" s="31"/>
      <c r="K472" s="31"/>
      <c r="L472" s="31"/>
      <c r="M472" s="31"/>
      <c r="N472" s="31"/>
      <c r="O472" s="31"/>
      <c r="P472" s="31"/>
      <c r="Q472" s="31"/>
      <c r="R472" s="31"/>
    </row>
    <row r="473" spans="1:18" x14ac:dyDescent="0.25">
      <c r="A473" s="31"/>
      <c r="B473" s="131"/>
      <c r="C473" s="131"/>
      <c r="D473" s="131"/>
      <c r="E473" s="31"/>
      <c r="F473" s="31"/>
      <c r="G473" s="31"/>
      <c r="H473" s="31"/>
      <c r="I473" s="31"/>
      <c r="J473" s="31"/>
      <c r="K473" s="31"/>
      <c r="L473" s="31"/>
      <c r="M473" s="31"/>
      <c r="N473" s="31"/>
      <c r="O473" s="31"/>
      <c r="P473" s="31"/>
      <c r="Q473" s="31"/>
      <c r="R473" s="31"/>
    </row>
    <row r="474" spans="1:18" x14ac:dyDescent="0.25">
      <c r="A474" s="31"/>
      <c r="B474" s="131"/>
      <c r="C474" s="131"/>
      <c r="D474" s="131"/>
      <c r="E474" s="31"/>
      <c r="F474" s="31"/>
      <c r="G474" s="31"/>
      <c r="H474" s="31"/>
      <c r="I474" s="31"/>
      <c r="J474" s="31"/>
      <c r="K474" s="31"/>
      <c r="L474" s="31"/>
      <c r="M474" s="31"/>
      <c r="N474" s="31"/>
      <c r="O474" s="31"/>
      <c r="P474" s="31"/>
      <c r="Q474" s="31"/>
      <c r="R474" s="31"/>
    </row>
    <row r="475" spans="1:18" x14ac:dyDescent="0.25">
      <c r="A475" s="31"/>
      <c r="B475" s="131"/>
      <c r="C475" s="131"/>
      <c r="D475" s="131"/>
      <c r="E475" s="31"/>
      <c r="F475" s="31"/>
      <c r="G475" s="31"/>
      <c r="H475" s="31"/>
      <c r="I475" s="31"/>
      <c r="J475" s="31"/>
      <c r="K475" s="31"/>
      <c r="L475" s="31"/>
      <c r="M475" s="31"/>
      <c r="N475" s="31"/>
      <c r="O475" s="31"/>
      <c r="P475" s="31"/>
      <c r="Q475" s="31"/>
      <c r="R475" s="31"/>
    </row>
    <row r="476" spans="1:18" x14ac:dyDescent="0.25">
      <c r="A476" s="31"/>
      <c r="B476" s="131"/>
      <c r="C476" s="131"/>
      <c r="D476" s="131"/>
      <c r="E476" s="31"/>
      <c r="F476" s="31"/>
      <c r="G476" s="31"/>
      <c r="H476" s="31"/>
      <c r="I476" s="31"/>
      <c r="J476" s="31"/>
      <c r="K476" s="31"/>
      <c r="L476" s="31"/>
      <c r="M476" s="31"/>
      <c r="N476" s="31"/>
      <c r="O476" s="31"/>
      <c r="P476" s="31"/>
      <c r="Q476" s="31"/>
      <c r="R476" s="31"/>
    </row>
    <row r="477" spans="1:18" x14ac:dyDescent="0.25">
      <c r="A477" s="31"/>
      <c r="B477" s="131"/>
      <c r="C477" s="131"/>
      <c r="D477" s="131"/>
      <c r="E477" s="31"/>
      <c r="F477" s="31"/>
      <c r="G477" s="31"/>
      <c r="H477" s="31"/>
      <c r="I477" s="31"/>
      <c r="J477" s="31"/>
      <c r="K477" s="31"/>
      <c r="L477" s="31"/>
      <c r="M477" s="31"/>
      <c r="N477" s="31"/>
      <c r="O477" s="31"/>
      <c r="P477" s="31"/>
      <c r="Q477" s="31"/>
      <c r="R477" s="31"/>
    </row>
    <row r="478" spans="1:18" x14ac:dyDescent="0.25">
      <c r="A478" s="31"/>
      <c r="B478" s="131"/>
      <c r="C478" s="131"/>
      <c r="D478" s="131"/>
      <c r="E478" s="31"/>
      <c r="F478" s="31"/>
      <c r="G478" s="31"/>
      <c r="H478" s="31"/>
      <c r="I478" s="31"/>
      <c r="J478" s="31"/>
      <c r="K478" s="31"/>
      <c r="L478" s="31"/>
      <c r="M478" s="31"/>
      <c r="N478" s="31"/>
      <c r="O478" s="31"/>
      <c r="P478" s="31"/>
      <c r="Q478" s="31"/>
      <c r="R478" s="31"/>
    </row>
    <row r="479" spans="1:18" x14ac:dyDescent="0.25">
      <c r="A479" s="31"/>
      <c r="B479" s="131"/>
      <c r="C479" s="131"/>
      <c r="D479" s="131"/>
      <c r="E479" s="31"/>
      <c r="F479" s="31"/>
      <c r="G479" s="31"/>
      <c r="H479" s="31"/>
      <c r="I479" s="31"/>
      <c r="J479" s="31"/>
      <c r="K479" s="31"/>
      <c r="L479" s="31"/>
      <c r="M479" s="31"/>
      <c r="N479" s="31"/>
      <c r="O479" s="31"/>
      <c r="P479" s="31"/>
      <c r="Q479" s="31"/>
      <c r="R479" s="31"/>
    </row>
    <row r="480" spans="1:18" x14ac:dyDescent="0.25">
      <c r="A480" s="31"/>
      <c r="B480" s="131"/>
      <c r="C480" s="131"/>
      <c r="D480" s="131"/>
      <c r="E480" s="31"/>
      <c r="F480" s="31"/>
      <c r="G480" s="31"/>
      <c r="H480" s="31"/>
      <c r="I480" s="31"/>
      <c r="J480" s="31"/>
      <c r="K480" s="31"/>
      <c r="L480" s="31"/>
      <c r="M480" s="31"/>
      <c r="N480" s="31"/>
      <c r="O480" s="31"/>
      <c r="P480" s="31"/>
      <c r="Q480" s="31"/>
      <c r="R480" s="31"/>
    </row>
    <row r="481" spans="1:18" x14ac:dyDescent="0.25">
      <c r="A481" s="31"/>
      <c r="B481" s="131"/>
      <c r="C481" s="131"/>
      <c r="D481" s="131"/>
      <c r="E481" s="31"/>
      <c r="F481" s="31"/>
      <c r="G481" s="31"/>
      <c r="H481" s="31"/>
      <c r="I481" s="31"/>
      <c r="J481" s="31"/>
      <c r="K481" s="31"/>
      <c r="L481" s="31"/>
      <c r="M481" s="31"/>
      <c r="N481" s="31"/>
      <c r="O481" s="31"/>
      <c r="P481" s="31"/>
      <c r="Q481" s="31"/>
      <c r="R481" s="31"/>
    </row>
    <row r="482" spans="1:18" x14ac:dyDescent="0.25">
      <c r="A482" s="31"/>
      <c r="B482" s="131"/>
      <c r="C482" s="131"/>
      <c r="D482" s="131"/>
      <c r="E482" s="31"/>
      <c r="F482" s="31"/>
      <c r="G482" s="31"/>
      <c r="H482" s="31"/>
      <c r="I482" s="31"/>
      <c r="J482" s="31"/>
      <c r="K482" s="31"/>
      <c r="L482" s="31"/>
      <c r="M482" s="31"/>
      <c r="N482" s="31"/>
      <c r="O482" s="31"/>
      <c r="P482" s="31"/>
      <c r="Q482" s="31"/>
      <c r="R482" s="31"/>
    </row>
    <row r="483" spans="1:18" x14ac:dyDescent="0.25">
      <c r="A483" s="31"/>
      <c r="B483" s="131"/>
      <c r="C483" s="131"/>
      <c r="D483" s="131"/>
      <c r="E483" s="31"/>
      <c r="F483" s="31"/>
      <c r="G483" s="31"/>
      <c r="H483" s="31"/>
      <c r="I483" s="31"/>
      <c r="J483" s="31"/>
      <c r="K483" s="31"/>
      <c r="L483" s="31"/>
      <c r="M483" s="31"/>
      <c r="N483" s="31"/>
      <c r="O483" s="31"/>
      <c r="P483" s="31"/>
      <c r="Q483" s="31"/>
      <c r="R483" s="31"/>
    </row>
    <row r="484" spans="1:18" x14ac:dyDescent="0.25">
      <c r="A484" s="31"/>
      <c r="B484" s="131"/>
      <c r="C484" s="131"/>
      <c r="D484" s="131"/>
      <c r="E484" s="31"/>
      <c r="F484" s="31"/>
      <c r="G484" s="31"/>
      <c r="H484" s="31"/>
      <c r="I484" s="31"/>
      <c r="J484" s="31"/>
      <c r="K484" s="31"/>
      <c r="L484" s="31"/>
      <c r="M484" s="31"/>
      <c r="N484" s="31"/>
      <c r="O484" s="31"/>
      <c r="P484" s="31"/>
      <c r="Q484" s="31"/>
      <c r="R484" s="31"/>
    </row>
    <row r="485" spans="1:18" x14ac:dyDescent="0.25">
      <c r="A485" s="31"/>
      <c r="B485" s="131"/>
      <c r="C485" s="131"/>
      <c r="D485" s="131"/>
      <c r="E485" s="31"/>
      <c r="F485" s="31"/>
      <c r="G485" s="31"/>
      <c r="H485" s="31"/>
      <c r="I485" s="31"/>
      <c r="J485" s="31"/>
      <c r="K485" s="31"/>
      <c r="L485" s="31"/>
      <c r="M485" s="31"/>
      <c r="N485" s="31"/>
      <c r="O485" s="31"/>
      <c r="P485" s="31"/>
      <c r="Q485" s="31"/>
      <c r="R485" s="31"/>
    </row>
    <row r="486" spans="1:18" x14ac:dyDescent="0.25">
      <c r="A486" s="31"/>
      <c r="B486" s="131"/>
      <c r="C486" s="131"/>
      <c r="D486" s="131"/>
      <c r="E486" s="31"/>
      <c r="F486" s="31"/>
      <c r="G486" s="31"/>
      <c r="H486" s="31"/>
      <c r="I486" s="31"/>
      <c r="J486" s="31"/>
      <c r="K486" s="31"/>
      <c r="L486" s="31"/>
      <c r="M486" s="31"/>
      <c r="N486" s="31"/>
      <c r="O486" s="31"/>
      <c r="P486" s="31"/>
      <c r="Q486" s="31"/>
      <c r="R486" s="31"/>
    </row>
    <row r="487" spans="1:18" x14ac:dyDescent="0.25">
      <c r="A487" s="31"/>
      <c r="B487" s="131"/>
      <c r="C487" s="131"/>
      <c r="D487" s="131"/>
      <c r="E487" s="31"/>
      <c r="F487" s="31"/>
      <c r="G487" s="31"/>
      <c r="H487" s="31"/>
      <c r="I487" s="31"/>
      <c r="J487" s="31"/>
      <c r="K487" s="31"/>
      <c r="L487" s="31"/>
      <c r="M487" s="31"/>
      <c r="N487" s="31"/>
      <c r="O487" s="31"/>
      <c r="P487" s="31"/>
      <c r="Q487" s="31"/>
      <c r="R487" s="31"/>
    </row>
    <row r="488" spans="1:18" x14ac:dyDescent="0.25">
      <c r="A488" s="31"/>
      <c r="B488" s="131"/>
      <c r="C488" s="131"/>
      <c r="D488" s="131"/>
      <c r="E488" s="31"/>
      <c r="F488" s="31"/>
      <c r="G488" s="31"/>
      <c r="H488" s="31"/>
      <c r="I488" s="31"/>
      <c r="J488" s="31"/>
      <c r="K488" s="31"/>
      <c r="L488" s="31"/>
      <c r="M488" s="31"/>
      <c r="N488" s="31"/>
      <c r="O488" s="31"/>
      <c r="P488" s="31"/>
      <c r="Q488" s="31"/>
      <c r="R488" s="31"/>
    </row>
    <row r="489" spans="1:18" x14ac:dyDescent="0.25">
      <c r="A489" s="31"/>
      <c r="B489" s="131"/>
      <c r="C489" s="131"/>
      <c r="D489" s="131"/>
      <c r="E489" s="31"/>
      <c r="F489" s="31"/>
      <c r="G489" s="31"/>
      <c r="H489" s="31"/>
      <c r="I489" s="31"/>
      <c r="J489" s="31"/>
      <c r="K489" s="31"/>
      <c r="L489" s="31"/>
      <c r="M489" s="31"/>
      <c r="N489" s="31"/>
      <c r="O489" s="31"/>
      <c r="P489" s="31"/>
      <c r="Q489" s="31"/>
      <c r="R489" s="31"/>
    </row>
    <row r="490" spans="1:18" x14ac:dyDescent="0.25">
      <c r="A490" s="31"/>
      <c r="B490" s="131"/>
      <c r="C490" s="131"/>
      <c r="D490" s="131"/>
      <c r="E490" s="31"/>
      <c r="F490" s="31"/>
      <c r="G490" s="31"/>
      <c r="H490" s="31"/>
      <c r="I490" s="31"/>
      <c r="J490" s="31"/>
      <c r="K490" s="31"/>
      <c r="L490" s="31"/>
      <c r="M490" s="31"/>
      <c r="N490" s="31"/>
      <c r="O490" s="31"/>
      <c r="P490" s="31"/>
      <c r="Q490" s="31"/>
      <c r="R490" s="31"/>
    </row>
    <row r="491" spans="1:18" x14ac:dyDescent="0.25">
      <c r="A491" s="31"/>
      <c r="B491" s="131"/>
      <c r="C491" s="131"/>
      <c r="D491" s="131"/>
      <c r="E491" s="31"/>
      <c r="F491" s="31"/>
      <c r="G491" s="31"/>
      <c r="H491" s="31"/>
      <c r="I491" s="31"/>
      <c r="J491" s="31"/>
      <c r="K491" s="31"/>
      <c r="L491" s="31"/>
      <c r="M491" s="31"/>
      <c r="N491" s="31"/>
      <c r="O491" s="31"/>
      <c r="P491" s="31"/>
      <c r="Q491" s="31"/>
      <c r="R491" s="31"/>
    </row>
    <row r="492" spans="1:18" x14ac:dyDescent="0.25">
      <c r="A492" s="31"/>
      <c r="B492" s="131"/>
      <c r="C492" s="131"/>
      <c r="D492" s="131"/>
      <c r="E492" s="31"/>
      <c r="F492" s="31"/>
      <c r="G492" s="31"/>
      <c r="H492" s="31"/>
      <c r="I492" s="31"/>
      <c r="J492" s="31"/>
      <c r="K492" s="31"/>
      <c r="L492" s="31"/>
      <c r="M492" s="31"/>
      <c r="N492" s="31"/>
      <c r="O492" s="31"/>
      <c r="P492" s="31"/>
      <c r="Q492" s="31"/>
      <c r="R492" s="31"/>
    </row>
    <row r="493" spans="1:18" x14ac:dyDescent="0.25">
      <c r="A493" s="31"/>
      <c r="B493" s="131"/>
      <c r="C493" s="131"/>
      <c r="D493" s="131"/>
      <c r="E493" s="31"/>
      <c r="F493" s="31"/>
      <c r="G493" s="31"/>
      <c r="H493" s="31"/>
      <c r="I493" s="31"/>
      <c r="J493" s="31"/>
      <c r="K493" s="31"/>
      <c r="L493" s="31"/>
      <c r="M493" s="31"/>
      <c r="N493" s="31"/>
      <c r="O493" s="31"/>
      <c r="P493" s="31"/>
      <c r="Q493" s="31"/>
      <c r="R493" s="31"/>
    </row>
    <row r="494" spans="1:18" x14ac:dyDescent="0.25">
      <c r="A494" s="31"/>
      <c r="B494" s="131"/>
      <c r="C494" s="131"/>
      <c r="D494" s="131"/>
      <c r="E494" s="31"/>
      <c r="F494" s="31"/>
      <c r="G494" s="31"/>
      <c r="H494" s="31"/>
      <c r="I494" s="31"/>
      <c r="J494" s="31"/>
      <c r="K494" s="31"/>
      <c r="L494" s="31"/>
      <c r="M494" s="31"/>
      <c r="N494" s="31"/>
      <c r="O494" s="31"/>
      <c r="P494" s="31"/>
      <c r="Q494" s="31"/>
      <c r="R494" s="31"/>
    </row>
    <row r="495" spans="1:18" x14ac:dyDescent="0.25">
      <c r="A495" s="31"/>
      <c r="B495" s="131"/>
      <c r="C495" s="131"/>
      <c r="D495" s="131"/>
      <c r="E495" s="31"/>
      <c r="F495" s="31"/>
      <c r="G495" s="31"/>
      <c r="H495" s="31"/>
      <c r="I495" s="31"/>
      <c r="J495" s="31"/>
      <c r="K495" s="31"/>
      <c r="L495" s="31"/>
      <c r="M495" s="31"/>
      <c r="N495" s="31"/>
      <c r="O495" s="31"/>
      <c r="P495" s="31"/>
      <c r="Q495" s="31"/>
      <c r="R495" s="31"/>
    </row>
    <row r="496" spans="1:18" x14ac:dyDescent="0.25">
      <c r="A496" s="31"/>
      <c r="B496" s="131"/>
      <c r="C496" s="131"/>
      <c r="D496" s="131"/>
      <c r="E496" s="31"/>
      <c r="F496" s="31"/>
      <c r="G496" s="31"/>
      <c r="H496" s="31"/>
      <c r="I496" s="31"/>
      <c r="J496" s="31"/>
      <c r="K496" s="31"/>
      <c r="L496" s="31"/>
      <c r="M496" s="31"/>
      <c r="N496" s="31"/>
      <c r="O496" s="31"/>
      <c r="P496" s="31"/>
      <c r="Q496" s="31"/>
      <c r="R496" s="31"/>
    </row>
    <row r="497" spans="1:18" x14ac:dyDescent="0.25">
      <c r="A497" s="31"/>
      <c r="B497" s="131"/>
      <c r="C497" s="131"/>
      <c r="D497" s="131"/>
      <c r="E497" s="31"/>
      <c r="F497" s="31"/>
      <c r="G497" s="31"/>
      <c r="H497" s="31"/>
      <c r="I497" s="31"/>
      <c r="J497" s="31"/>
      <c r="K497" s="31"/>
      <c r="L497" s="31"/>
      <c r="M497" s="31"/>
      <c r="N497" s="31"/>
      <c r="O497" s="31"/>
      <c r="P497" s="31"/>
      <c r="Q497" s="31"/>
      <c r="R497" s="31"/>
    </row>
    <row r="498" spans="1:18" x14ac:dyDescent="0.25">
      <c r="A498" s="31"/>
      <c r="B498" s="131"/>
      <c r="C498" s="131"/>
      <c r="D498" s="131"/>
      <c r="E498" s="31"/>
      <c r="F498" s="31"/>
      <c r="G498" s="31"/>
      <c r="H498" s="31"/>
      <c r="I498" s="31"/>
      <c r="J498" s="31"/>
      <c r="K498" s="31"/>
      <c r="L498" s="31"/>
      <c r="M498" s="31"/>
      <c r="N498" s="31"/>
      <c r="O498" s="31"/>
      <c r="P498" s="31"/>
      <c r="Q498" s="31"/>
      <c r="R498" s="31"/>
    </row>
    <row r="499" spans="1:18" x14ac:dyDescent="0.25">
      <c r="A499" s="31"/>
      <c r="B499" s="131"/>
      <c r="C499" s="131"/>
      <c r="D499" s="131"/>
      <c r="E499" s="31"/>
      <c r="F499" s="31"/>
      <c r="G499" s="31"/>
      <c r="H499" s="31"/>
      <c r="I499" s="31"/>
      <c r="J499" s="31"/>
      <c r="K499" s="31"/>
      <c r="L499" s="31"/>
      <c r="M499" s="31"/>
      <c r="N499" s="31"/>
      <c r="O499" s="31"/>
      <c r="P499" s="31"/>
      <c r="Q499" s="31"/>
      <c r="R499" s="31"/>
    </row>
    <row r="500" spans="1:18" x14ac:dyDescent="0.25">
      <c r="A500" s="31"/>
      <c r="B500" s="131"/>
      <c r="C500" s="131"/>
      <c r="D500" s="131"/>
      <c r="E500" s="31"/>
      <c r="F500" s="31"/>
      <c r="G500" s="31"/>
      <c r="H500" s="31"/>
      <c r="I500" s="31"/>
      <c r="J500" s="31"/>
      <c r="K500" s="31"/>
      <c r="L500" s="31"/>
      <c r="M500" s="31"/>
      <c r="N500" s="31"/>
      <c r="O500" s="31"/>
      <c r="P500" s="31"/>
      <c r="Q500" s="31"/>
      <c r="R500" s="31"/>
    </row>
    <row r="501" spans="1:18" x14ac:dyDescent="0.25">
      <c r="A501" s="31"/>
      <c r="B501" s="131"/>
      <c r="C501" s="131"/>
      <c r="D501" s="131"/>
      <c r="E501" s="31"/>
      <c r="F501" s="31"/>
      <c r="G501" s="31"/>
      <c r="H501" s="31"/>
      <c r="I501" s="31"/>
      <c r="J501" s="31"/>
      <c r="K501" s="31"/>
      <c r="L501" s="31"/>
      <c r="M501" s="31"/>
      <c r="N501" s="31"/>
      <c r="O501" s="31"/>
      <c r="P501" s="31"/>
      <c r="Q501" s="31"/>
      <c r="R501" s="31"/>
    </row>
    <row r="502" spans="1:18" x14ac:dyDescent="0.25">
      <c r="A502" s="31"/>
      <c r="B502" s="131"/>
      <c r="C502" s="131"/>
      <c r="D502" s="131"/>
      <c r="E502" s="31"/>
      <c r="F502" s="31"/>
      <c r="G502" s="31"/>
      <c r="H502" s="31"/>
      <c r="I502" s="31"/>
      <c r="J502" s="31"/>
      <c r="K502" s="31"/>
      <c r="L502" s="31"/>
      <c r="M502" s="31"/>
      <c r="N502" s="31"/>
      <c r="O502" s="31"/>
      <c r="P502" s="31"/>
      <c r="Q502" s="31"/>
      <c r="R502" s="31"/>
    </row>
    <row r="503" spans="1:18" x14ac:dyDescent="0.25">
      <c r="A503" s="31"/>
      <c r="B503" s="131"/>
      <c r="C503" s="131"/>
      <c r="D503" s="131"/>
      <c r="E503" s="31"/>
      <c r="F503" s="31"/>
      <c r="G503" s="31"/>
      <c r="H503" s="31"/>
      <c r="I503" s="31"/>
      <c r="J503" s="31"/>
      <c r="K503" s="31"/>
      <c r="L503" s="31"/>
      <c r="M503" s="31"/>
      <c r="N503" s="31"/>
      <c r="O503" s="31"/>
      <c r="P503" s="31"/>
      <c r="Q503" s="31"/>
      <c r="R503" s="31"/>
    </row>
    <row r="504" spans="1:18" x14ac:dyDescent="0.25">
      <c r="A504" s="31"/>
      <c r="B504" s="131"/>
      <c r="C504" s="131"/>
      <c r="D504" s="131"/>
      <c r="E504" s="31"/>
      <c r="F504" s="31"/>
      <c r="G504" s="31"/>
      <c r="H504" s="31"/>
      <c r="I504" s="31"/>
      <c r="J504" s="31"/>
      <c r="K504" s="31"/>
      <c r="L504" s="31"/>
      <c r="M504" s="31"/>
      <c r="N504" s="31"/>
      <c r="O504" s="31"/>
      <c r="P504" s="31"/>
      <c r="Q504" s="31"/>
      <c r="R504" s="31"/>
    </row>
    <row r="505" spans="1:18" x14ac:dyDescent="0.25">
      <c r="A505" s="31"/>
      <c r="B505" s="131"/>
      <c r="C505" s="131"/>
      <c r="D505" s="131"/>
      <c r="E505" s="31"/>
      <c r="F505" s="31"/>
      <c r="G505" s="31"/>
      <c r="H505" s="31"/>
      <c r="I505" s="31"/>
      <c r="J505" s="31"/>
      <c r="K505" s="31"/>
      <c r="L505" s="31"/>
      <c r="M505" s="31"/>
      <c r="N505" s="31"/>
      <c r="O505" s="31"/>
      <c r="P505" s="31"/>
      <c r="Q505" s="31"/>
      <c r="R505" s="31"/>
    </row>
    <row r="506" spans="1:18" x14ac:dyDescent="0.25">
      <c r="A506" s="31"/>
      <c r="B506" s="131"/>
      <c r="C506" s="131"/>
      <c r="D506" s="131"/>
      <c r="E506" s="31"/>
      <c r="F506" s="31"/>
      <c r="G506" s="31"/>
      <c r="H506" s="31"/>
      <c r="I506" s="31"/>
      <c r="J506" s="31"/>
      <c r="K506" s="31"/>
      <c r="L506" s="31"/>
      <c r="M506" s="31"/>
      <c r="N506" s="31"/>
      <c r="O506" s="31"/>
      <c r="P506" s="31"/>
      <c r="Q506" s="31"/>
      <c r="R506" s="31"/>
    </row>
    <row r="507" spans="1:18" x14ac:dyDescent="0.25">
      <c r="A507" s="31"/>
      <c r="B507" s="131"/>
      <c r="C507" s="131"/>
      <c r="D507" s="131"/>
      <c r="E507" s="31"/>
      <c r="F507" s="31"/>
      <c r="G507" s="31"/>
      <c r="H507" s="31"/>
      <c r="I507" s="31"/>
      <c r="J507" s="31"/>
      <c r="K507" s="31"/>
      <c r="L507" s="31"/>
      <c r="M507" s="31"/>
      <c r="N507" s="31"/>
      <c r="O507" s="31"/>
      <c r="P507" s="31"/>
      <c r="Q507" s="31"/>
      <c r="R507" s="31"/>
    </row>
    <row r="508" spans="1:18" x14ac:dyDescent="0.25">
      <c r="A508" s="31"/>
      <c r="B508" s="131"/>
      <c r="C508" s="131"/>
      <c r="D508" s="131"/>
      <c r="E508" s="31"/>
      <c r="F508" s="31"/>
      <c r="G508" s="31"/>
      <c r="H508" s="31"/>
      <c r="I508" s="31"/>
      <c r="J508" s="31"/>
      <c r="K508" s="31"/>
      <c r="L508" s="31"/>
      <c r="M508" s="31"/>
      <c r="N508" s="31"/>
      <c r="O508" s="31"/>
      <c r="P508" s="31"/>
      <c r="Q508" s="31"/>
      <c r="R508" s="31"/>
    </row>
    <row r="509" spans="1:18" x14ac:dyDescent="0.25">
      <c r="A509" s="31"/>
      <c r="B509" s="131"/>
      <c r="C509" s="131"/>
      <c r="D509" s="131"/>
      <c r="E509" s="31"/>
      <c r="F509" s="31"/>
      <c r="G509" s="31"/>
      <c r="H509" s="31"/>
      <c r="I509" s="31"/>
      <c r="J509" s="31"/>
      <c r="K509" s="31"/>
      <c r="L509" s="31"/>
      <c r="M509" s="31"/>
      <c r="N509" s="31"/>
      <c r="O509" s="31"/>
      <c r="P509" s="31"/>
      <c r="Q509" s="31"/>
      <c r="R509" s="31"/>
    </row>
    <row r="510" spans="1:18" x14ac:dyDescent="0.25">
      <c r="A510" s="31"/>
      <c r="B510" s="131"/>
      <c r="C510" s="131"/>
      <c r="D510" s="131"/>
      <c r="E510" s="31"/>
      <c r="F510" s="31"/>
      <c r="G510" s="31"/>
      <c r="H510" s="31"/>
      <c r="I510" s="31"/>
      <c r="J510" s="31"/>
      <c r="K510" s="31"/>
      <c r="L510" s="31"/>
      <c r="M510" s="31"/>
      <c r="N510" s="31"/>
      <c r="O510" s="31"/>
      <c r="P510" s="31"/>
      <c r="Q510" s="31"/>
      <c r="R510" s="31"/>
    </row>
    <row r="511" spans="1:18" x14ac:dyDescent="0.25">
      <c r="A511" s="31"/>
      <c r="B511" s="131"/>
      <c r="C511" s="131"/>
      <c r="D511" s="131"/>
      <c r="E511" s="31"/>
      <c r="F511" s="31"/>
      <c r="G511" s="31"/>
      <c r="H511" s="31"/>
      <c r="I511" s="31"/>
      <c r="J511" s="31"/>
      <c r="K511" s="31"/>
      <c r="L511" s="31"/>
      <c r="M511" s="31"/>
      <c r="N511" s="31"/>
      <c r="O511" s="31"/>
      <c r="P511" s="31"/>
      <c r="Q511" s="31"/>
      <c r="R511" s="31"/>
    </row>
    <row r="512" spans="1:18" x14ac:dyDescent="0.25">
      <c r="A512" s="31"/>
      <c r="B512" s="131"/>
      <c r="C512" s="131"/>
      <c r="D512" s="131"/>
      <c r="E512" s="31"/>
      <c r="F512" s="31"/>
      <c r="G512" s="31"/>
      <c r="H512" s="31"/>
      <c r="I512" s="31"/>
      <c r="J512" s="31"/>
      <c r="K512" s="31"/>
      <c r="L512" s="31"/>
      <c r="M512" s="31"/>
      <c r="N512" s="31"/>
      <c r="O512" s="31"/>
      <c r="P512" s="31"/>
      <c r="Q512" s="31"/>
      <c r="R512" s="31"/>
    </row>
    <row r="513" spans="1:18" x14ac:dyDescent="0.25">
      <c r="A513" s="31"/>
      <c r="B513" s="131"/>
      <c r="C513" s="131"/>
      <c r="D513" s="131"/>
      <c r="E513" s="31"/>
      <c r="F513" s="31"/>
      <c r="G513" s="31"/>
      <c r="H513" s="31"/>
      <c r="I513" s="31"/>
      <c r="J513" s="31"/>
      <c r="K513" s="31"/>
      <c r="L513" s="31"/>
      <c r="M513" s="31"/>
      <c r="N513" s="31"/>
      <c r="O513" s="31"/>
      <c r="P513" s="31"/>
      <c r="Q513" s="31"/>
      <c r="R513" s="31"/>
    </row>
    <row r="514" spans="1:18" x14ac:dyDescent="0.25">
      <c r="A514" s="31"/>
      <c r="B514" s="131"/>
      <c r="C514" s="131"/>
      <c r="D514" s="131"/>
      <c r="E514" s="31"/>
      <c r="F514" s="31"/>
      <c r="G514" s="31"/>
      <c r="H514" s="31"/>
      <c r="I514" s="31"/>
      <c r="J514" s="31"/>
      <c r="K514" s="31"/>
      <c r="L514" s="31"/>
      <c r="M514" s="31"/>
      <c r="N514" s="31"/>
      <c r="O514" s="31"/>
      <c r="P514" s="31"/>
      <c r="Q514" s="31"/>
      <c r="R514" s="31"/>
    </row>
    <row r="515" spans="1:18" x14ac:dyDescent="0.25">
      <c r="A515" s="31"/>
      <c r="B515" s="131"/>
      <c r="C515" s="131"/>
      <c r="D515" s="131"/>
      <c r="E515" s="31"/>
      <c r="F515" s="31"/>
      <c r="G515" s="31"/>
      <c r="H515" s="31"/>
      <c r="I515" s="31"/>
      <c r="J515" s="31"/>
      <c r="K515" s="31"/>
      <c r="L515" s="31"/>
      <c r="M515" s="31"/>
      <c r="N515" s="31"/>
      <c r="O515" s="31"/>
      <c r="P515" s="31"/>
      <c r="Q515" s="31"/>
      <c r="R515" s="31"/>
    </row>
    <row r="516" spans="1:18" x14ac:dyDescent="0.25">
      <c r="A516" s="31"/>
      <c r="B516" s="131"/>
      <c r="C516" s="131"/>
      <c r="D516" s="131"/>
      <c r="E516" s="31"/>
      <c r="F516" s="31"/>
      <c r="G516" s="31"/>
      <c r="H516" s="31"/>
      <c r="I516" s="31"/>
      <c r="J516" s="31"/>
      <c r="K516" s="31"/>
      <c r="L516" s="31"/>
      <c r="M516" s="31"/>
      <c r="N516" s="31"/>
      <c r="O516" s="31"/>
      <c r="P516" s="31"/>
      <c r="Q516" s="31"/>
      <c r="R516" s="31"/>
    </row>
    <row r="517" spans="1:18" x14ac:dyDescent="0.25">
      <c r="A517" s="31"/>
      <c r="B517" s="131"/>
      <c r="C517" s="131"/>
      <c r="D517" s="131"/>
      <c r="E517" s="31"/>
      <c r="F517" s="31"/>
      <c r="G517" s="31"/>
      <c r="H517" s="31"/>
      <c r="I517" s="31"/>
      <c r="J517" s="31"/>
      <c r="K517" s="31"/>
      <c r="L517" s="31"/>
      <c r="M517" s="31"/>
      <c r="N517" s="31"/>
      <c r="O517" s="31"/>
      <c r="P517" s="31"/>
      <c r="Q517" s="31"/>
      <c r="R517" s="31"/>
    </row>
    <row r="518" spans="1:18" x14ac:dyDescent="0.25">
      <c r="A518" s="31"/>
      <c r="B518" s="131"/>
      <c r="C518" s="131"/>
      <c r="D518" s="131"/>
      <c r="E518" s="31"/>
      <c r="F518" s="31"/>
      <c r="G518" s="31"/>
      <c r="H518" s="31"/>
      <c r="I518" s="31"/>
      <c r="J518" s="31"/>
      <c r="K518" s="31"/>
      <c r="L518" s="31"/>
      <c r="M518" s="31"/>
      <c r="N518" s="31"/>
      <c r="O518" s="31"/>
      <c r="P518" s="31"/>
      <c r="Q518" s="31"/>
      <c r="R518" s="31"/>
    </row>
    <row r="519" spans="1:18" x14ac:dyDescent="0.25">
      <c r="A519" s="31"/>
      <c r="B519" s="131"/>
      <c r="C519" s="131"/>
      <c r="D519" s="131"/>
      <c r="E519" s="31"/>
      <c r="F519" s="31"/>
      <c r="G519" s="31"/>
      <c r="H519" s="31"/>
      <c r="I519" s="31"/>
      <c r="J519" s="31"/>
      <c r="K519" s="31"/>
      <c r="L519" s="31"/>
      <c r="M519" s="31"/>
      <c r="N519" s="31"/>
      <c r="O519" s="31"/>
      <c r="P519" s="31"/>
      <c r="Q519" s="31"/>
      <c r="R519" s="31"/>
    </row>
    <row r="520" spans="1:18" x14ac:dyDescent="0.25">
      <c r="A520" s="31"/>
      <c r="B520" s="131"/>
      <c r="C520" s="131"/>
      <c r="D520" s="131"/>
      <c r="E520" s="31"/>
      <c r="F520" s="31"/>
      <c r="G520" s="31"/>
      <c r="H520" s="31"/>
      <c r="I520" s="31"/>
      <c r="J520" s="31"/>
      <c r="K520" s="31"/>
      <c r="L520" s="31"/>
      <c r="M520" s="31"/>
      <c r="N520" s="31"/>
      <c r="O520" s="31"/>
      <c r="P520" s="31"/>
      <c r="Q520" s="31"/>
      <c r="R520" s="31"/>
    </row>
    <row r="521" spans="1:18" x14ac:dyDescent="0.25">
      <c r="A521" s="31"/>
      <c r="B521" s="131"/>
      <c r="C521" s="131"/>
      <c r="D521" s="131"/>
      <c r="E521" s="31"/>
      <c r="F521" s="31"/>
      <c r="G521" s="31"/>
      <c r="H521" s="31"/>
      <c r="I521" s="31"/>
      <c r="J521" s="31"/>
      <c r="K521" s="31"/>
      <c r="L521" s="31"/>
      <c r="M521" s="31"/>
      <c r="N521" s="31"/>
      <c r="O521" s="31"/>
      <c r="P521" s="31"/>
      <c r="Q521" s="31"/>
      <c r="R521" s="31"/>
    </row>
    <row r="522" spans="1:18" x14ac:dyDescent="0.25">
      <c r="A522" s="31"/>
      <c r="B522" s="131"/>
      <c r="C522" s="131"/>
      <c r="D522" s="131"/>
      <c r="E522" s="31"/>
      <c r="F522" s="31"/>
      <c r="G522" s="31"/>
      <c r="H522" s="31"/>
      <c r="I522" s="31"/>
      <c r="J522" s="31"/>
      <c r="K522" s="31"/>
      <c r="L522" s="31"/>
      <c r="M522" s="31"/>
      <c r="N522" s="31"/>
      <c r="O522" s="31"/>
      <c r="P522" s="31"/>
      <c r="Q522" s="31"/>
      <c r="R522" s="31"/>
    </row>
    <row r="523" spans="1:18" x14ac:dyDescent="0.25">
      <c r="A523" s="31"/>
      <c r="B523" s="131"/>
      <c r="C523" s="131"/>
      <c r="D523" s="131"/>
      <c r="E523" s="31"/>
      <c r="F523" s="31"/>
      <c r="G523" s="31"/>
      <c r="H523" s="31"/>
      <c r="I523" s="31"/>
      <c r="J523" s="31"/>
      <c r="K523" s="31"/>
      <c r="L523" s="31"/>
      <c r="M523" s="31"/>
      <c r="N523" s="31"/>
      <c r="O523" s="31"/>
      <c r="P523" s="31"/>
      <c r="Q523" s="31"/>
      <c r="R523" s="31"/>
    </row>
    <row r="524" spans="1:18" x14ac:dyDescent="0.25">
      <c r="A524" s="31"/>
      <c r="B524" s="131"/>
      <c r="C524" s="131"/>
      <c r="D524" s="131"/>
      <c r="E524" s="31"/>
      <c r="F524" s="31"/>
      <c r="G524" s="31"/>
      <c r="H524" s="31"/>
      <c r="I524" s="31"/>
      <c r="J524" s="31"/>
      <c r="K524" s="31"/>
      <c r="L524" s="31"/>
      <c r="M524" s="31"/>
      <c r="N524" s="31"/>
      <c r="O524" s="31"/>
      <c r="P524" s="31"/>
      <c r="Q524" s="31"/>
      <c r="R524" s="31"/>
    </row>
    <row r="525" spans="1:18" x14ac:dyDescent="0.25">
      <c r="A525" s="31"/>
      <c r="B525" s="131"/>
      <c r="C525" s="131"/>
      <c r="D525" s="131"/>
      <c r="E525" s="31"/>
      <c r="F525" s="31"/>
      <c r="G525" s="31"/>
      <c r="H525" s="31"/>
      <c r="I525" s="31"/>
      <c r="J525" s="31"/>
      <c r="K525" s="31"/>
      <c r="L525" s="31"/>
      <c r="M525" s="31"/>
      <c r="N525" s="31"/>
      <c r="O525" s="31"/>
      <c r="P525" s="31"/>
      <c r="Q525" s="31"/>
      <c r="R525" s="31"/>
    </row>
    <row r="526" spans="1:18" x14ac:dyDescent="0.25">
      <c r="A526" s="31"/>
      <c r="B526" s="131"/>
      <c r="C526" s="131"/>
      <c r="D526" s="131"/>
      <c r="E526" s="31"/>
      <c r="F526" s="31"/>
      <c r="G526" s="31"/>
      <c r="H526" s="31"/>
      <c r="I526" s="31"/>
      <c r="J526" s="31"/>
      <c r="K526" s="31"/>
      <c r="L526" s="31"/>
      <c r="M526" s="31"/>
      <c r="N526" s="31"/>
      <c r="O526" s="31"/>
      <c r="P526" s="31"/>
      <c r="Q526" s="31"/>
      <c r="R526" s="31"/>
    </row>
    <row r="527" spans="1:18" x14ac:dyDescent="0.25">
      <c r="A527" s="31"/>
      <c r="B527" s="131"/>
      <c r="C527" s="131"/>
      <c r="D527" s="131"/>
      <c r="E527" s="31"/>
      <c r="F527" s="31"/>
      <c r="G527" s="31"/>
      <c r="H527" s="31"/>
      <c r="I527" s="31"/>
      <c r="J527" s="31"/>
      <c r="K527" s="31"/>
      <c r="L527" s="31"/>
      <c r="M527" s="31"/>
      <c r="N527" s="31"/>
      <c r="O527" s="31"/>
      <c r="P527" s="31"/>
      <c r="Q527" s="31"/>
      <c r="R527" s="31"/>
    </row>
    <row r="528" spans="1:18" x14ac:dyDescent="0.25">
      <c r="A528" s="31"/>
      <c r="B528" s="131"/>
      <c r="C528" s="131"/>
      <c r="D528" s="131"/>
      <c r="E528" s="31"/>
      <c r="F528" s="31"/>
      <c r="G528" s="31"/>
      <c r="H528" s="31"/>
      <c r="I528" s="31"/>
      <c r="J528" s="31"/>
      <c r="K528" s="31"/>
      <c r="L528" s="31"/>
      <c r="M528" s="31"/>
      <c r="N528" s="31"/>
      <c r="O528" s="31"/>
      <c r="P528" s="31"/>
      <c r="Q528" s="31"/>
      <c r="R528" s="31"/>
    </row>
    <row r="529" spans="1:18" x14ac:dyDescent="0.25">
      <c r="A529" s="31"/>
      <c r="B529" s="131"/>
      <c r="C529" s="131"/>
      <c r="D529" s="131"/>
      <c r="E529" s="31"/>
      <c r="F529" s="31"/>
      <c r="G529" s="31"/>
      <c r="H529" s="31"/>
      <c r="I529" s="31"/>
      <c r="J529" s="31"/>
      <c r="K529" s="31"/>
      <c r="L529" s="31"/>
      <c r="M529" s="31"/>
      <c r="N529" s="31"/>
      <c r="O529" s="31"/>
      <c r="P529" s="31"/>
      <c r="Q529" s="31"/>
      <c r="R529" s="31"/>
    </row>
    <row r="530" spans="1:18" x14ac:dyDescent="0.25">
      <c r="A530" s="31"/>
      <c r="B530" s="131"/>
      <c r="C530" s="131"/>
      <c r="D530" s="131"/>
      <c r="E530" s="31"/>
      <c r="F530" s="31"/>
      <c r="G530" s="31"/>
      <c r="H530" s="31"/>
      <c r="I530" s="31"/>
      <c r="J530" s="31"/>
      <c r="K530" s="31"/>
      <c r="L530" s="31"/>
      <c r="M530" s="31"/>
      <c r="N530" s="31"/>
      <c r="O530" s="31"/>
      <c r="P530" s="31"/>
      <c r="Q530" s="31"/>
      <c r="R530" s="31"/>
    </row>
    <row r="531" spans="1:18" x14ac:dyDescent="0.25">
      <c r="A531" s="31"/>
      <c r="B531" s="131"/>
      <c r="C531" s="131"/>
      <c r="D531" s="131"/>
      <c r="E531" s="31"/>
      <c r="F531" s="31"/>
      <c r="G531" s="31"/>
      <c r="H531" s="31"/>
      <c r="I531" s="31"/>
      <c r="J531" s="31"/>
      <c r="K531" s="31"/>
      <c r="L531" s="31"/>
      <c r="M531" s="31"/>
      <c r="N531" s="31"/>
      <c r="O531" s="31"/>
      <c r="P531" s="31"/>
      <c r="Q531" s="31"/>
      <c r="R531" s="31"/>
    </row>
    <row r="532" spans="1:18" x14ac:dyDescent="0.25">
      <c r="A532" s="31"/>
      <c r="B532" s="131"/>
      <c r="C532" s="131"/>
      <c r="D532" s="131"/>
      <c r="E532" s="31"/>
      <c r="F532" s="31"/>
      <c r="G532" s="31"/>
      <c r="H532" s="31"/>
      <c r="I532" s="31"/>
      <c r="J532" s="31"/>
      <c r="K532" s="31"/>
      <c r="L532" s="31"/>
      <c r="M532" s="31"/>
      <c r="N532" s="31"/>
      <c r="O532" s="31"/>
      <c r="P532" s="31"/>
      <c r="Q532" s="31"/>
      <c r="R532" s="31"/>
    </row>
    <row r="533" spans="1:18" x14ac:dyDescent="0.25">
      <c r="A533" s="31"/>
      <c r="B533" s="131"/>
      <c r="C533" s="131"/>
      <c r="D533" s="131"/>
      <c r="E533" s="31"/>
      <c r="F533" s="31"/>
      <c r="G533" s="31"/>
      <c r="H533" s="31"/>
      <c r="I533" s="31"/>
      <c r="J533" s="31"/>
      <c r="K533" s="31"/>
      <c r="L533" s="31"/>
      <c r="M533" s="31"/>
      <c r="N533" s="31"/>
      <c r="O533" s="31"/>
      <c r="P533" s="31"/>
      <c r="Q533" s="31"/>
      <c r="R533" s="31"/>
    </row>
    <row r="534" spans="1:18" x14ac:dyDescent="0.25">
      <c r="A534" s="31"/>
      <c r="B534" s="131"/>
      <c r="C534" s="131"/>
      <c r="D534" s="131"/>
      <c r="E534" s="31"/>
      <c r="F534" s="31"/>
      <c r="G534" s="31"/>
      <c r="H534" s="31"/>
      <c r="I534" s="31"/>
      <c r="J534" s="31"/>
      <c r="K534" s="31"/>
      <c r="L534" s="31"/>
      <c r="M534" s="31"/>
      <c r="N534" s="31"/>
      <c r="O534" s="31"/>
      <c r="P534" s="31"/>
      <c r="Q534" s="31"/>
      <c r="R534" s="31"/>
    </row>
    <row r="535" spans="1:18" x14ac:dyDescent="0.25">
      <c r="A535" s="31"/>
      <c r="B535" s="131"/>
      <c r="C535" s="131"/>
      <c r="D535" s="131"/>
      <c r="E535" s="31"/>
      <c r="F535" s="31"/>
      <c r="G535" s="31"/>
      <c r="H535" s="31"/>
      <c r="I535" s="31"/>
      <c r="J535" s="31"/>
      <c r="K535" s="31"/>
      <c r="L535" s="31"/>
      <c r="M535" s="31"/>
      <c r="N535" s="31"/>
      <c r="O535" s="31"/>
      <c r="P535" s="31"/>
      <c r="Q535" s="31"/>
      <c r="R535" s="31"/>
    </row>
    <row r="536" spans="1:18" x14ac:dyDescent="0.25">
      <c r="A536" s="31"/>
      <c r="B536" s="131"/>
      <c r="C536" s="131"/>
      <c r="D536" s="131"/>
      <c r="E536" s="31"/>
      <c r="F536" s="31"/>
      <c r="G536" s="31"/>
      <c r="H536" s="31"/>
      <c r="I536" s="31"/>
      <c r="J536" s="31"/>
      <c r="K536" s="31"/>
      <c r="L536" s="31"/>
      <c r="M536" s="31"/>
      <c r="N536" s="31"/>
      <c r="O536" s="31"/>
      <c r="P536" s="31"/>
      <c r="Q536" s="31"/>
      <c r="R536" s="31"/>
    </row>
    <row r="537" spans="1:18" x14ac:dyDescent="0.25">
      <c r="A537" s="31"/>
      <c r="B537" s="131"/>
      <c r="C537" s="131"/>
      <c r="D537" s="131"/>
      <c r="E537" s="31"/>
      <c r="F537" s="31"/>
      <c r="G537" s="31"/>
      <c r="H537" s="31"/>
      <c r="I537" s="31"/>
      <c r="J537" s="31"/>
      <c r="K537" s="31"/>
      <c r="L537" s="31"/>
      <c r="M537" s="31"/>
      <c r="N537" s="31"/>
      <c r="O537" s="31"/>
      <c r="P537" s="31"/>
      <c r="Q537" s="31"/>
      <c r="R537" s="31"/>
    </row>
    <row r="538" spans="1:18" x14ac:dyDescent="0.25">
      <c r="A538" s="31"/>
      <c r="B538" s="131"/>
      <c r="C538" s="131"/>
      <c r="D538" s="131"/>
      <c r="E538" s="31"/>
      <c r="F538" s="31"/>
      <c r="G538" s="31"/>
      <c r="H538" s="31"/>
      <c r="I538" s="31"/>
      <c r="J538" s="31"/>
      <c r="K538" s="31"/>
      <c r="L538" s="31"/>
      <c r="M538" s="31"/>
      <c r="N538" s="31"/>
      <c r="O538" s="31"/>
      <c r="P538" s="31"/>
      <c r="Q538" s="31"/>
      <c r="R538" s="31"/>
    </row>
    <row r="539" spans="1:18" x14ac:dyDescent="0.25">
      <c r="A539" s="31"/>
      <c r="B539" s="131"/>
      <c r="C539" s="131"/>
      <c r="D539" s="131"/>
      <c r="E539" s="31"/>
      <c r="F539" s="31"/>
      <c r="G539" s="31"/>
      <c r="H539" s="31"/>
      <c r="I539" s="31"/>
      <c r="J539" s="31"/>
      <c r="K539" s="31"/>
      <c r="L539" s="31"/>
      <c r="M539" s="31"/>
      <c r="N539" s="31"/>
      <c r="O539" s="31"/>
      <c r="P539" s="31"/>
      <c r="Q539" s="31"/>
      <c r="R539" s="31"/>
    </row>
    <row r="540" spans="1:18" x14ac:dyDescent="0.25">
      <c r="A540" s="31"/>
      <c r="B540" s="131"/>
      <c r="C540" s="131"/>
      <c r="D540" s="131"/>
      <c r="E540" s="31"/>
      <c r="F540" s="31"/>
      <c r="G540" s="31"/>
      <c r="H540" s="31"/>
      <c r="I540" s="31"/>
      <c r="J540" s="31"/>
      <c r="K540" s="31"/>
      <c r="L540" s="31"/>
      <c r="M540" s="31"/>
      <c r="N540" s="31"/>
      <c r="O540" s="31"/>
      <c r="P540" s="31"/>
      <c r="Q540" s="31"/>
      <c r="R540" s="31"/>
    </row>
    <row r="541" spans="1:18" x14ac:dyDescent="0.25">
      <c r="A541" s="31"/>
      <c r="B541" s="131"/>
      <c r="C541" s="131"/>
      <c r="D541" s="131"/>
      <c r="E541" s="31"/>
      <c r="F541" s="31"/>
      <c r="G541" s="31"/>
      <c r="H541" s="31"/>
      <c r="I541" s="31"/>
      <c r="J541" s="31"/>
      <c r="K541" s="31"/>
      <c r="L541" s="31"/>
      <c r="M541" s="31"/>
      <c r="N541" s="31"/>
      <c r="O541" s="31"/>
      <c r="P541" s="31"/>
      <c r="Q541" s="31"/>
      <c r="R541" s="31"/>
    </row>
    <row r="542" spans="1:18" x14ac:dyDescent="0.25">
      <c r="A542" s="31"/>
      <c r="B542" s="131"/>
      <c r="C542" s="131"/>
      <c r="D542" s="131"/>
      <c r="E542" s="31"/>
      <c r="F542" s="31"/>
      <c r="G542" s="31"/>
      <c r="H542" s="31"/>
      <c r="I542" s="31"/>
      <c r="J542" s="31"/>
      <c r="K542" s="31"/>
      <c r="L542" s="31"/>
      <c r="M542" s="31"/>
      <c r="N542" s="31"/>
      <c r="O542" s="31"/>
      <c r="P542" s="31"/>
      <c r="Q542" s="31"/>
      <c r="R542" s="31"/>
    </row>
    <row r="543" spans="1:18" x14ac:dyDescent="0.25">
      <c r="A543" s="31"/>
      <c r="B543" s="131"/>
      <c r="C543" s="131"/>
      <c r="D543" s="131"/>
      <c r="E543" s="31"/>
      <c r="F543" s="31"/>
      <c r="G543" s="31"/>
      <c r="H543" s="31"/>
      <c r="I543" s="31"/>
      <c r="J543" s="31"/>
      <c r="K543" s="31"/>
      <c r="L543" s="31"/>
      <c r="M543" s="31"/>
      <c r="N543" s="31"/>
      <c r="O543" s="31"/>
      <c r="P543" s="31"/>
      <c r="Q543" s="31"/>
      <c r="R543" s="31"/>
    </row>
    <row r="544" spans="1:18" x14ac:dyDescent="0.25">
      <c r="A544" s="31"/>
      <c r="B544" s="131"/>
      <c r="C544" s="131"/>
      <c r="D544" s="131"/>
      <c r="E544" s="31"/>
      <c r="F544" s="31"/>
      <c r="G544" s="31"/>
      <c r="H544" s="31"/>
      <c r="I544" s="31"/>
      <c r="J544" s="31"/>
      <c r="K544" s="31"/>
      <c r="L544" s="31"/>
      <c r="M544" s="31"/>
      <c r="N544" s="31"/>
      <c r="O544" s="31"/>
      <c r="P544" s="31"/>
      <c r="Q544" s="31"/>
      <c r="R544" s="31"/>
    </row>
    <row r="545" spans="1:18" x14ac:dyDescent="0.25">
      <c r="A545" s="31"/>
      <c r="B545" s="131"/>
      <c r="C545" s="131"/>
      <c r="D545" s="131"/>
      <c r="E545" s="31"/>
      <c r="F545" s="31"/>
      <c r="G545" s="31"/>
      <c r="H545" s="31"/>
      <c r="I545" s="31"/>
      <c r="J545" s="31"/>
      <c r="K545" s="31"/>
      <c r="L545" s="31"/>
      <c r="M545" s="31"/>
      <c r="N545" s="31"/>
      <c r="O545" s="31"/>
      <c r="P545" s="31"/>
      <c r="Q545" s="31"/>
      <c r="R545" s="31"/>
    </row>
    <row r="546" spans="1:18" x14ac:dyDescent="0.25">
      <c r="A546" s="31"/>
      <c r="B546" s="131"/>
      <c r="C546" s="131"/>
      <c r="D546" s="131"/>
      <c r="E546" s="31"/>
      <c r="F546" s="31"/>
      <c r="G546" s="31"/>
      <c r="H546" s="31"/>
      <c r="I546" s="31"/>
      <c r="J546" s="31"/>
      <c r="K546" s="31"/>
      <c r="L546" s="31"/>
      <c r="M546" s="31"/>
      <c r="N546" s="31"/>
      <c r="O546" s="31"/>
      <c r="P546" s="31"/>
      <c r="Q546" s="31"/>
      <c r="R546" s="31"/>
    </row>
    <row r="547" spans="1:18" x14ac:dyDescent="0.25">
      <c r="A547" s="31"/>
      <c r="B547" s="131"/>
      <c r="C547" s="131"/>
      <c r="D547" s="131"/>
      <c r="E547" s="31"/>
      <c r="F547" s="31"/>
      <c r="G547" s="31"/>
      <c r="H547" s="31"/>
      <c r="I547" s="31"/>
      <c r="J547" s="31"/>
      <c r="K547" s="31"/>
      <c r="L547" s="31"/>
      <c r="M547" s="31"/>
      <c r="N547" s="31"/>
      <c r="O547" s="31"/>
      <c r="P547" s="31"/>
      <c r="Q547" s="31"/>
      <c r="R547" s="31"/>
    </row>
    <row r="548" spans="1:18" x14ac:dyDescent="0.25">
      <c r="A548" s="31"/>
      <c r="B548" s="131"/>
      <c r="C548" s="131"/>
      <c r="D548" s="131"/>
      <c r="E548" s="31"/>
      <c r="F548" s="31"/>
      <c r="G548" s="31"/>
      <c r="H548" s="31"/>
      <c r="I548" s="31"/>
      <c r="J548" s="31"/>
      <c r="K548" s="31"/>
      <c r="L548" s="31"/>
      <c r="M548" s="31"/>
      <c r="N548" s="31"/>
      <c r="O548" s="31"/>
      <c r="P548" s="31"/>
      <c r="Q548" s="31"/>
      <c r="R548" s="31"/>
    </row>
    <row r="549" spans="1:18" x14ac:dyDescent="0.25">
      <c r="A549" s="31"/>
      <c r="B549" s="131"/>
      <c r="C549" s="131"/>
      <c r="D549" s="131"/>
      <c r="E549" s="31"/>
      <c r="F549" s="31"/>
      <c r="G549" s="31"/>
      <c r="H549" s="31"/>
      <c r="I549" s="31"/>
      <c r="J549" s="31"/>
      <c r="K549" s="31"/>
      <c r="L549" s="31"/>
      <c r="M549" s="31"/>
      <c r="N549" s="31"/>
      <c r="O549" s="31"/>
      <c r="P549" s="31"/>
      <c r="Q549" s="31"/>
      <c r="R549" s="31"/>
    </row>
    <row r="550" spans="1:18" x14ac:dyDescent="0.25">
      <c r="A550" s="31"/>
      <c r="B550" s="131"/>
      <c r="C550" s="131"/>
      <c r="D550" s="131"/>
      <c r="E550" s="31"/>
      <c r="F550" s="31"/>
      <c r="G550" s="31"/>
      <c r="H550" s="31"/>
      <c r="I550" s="31"/>
      <c r="J550" s="31"/>
      <c r="K550" s="31"/>
      <c r="L550" s="31"/>
      <c r="M550" s="31"/>
      <c r="N550" s="31"/>
      <c r="O550" s="31"/>
      <c r="P550" s="31"/>
      <c r="Q550" s="31"/>
      <c r="R550" s="31"/>
    </row>
    <row r="551" spans="1:18" x14ac:dyDescent="0.25">
      <c r="A551" s="31"/>
      <c r="B551" s="131"/>
      <c r="C551" s="131"/>
      <c r="D551" s="131"/>
      <c r="E551" s="31"/>
      <c r="F551" s="31"/>
      <c r="G551" s="31"/>
      <c r="H551" s="31"/>
      <c r="I551" s="31"/>
      <c r="J551" s="31"/>
      <c r="K551" s="31"/>
      <c r="L551" s="31"/>
      <c r="M551" s="31"/>
      <c r="N551" s="31"/>
      <c r="O551" s="31"/>
      <c r="P551" s="31"/>
      <c r="Q551" s="31"/>
      <c r="R551" s="31"/>
    </row>
    <row r="552" spans="1:18" x14ac:dyDescent="0.25">
      <c r="A552" s="31"/>
      <c r="B552" s="131"/>
      <c r="C552" s="131"/>
      <c r="D552" s="131"/>
      <c r="E552" s="31"/>
      <c r="F552" s="31"/>
      <c r="G552" s="31"/>
      <c r="H552" s="31"/>
      <c r="I552" s="31"/>
      <c r="J552" s="31"/>
      <c r="K552" s="31"/>
      <c r="L552" s="31"/>
      <c r="M552" s="31"/>
      <c r="N552" s="31"/>
      <c r="O552" s="31"/>
      <c r="P552" s="31"/>
      <c r="Q552" s="31"/>
      <c r="R552" s="31"/>
    </row>
    <row r="553" spans="1:18" x14ac:dyDescent="0.25">
      <c r="A553" s="31"/>
      <c r="B553" s="131"/>
      <c r="C553" s="131"/>
      <c r="D553" s="131"/>
      <c r="E553" s="31"/>
      <c r="F553" s="31"/>
      <c r="G553" s="31"/>
      <c r="H553" s="31"/>
      <c r="I553" s="31"/>
      <c r="J553" s="31"/>
      <c r="K553" s="31"/>
      <c r="L553" s="31"/>
      <c r="M553" s="31"/>
      <c r="N553" s="31"/>
      <c r="O553" s="31"/>
      <c r="P553" s="31"/>
      <c r="Q553" s="31"/>
      <c r="R553" s="31"/>
    </row>
    <row r="554" spans="1:18" x14ac:dyDescent="0.25">
      <c r="A554" s="31"/>
      <c r="B554" s="131"/>
      <c r="C554" s="131"/>
      <c r="D554" s="131"/>
      <c r="E554" s="31"/>
      <c r="F554" s="31"/>
      <c r="G554" s="31"/>
      <c r="H554" s="31"/>
      <c r="I554" s="31"/>
      <c r="J554" s="31"/>
      <c r="K554" s="31"/>
      <c r="L554" s="31"/>
      <c r="M554" s="31"/>
      <c r="N554" s="31"/>
      <c r="O554" s="31"/>
      <c r="P554" s="31"/>
      <c r="Q554" s="31"/>
      <c r="R554" s="31"/>
    </row>
    <row r="555" spans="1:18" x14ac:dyDescent="0.25">
      <c r="A555" s="31"/>
      <c r="B555" s="131"/>
      <c r="C555" s="131"/>
      <c r="D555" s="131"/>
      <c r="E555" s="31"/>
      <c r="F555" s="31"/>
      <c r="G555" s="31"/>
      <c r="H555" s="31"/>
      <c r="I555" s="31"/>
      <c r="J555" s="31"/>
      <c r="K555" s="31"/>
      <c r="L555" s="31"/>
      <c r="M555" s="31"/>
      <c r="N555" s="31"/>
      <c r="O555" s="31"/>
      <c r="P555" s="31"/>
      <c r="Q555" s="31"/>
      <c r="R555" s="31"/>
    </row>
    <row r="556" spans="1:18" x14ac:dyDescent="0.25">
      <c r="A556" s="31"/>
      <c r="B556" s="131"/>
      <c r="C556" s="131"/>
      <c r="D556" s="131"/>
      <c r="E556" s="31"/>
      <c r="F556" s="31"/>
      <c r="G556" s="31"/>
      <c r="H556" s="31"/>
      <c r="I556" s="31"/>
      <c r="J556" s="31"/>
      <c r="K556" s="31"/>
      <c r="L556" s="31"/>
      <c r="M556" s="31"/>
      <c r="N556" s="31"/>
      <c r="O556" s="31"/>
      <c r="P556" s="31"/>
      <c r="Q556" s="31"/>
      <c r="R556" s="31"/>
    </row>
    <row r="557" spans="1:18" x14ac:dyDescent="0.25">
      <c r="A557" s="31"/>
      <c r="B557" s="131"/>
      <c r="C557" s="131"/>
      <c r="D557" s="131"/>
      <c r="E557" s="31"/>
      <c r="F557" s="31"/>
      <c r="G557" s="31"/>
      <c r="H557" s="31"/>
      <c r="I557" s="31"/>
      <c r="J557" s="31"/>
      <c r="K557" s="31"/>
      <c r="L557" s="31"/>
      <c r="M557" s="31"/>
      <c r="N557" s="31"/>
      <c r="O557" s="31"/>
      <c r="P557" s="31"/>
      <c r="Q557" s="31"/>
      <c r="R557" s="31"/>
    </row>
    <row r="558" spans="1:18" x14ac:dyDescent="0.25">
      <c r="A558" s="31"/>
      <c r="B558" s="131"/>
      <c r="C558" s="131"/>
      <c r="D558" s="131"/>
      <c r="E558" s="31"/>
      <c r="F558" s="31"/>
      <c r="G558" s="31"/>
      <c r="H558" s="31"/>
      <c r="I558" s="31"/>
      <c r="J558" s="31"/>
      <c r="K558" s="31"/>
      <c r="L558" s="31"/>
      <c r="M558" s="31"/>
      <c r="N558" s="31"/>
      <c r="O558" s="31"/>
      <c r="P558" s="31"/>
      <c r="Q558" s="31"/>
      <c r="R558" s="31"/>
    </row>
    <row r="559" spans="1:18" x14ac:dyDescent="0.25">
      <c r="A559" s="31"/>
      <c r="B559" s="131"/>
      <c r="C559" s="131"/>
      <c r="D559" s="131"/>
      <c r="E559" s="31"/>
      <c r="F559" s="31"/>
      <c r="G559" s="31"/>
      <c r="H559" s="31"/>
      <c r="I559" s="31"/>
      <c r="J559" s="31"/>
      <c r="K559" s="31"/>
      <c r="L559" s="31"/>
      <c r="M559" s="31"/>
      <c r="N559" s="31"/>
      <c r="O559" s="31"/>
      <c r="P559" s="31"/>
      <c r="Q559" s="31"/>
      <c r="R559" s="31"/>
    </row>
    <row r="560" spans="1:18" x14ac:dyDescent="0.25">
      <c r="A560" s="31"/>
      <c r="B560" s="131"/>
      <c r="C560" s="131"/>
      <c r="D560" s="131"/>
      <c r="E560" s="31"/>
      <c r="F560" s="31"/>
      <c r="G560" s="31"/>
      <c r="H560" s="31"/>
      <c r="I560" s="31"/>
      <c r="J560" s="31"/>
      <c r="K560" s="31"/>
      <c r="L560" s="31"/>
      <c r="M560" s="31"/>
      <c r="N560" s="31"/>
      <c r="O560" s="31"/>
      <c r="P560" s="31"/>
      <c r="Q560" s="31"/>
      <c r="R560" s="31"/>
    </row>
    <row r="561" spans="1:18" x14ac:dyDescent="0.25">
      <c r="A561" s="31"/>
      <c r="B561" s="131"/>
      <c r="C561" s="131"/>
      <c r="D561" s="131"/>
      <c r="E561" s="31"/>
      <c r="F561" s="31"/>
      <c r="G561" s="31"/>
      <c r="H561" s="31"/>
      <c r="I561" s="31"/>
      <c r="J561" s="31"/>
      <c r="K561" s="31"/>
      <c r="L561" s="31"/>
      <c r="M561" s="31"/>
      <c r="N561" s="31"/>
      <c r="O561" s="31"/>
      <c r="P561" s="31"/>
      <c r="Q561" s="31"/>
      <c r="R561" s="31"/>
    </row>
    <row r="562" spans="1:18" x14ac:dyDescent="0.25">
      <c r="A562" s="31"/>
      <c r="B562" s="131"/>
      <c r="C562" s="131"/>
      <c r="D562" s="131"/>
      <c r="E562" s="31"/>
      <c r="F562" s="31"/>
      <c r="G562" s="31"/>
      <c r="H562" s="31"/>
      <c r="I562" s="31"/>
      <c r="J562" s="31"/>
      <c r="K562" s="31"/>
      <c r="L562" s="31"/>
      <c r="M562" s="31"/>
      <c r="N562" s="31"/>
      <c r="O562" s="31"/>
      <c r="P562" s="31"/>
      <c r="Q562" s="31"/>
      <c r="R562" s="31"/>
    </row>
    <row r="563" spans="1:18" x14ac:dyDescent="0.25">
      <c r="A563" s="31"/>
      <c r="B563" s="131"/>
      <c r="C563" s="131"/>
      <c r="D563" s="131"/>
      <c r="E563" s="31"/>
      <c r="F563" s="31"/>
      <c r="G563" s="31"/>
      <c r="H563" s="31"/>
      <c r="I563" s="31"/>
      <c r="J563" s="31"/>
      <c r="K563" s="31"/>
      <c r="L563" s="31"/>
      <c r="M563" s="31"/>
      <c r="N563" s="31"/>
      <c r="O563" s="31"/>
      <c r="P563" s="31"/>
      <c r="Q563" s="31"/>
      <c r="R563" s="31"/>
    </row>
    <row r="564" spans="1:18" x14ac:dyDescent="0.25">
      <c r="A564" s="31"/>
      <c r="B564" s="131"/>
      <c r="C564" s="131"/>
      <c r="D564" s="131"/>
      <c r="E564" s="31"/>
      <c r="F564" s="31"/>
      <c r="G564" s="31"/>
      <c r="H564" s="31"/>
      <c r="I564" s="31"/>
      <c r="J564" s="31"/>
      <c r="K564" s="31"/>
      <c r="L564" s="31"/>
      <c r="M564" s="31"/>
      <c r="N564" s="31"/>
      <c r="O564" s="31"/>
      <c r="P564" s="31"/>
      <c r="Q564" s="31"/>
      <c r="R564" s="31"/>
    </row>
    <row r="565" spans="1:18" x14ac:dyDescent="0.25">
      <c r="A565" s="31"/>
      <c r="B565" s="131"/>
      <c r="C565" s="131"/>
      <c r="D565" s="131"/>
      <c r="E565" s="31"/>
      <c r="F565" s="31"/>
      <c r="G565" s="31"/>
      <c r="H565" s="31"/>
      <c r="I565" s="31"/>
      <c r="J565" s="31"/>
      <c r="K565" s="31"/>
      <c r="L565" s="31"/>
      <c r="M565" s="31"/>
      <c r="N565" s="31"/>
      <c r="O565" s="31"/>
      <c r="P565" s="31"/>
      <c r="Q565" s="31"/>
      <c r="R565" s="31"/>
    </row>
    <row r="566" spans="1:18" x14ac:dyDescent="0.25">
      <c r="A566" s="31"/>
      <c r="B566" s="131"/>
      <c r="C566" s="131"/>
      <c r="D566" s="131"/>
      <c r="E566" s="31"/>
      <c r="F566" s="31"/>
      <c r="G566" s="31"/>
      <c r="H566" s="31"/>
      <c r="I566" s="31"/>
      <c r="J566" s="31"/>
      <c r="K566" s="31"/>
      <c r="L566" s="31"/>
      <c r="M566" s="31"/>
      <c r="N566" s="31"/>
      <c r="O566" s="31"/>
      <c r="P566" s="31"/>
      <c r="Q566" s="31"/>
      <c r="R566" s="31"/>
    </row>
    <row r="567" spans="1:18" x14ac:dyDescent="0.25">
      <c r="A567" s="31"/>
      <c r="B567" s="131"/>
      <c r="C567" s="131"/>
      <c r="D567" s="131"/>
      <c r="E567" s="31"/>
      <c r="F567" s="31"/>
      <c r="G567" s="31"/>
      <c r="H567" s="31"/>
      <c r="I567" s="31"/>
      <c r="J567" s="31"/>
      <c r="K567" s="31"/>
      <c r="L567" s="31"/>
      <c r="M567" s="31"/>
      <c r="N567" s="31"/>
      <c r="O567" s="31"/>
      <c r="P567" s="31"/>
      <c r="Q567" s="31"/>
      <c r="R567" s="31"/>
    </row>
    <row r="568" spans="1:18" x14ac:dyDescent="0.25">
      <c r="A568" s="31"/>
      <c r="B568" s="131"/>
      <c r="C568" s="131"/>
      <c r="D568" s="131"/>
      <c r="E568" s="31"/>
      <c r="F568" s="31"/>
      <c r="G568" s="31"/>
      <c r="H568" s="31"/>
      <c r="I568" s="31"/>
      <c r="J568" s="31"/>
      <c r="K568" s="31"/>
      <c r="L568" s="31"/>
      <c r="M568" s="31"/>
      <c r="N568" s="31"/>
      <c r="O568" s="31"/>
      <c r="P568" s="31"/>
      <c r="Q568" s="31"/>
      <c r="R568" s="31"/>
    </row>
    <row r="569" spans="1:18" x14ac:dyDescent="0.25">
      <c r="A569" s="31"/>
      <c r="B569" s="131"/>
      <c r="C569" s="131"/>
      <c r="D569" s="131"/>
      <c r="E569" s="31"/>
      <c r="F569" s="31"/>
      <c r="G569" s="31"/>
      <c r="H569" s="31"/>
      <c r="I569" s="31"/>
      <c r="J569" s="31"/>
      <c r="K569" s="31"/>
      <c r="L569" s="31"/>
      <c r="M569" s="31"/>
      <c r="N569" s="31"/>
      <c r="O569" s="31"/>
      <c r="P569" s="31"/>
      <c r="Q569" s="31"/>
      <c r="R569" s="31"/>
    </row>
    <row r="570" spans="1:18" x14ac:dyDescent="0.25">
      <c r="A570" s="31"/>
      <c r="B570" s="131"/>
      <c r="C570" s="131"/>
      <c r="D570" s="131"/>
      <c r="E570" s="31"/>
      <c r="F570" s="31"/>
      <c r="G570" s="31"/>
      <c r="H570" s="31"/>
      <c r="I570" s="31"/>
      <c r="J570" s="31"/>
      <c r="K570" s="31"/>
      <c r="L570" s="31"/>
      <c r="M570" s="31"/>
      <c r="N570" s="31"/>
      <c r="O570" s="31"/>
      <c r="P570" s="31"/>
      <c r="Q570" s="31"/>
      <c r="R570" s="31"/>
    </row>
    <row r="571" spans="1:18" x14ac:dyDescent="0.25">
      <c r="A571" s="31"/>
      <c r="B571" s="131"/>
      <c r="C571" s="131"/>
      <c r="D571" s="131"/>
      <c r="E571" s="31"/>
      <c r="F571" s="31"/>
      <c r="G571" s="31"/>
      <c r="H571" s="31"/>
      <c r="I571" s="31"/>
      <c r="J571" s="31"/>
      <c r="K571" s="31"/>
      <c r="L571" s="31"/>
      <c r="M571" s="31"/>
      <c r="N571" s="31"/>
      <c r="O571" s="31"/>
      <c r="P571" s="31"/>
      <c r="Q571" s="31"/>
      <c r="R571" s="31"/>
    </row>
    <row r="572" spans="1:18" x14ac:dyDescent="0.25">
      <c r="A572" s="31"/>
      <c r="B572" s="131"/>
      <c r="C572" s="131"/>
      <c r="D572" s="131"/>
      <c r="E572" s="31"/>
      <c r="F572" s="31"/>
      <c r="G572" s="31"/>
      <c r="H572" s="31"/>
      <c r="I572" s="31"/>
      <c r="J572" s="31"/>
      <c r="K572" s="31"/>
      <c r="L572" s="31"/>
      <c r="M572" s="31"/>
      <c r="N572" s="31"/>
      <c r="O572" s="31"/>
      <c r="P572" s="31"/>
      <c r="Q572" s="31"/>
      <c r="R572" s="31"/>
    </row>
    <row r="573" spans="1:18" x14ac:dyDescent="0.25">
      <c r="A573" s="31"/>
      <c r="B573" s="131"/>
      <c r="C573" s="131"/>
      <c r="D573" s="131"/>
      <c r="E573" s="31"/>
      <c r="F573" s="31"/>
      <c r="G573" s="31"/>
      <c r="H573" s="31"/>
      <c r="I573" s="31"/>
      <c r="J573" s="31"/>
      <c r="K573" s="31"/>
      <c r="L573" s="31"/>
      <c r="M573" s="31"/>
      <c r="N573" s="31"/>
      <c r="O573" s="31"/>
      <c r="P573" s="31"/>
      <c r="Q573" s="31"/>
      <c r="R573" s="31"/>
    </row>
    <row r="574" spans="1:18" x14ac:dyDescent="0.25">
      <c r="A574" s="31"/>
      <c r="B574" s="131"/>
      <c r="C574" s="131"/>
      <c r="D574" s="131"/>
      <c r="E574" s="31"/>
      <c r="F574" s="31"/>
      <c r="G574" s="31"/>
      <c r="H574" s="31"/>
      <c r="I574" s="31"/>
      <c r="J574" s="31"/>
      <c r="K574" s="31"/>
      <c r="L574" s="31"/>
      <c r="M574" s="31"/>
      <c r="N574" s="31"/>
      <c r="O574" s="31"/>
      <c r="P574" s="31"/>
      <c r="Q574" s="31"/>
      <c r="R574" s="31"/>
    </row>
    <row r="575" spans="1:18" x14ac:dyDescent="0.25">
      <c r="A575" s="31"/>
      <c r="B575" s="131"/>
      <c r="C575" s="131"/>
      <c r="D575" s="131"/>
      <c r="E575" s="31"/>
      <c r="F575" s="31"/>
      <c r="G575" s="31"/>
      <c r="H575" s="31"/>
      <c r="I575" s="31"/>
      <c r="J575" s="31"/>
      <c r="K575" s="31"/>
      <c r="L575" s="31"/>
      <c r="M575" s="31"/>
      <c r="N575" s="31"/>
      <c r="O575" s="31"/>
      <c r="P575" s="31"/>
      <c r="Q575" s="31"/>
      <c r="R575" s="31"/>
    </row>
    <row r="576" spans="1:18" x14ac:dyDescent="0.25">
      <c r="A576" s="31"/>
      <c r="B576" s="131"/>
      <c r="C576" s="131"/>
      <c r="D576" s="131"/>
      <c r="E576" s="31"/>
      <c r="F576" s="31"/>
      <c r="G576" s="31"/>
      <c r="H576" s="31"/>
      <c r="I576" s="31"/>
      <c r="J576" s="31"/>
      <c r="K576" s="31"/>
      <c r="L576" s="31"/>
      <c r="M576" s="31"/>
      <c r="N576" s="31"/>
      <c r="O576" s="31"/>
      <c r="P576" s="31"/>
      <c r="Q576" s="31"/>
      <c r="R576" s="31"/>
    </row>
    <row r="577" spans="1:18" x14ac:dyDescent="0.25">
      <c r="A577" s="31"/>
      <c r="B577" s="131"/>
      <c r="C577" s="131"/>
      <c r="D577" s="131"/>
      <c r="E577" s="31"/>
      <c r="F577" s="31"/>
      <c r="G577" s="31"/>
      <c r="H577" s="31"/>
      <c r="I577" s="31"/>
      <c r="J577" s="31"/>
      <c r="K577" s="31"/>
      <c r="L577" s="31"/>
      <c r="M577" s="31"/>
      <c r="N577" s="31"/>
      <c r="O577" s="31"/>
      <c r="P577" s="31"/>
      <c r="Q577" s="31"/>
      <c r="R577" s="31"/>
    </row>
    <row r="578" spans="1:18" x14ac:dyDescent="0.25">
      <c r="A578" s="31"/>
      <c r="B578" s="131"/>
      <c r="C578" s="131"/>
      <c r="D578" s="131"/>
      <c r="E578" s="31"/>
      <c r="F578" s="31"/>
      <c r="G578" s="31"/>
      <c r="H578" s="31"/>
      <c r="I578" s="31"/>
      <c r="J578" s="31"/>
      <c r="K578" s="31"/>
      <c r="L578" s="31"/>
      <c r="M578" s="31"/>
      <c r="N578" s="31"/>
      <c r="O578" s="31"/>
      <c r="P578" s="31"/>
      <c r="Q578" s="31"/>
      <c r="R578" s="31"/>
    </row>
    <row r="579" spans="1:18" x14ac:dyDescent="0.25">
      <c r="A579" s="31"/>
      <c r="B579" s="131"/>
      <c r="C579" s="131"/>
      <c r="D579" s="131"/>
      <c r="E579" s="31"/>
      <c r="F579" s="31"/>
      <c r="G579" s="31"/>
      <c r="H579" s="31"/>
      <c r="I579" s="31"/>
      <c r="J579" s="31"/>
      <c r="K579" s="31"/>
      <c r="L579" s="31"/>
      <c r="M579" s="31"/>
      <c r="N579" s="31"/>
      <c r="O579" s="31"/>
      <c r="P579" s="31"/>
      <c r="Q579" s="31"/>
      <c r="R579" s="31"/>
    </row>
    <row r="580" spans="1:18" x14ac:dyDescent="0.25">
      <c r="A580" s="31"/>
      <c r="B580" s="131"/>
      <c r="C580" s="131"/>
      <c r="D580" s="131"/>
      <c r="E580" s="31"/>
      <c r="F580" s="31"/>
      <c r="G580" s="31"/>
      <c r="H580" s="31"/>
      <c r="I580" s="31"/>
      <c r="J580" s="31"/>
      <c r="K580" s="31"/>
      <c r="L580" s="31"/>
      <c r="M580" s="31"/>
      <c r="N580" s="31"/>
      <c r="O580" s="31"/>
      <c r="P580" s="31"/>
      <c r="Q580" s="31"/>
      <c r="R580" s="31"/>
    </row>
    <row r="581" spans="1:18" x14ac:dyDescent="0.25">
      <c r="A581" s="31"/>
      <c r="B581" s="131"/>
      <c r="C581" s="131"/>
      <c r="D581" s="131"/>
      <c r="E581" s="31"/>
      <c r="F581" s="31"/>
      <c r="G581" s="31"/>
      <c r="H581" s="31"/>
      <c r="I581" s="31"/>
      <c r="J581" s="31"/>
      <c r="K581" s="31"/>
      <c r="L581" s="31"/>
      <c r="M581" s="31"/>
      <c r="N581" s="31"/>
      <c r="O581" s="31"/>
      <c r="P581" s="31"/>
      <c r="Q581" s="31"/>
      <c r="R581" s="31"/>
    </row>
    <row r="582" spans="1:18" x14ac:dyDescent="0.25">
      <c r="A582" s="31"/>
      <c r="B582" s="131"/>
      <c r="C582" s="131"/>
      <c r="D582" s="131"/>
      <c r="E582" s="31"/>
      <c r="F582" s="31"/>
      <c r="G582" s="31"/>
      <c r="H582" s="31"/>
      <c r="I582" s="31"/>
      <c r="J582" s="31"/>
      <c r="K582" s="31"/>
      <c r="L582" s="31"/>
      <c r="M582" s="31"/>
      <c r="N582" s="31"/>
      <c r="O582" s="31"/>
      <c r="P582" s="31"/>
      <c r="Q582" s="31"/>
      <c r="R582" s="31"/>
    </row>
    <row r="583" spans="1:18" x14ac:dyDescent="0.25">
      <c r="A583" s="31"/>
      <c r="B583" s="131"/>
      <c r="C583" s="131"/>
      <c r="D583" s="131"/>
      <c r="E583" s="31"/>
      <c r="F583" s="31"/>
      <c r="G583" s="31"/>
      <c r="H583" s="31"/>
      <c r="I583" s="31"/>
      <c r="J583" s="31"/>
      <c r="K583" s="31"/>
      <c r="L583" s="31"/>
      <c r="M583" s="31"/>
      <c r="N583" s="31"/>
      <c r="O583" s="31"/>
      <c r="P583" s="31"/>
      <c r="Q583" s="31"/>
      <c r="R583" s="31"/>
    </row>
    <row r="584" spans="1:18" x14ac:dyDescent="0.25">
      <c r="A584" s="31"/>
      <c r="B584" s="131"/>
      <c r="C584" s="131"/>
      <c r="D584" s="131"/>
      <c r="E584" s="31"/>
      <c r="F584" s="31"/>
      <c r="G584" s="31"/>
      <c r="H584" s="31"/>
      <c r="I584" s="31"/>
      <c r="J584" s="31"/>
      <c r="K584" s="31"/>
      <c r="L584" s="31"/>
      <c r="M584" s="31"/>
      <c r="N584" s="31"/>
      <c r="O584" s="31"/>
      <c r="P584" s="31"/>
      <c r="Q584" s="31"/>
      <c r="R584" s="31"/>
    </row>
    <row r="585" spans="1:18" x14ac:dyDescent="0.25">
      <c r="A585" s="31"/>
      <c r="B585" s="131"/>
      <c r="C585" s="131"/>
      <c r="D585" s="131"/>
      <c r="E585" s="31"/>
      <c r="F585" s="31"/>
      <c r="G585" s="31"/>
      <c r="H585" s="31"/>
      <c r="I585" s="31"/>
      <c r="J585" s="31"/>
      <c r="K585" s="31"/>
      <c r="L585" s="31"/>
      <c r="M585" s="31"/>
      <c r="N585" s="31"/>
      <c r="O585" s="31"/>
      <c r="P585" s="31"/>
      <c r="Q585" s="31"/>
      <c r="R585" s="31"/>
    </row>
    <row r="586" spans="1:18" x14ac:dyDescent="0.25">
      <c r="A586" s="31"/>
      <c r="B586" s="131"/>
      <c r="C586" s="131"/>
      <c r="D586" s="131"/>
      <c r="E586" s="31"/>
      <c r="F586" s="31"/>
      <c r="G586" s="31"/>
      <c r="H586" s="31"/>
      <c r="I586" s="31"/>
      <c r="J586" s="31"/>
      <c r="K586" s="31"/>
      <c r="L586" s="31"/>
      <c r="M586" s="31"/>
      <c r="N586" s="31"/>
      <c r="O586" s="31"/>
      <c r="P586" s="31"/>
      <c r="Q586" s="31"/>
      <c r="R586" s="31"/>
    </row>
    <row r="587" spans="1:18" x14ac:dyDescent="0.25">
      <c r="A587" s="31"/>
      <c r="B587" s="131"/>
      <c r="C587" s="131"/>
      <c r="D587" s="131"/>
      <c r="E587" s="31"/>
      <c r="F587" s="31"/>
      <c r="G587" s="31"/>
      <c r="H587" s="31"/>
      <c r="I587" s="31"/>
      <c r="J587" s="31"/>
      <c r="K587" s="31"/>
      <c r="L587" s="31"/>
      <c r="M587" s="31"/>
      <c r="N587" s="31"/>
      <c r="O587" s="31"/>
      <c r="P587" s="31"/>
      <c r="Q587" s="31"/>
      <c r="R587" s="31"/>
    </row>
    <row r="588" spans="1:18" x14ac:dyDescent="0.25">
      <c r="A588" s="31"/>
      <c r="B588" s="131"/>
      <c r="C588" s="131"/>
      <c r="D588" s="131"/>
      <c r="E588" s="31"/>
      <c r="F588" s="31"/>
      <c r="G588" s="31"/>
      <c r="H588" s="31"/>
      <c r="I588" s="31"/>
      <c r="J588" s="31"/>
      <c r="K588" s="31"/>
      <c r="L588" s="31"/>
      <c r="M588" s="31"/>
      <c r="N588" s="31"/>
      <c r="O588" s="31"/>
      <c r="P588" s="31"/>
      <c r="Q588" s="31"/>
      <c r="R588" s="31"/>
    </row>
    <row r="589" spans="1:18" x14ac:dyDescent="0.25">
      <c r="A589" s="31"/>
      <c r="B589" s="131"/>
      <c r="C589" s="131"/>
      <c r="D589" s="131"/>
      <c r="E589" s="31"/>
      <c r="F589" s="31"/>
      <c r="G589" s="31"/>
      <c r="H589" s="31"/>
      <c r="I589" s="31"/>
      <c r="J589" s="31"/>
      <c r="K589" s="31"/>
      <c r="L589" s="31"/>
      <c r="M589" s="31"/>
      <c r="N589" s="31"/>
      <c r="O589" s="31"/>
      <c r="P589" s="31"/>
      <c r="Q589" s="31"/>
      <c r="R589" s="31"/>
    </row>
    <row r="590" spans="1:18" x14ac:dyDescent="0.25">
      <c r="A590" s="31"/>
      <c r="B590" s="131"/>
      <c r="C590" s="131"/>
      <c r="D590" s="131"/>
      <c r="E590" s="31"/>
      <c r="F590" s="31"/>
      <c r="G590" s="31"/>
      <c r="H590" s="31"/>
      <c r="I590" s="31"/>
      <c r="J590" s="31"/>
      <c r="K590" s="31"/>
      <c r="L590" s="31"/>
      <c r="M590" s="31"/>
      <c r="N590" s="31"/>
      <c r="O590" s="31"/>
      <c r="P590" s="31"/>
      <c r="Q590" s="31"/>
      <c r="R590" s="31"/>
    </row>
    <row r="591" spans="1:18" x14ac:dyDescent="0.25">
      <c r="A591" s="31"/>
      <c r="B591" s="131"/>
      <c r="C591" s="131"/>
      <c r="D591" s="131"/>
      <c r="E591" s="31"/>
      <c r="F591" s="31"/>
      <c r="G591" s="31"/>
      <c r="H591" s="31"/>
      <c r="I591" s="31"/>
      <c r="J591" s="31"/>
      <c r="K591" s="31"/>
      <c r="L591" s="31"/>
      <c r="M591" s="31"/>
      <c r="N591" s="31"/>
      <c r="O591" s="31"/>
      <c r="P591" s="31"/>
      <c r="Q591" s="31"/>
      <c r="R591" s="31"/>
    </row>
    <row r="592" spans="1:18" x14ac:dyDescent="0.25">
      <c r="A592" s="31"/>
      <c r="B592" s="131"/>
      <c r="C592" s="131"/>
      <c r="D592" s="131"/>
      <c r="E592" s="31"/>
      <c r="F592" s="31"/>
      <c r="G592" s="31"/>
      <c r="H592" s="31"/>
      <c r="I592" s="31"/>
      <c r="J592" s="31"/>
      <c r="K592" s="31"/>
      <c r="L592" s="31"/>
      <c r="M592" s="31"/>
      <c r="N592" s="31"/>
      <c r="O592" s="31"/>
      <c r="P592" s="31"/>
      <c r="Q592" s="31"/>
      <c r="R592" s="31"/>
    </row>
    <row r="593" spans="1:18" x14ac:dyDescent="0.25">
      <c r="A593" s="31"/>
      <c r="B593" s="131"/>
      <c r="C593" s="131"/>
      <c r="D593" s="131"/>
      <c r="E593" s="31"/>
      <c r="F593" s="31"/>
      <c r="G593" s="31"/>
      <c r="H593" s="31"/>
      <c r="I593" s="31"/>
      <c r="J593" s="31"/>
      <c r="K593" s="31"/>
      <c r="L593" s="31"/>
      <c r="M593" s="31"/>
      <c r="N593" s="31"/>
      <c r="O593" s="31"/>
      <c r="P593" s="31"/>
      <c r="Q593" s="31"/>
      <c r="R593" s="31"/>
    </row>
    <row r="594" spans="1:18" x14ac:dyDescent="0.25">
      <c r="A594" s="31"/>
      <c r="B594" s="131"/>
      <c r="C594" s="131"/>
      <c r="D594" s="131"/>
      <c r="E594" s="31"/>
      <c r="F594" s="31"/>
      <c r="G594" s="31"/>
      <c r="H594" s="31"/>
      <c r="I594" s="31"/>
      <c r="J594" s="31"/>
      <c r="K594" s="31"/>
      <c r="L594" s="31"/>
      <c r="M594" s="31"/>
      <c r="N594" s="31"/>
      <c r="O594" s="31"/>
      <c r="P594" s="31"/>
      <c r="Q594" s="31"/>
      <c r="R594" s="31"/>
    </row>
    <row r="595" spans="1:18" x14ac:dyDescent="0.25">
      <c r="A595" s="31"/>
      <c r="B595" s="131"/>
      <c r="C595" s="131"/>
      <c r="D595" s="131"/>
      <c r="E595" s="31"/>
      <c r="F595" s="31"/>
      <c r="G595" s="31"/>
      <c r="H595" s="31"/>
      <c r="I595" s="31"/>
      <c r="J595" s="31"/>
      <c r="K595" s="31"/>
      <c r="L595" s="31"/>
      <c r="M595" s="31"/>
      <c r="N595" s="31"/>
      <c r="O595" s="31"/>
      <c r="P595" s="31"/>
      <c r="Q595" s="31"/>
      <c r="R595" s="31"/>
    </row>
    <row r="596" spans="1:18" x14ac:dyDescent="0.25">
      <c r="A596" s="31"/>
      <c r="B596" s="131"/>
      <c r="C596" s="131"/>
      <c r="D596" s="131"/>
      <c r="E596" s="31"/>
      <c r="F596" s="31"/>
      <c r="G596" s="31"/>
      <c r="H596" s="31"/>
      <c r="I596" s="31"/>
      <c r="J596" s="31"/>
      <c r="K596" s="31"/>
      <c r="L596" s="31"/>
      <c r="M596" s="31"/>
      <c r="N596" s="31"/>
      <c r="O596" s="31"/>
      <c r="P596" s="31"/>
      <c r="Q596" s="31"/>
      <c r="R596" s="31"/>
    </row>
    <row r="597" spans="1:18" x14ac:dyDescent="0.25">
      <c r="A597" s="31"/>
      <c r="B597" s="131"/>
      <c r="C597" s="131"/>
      <c r="D597" s="131"/>
      <c r="E597" s="31"/>
      <c r="F597" s="31"/>
      <c r="G597" s="31"/>
      <c r="H597" s="31"/>
      <c r="I597" s="31"/>
      <c r="J597" s="31"/>
      <c r="K597" s="31"/>
      <c r="L597" s="31"/>
      <c r="M597" s="31"/>
      <c r="N597" s="31"/>
      <c r="O597" s="31"/>
      <c r="P597" s="31"/>
      <c r="Q597" s="31"/>
      <c r="R597" s="31"/>
    </row>
    <row r="598" spans="1:18" x14ac:dyDescent="0.25">
      <c r="A598" s="31"/>
      <c r="B598" s="131"/>
      <c r="C598" s="131"/>
      <c r="D598" s="131"/>
      <c r="E598" s="31"/>
      <c r="F598" s="31"/>
      <c r="G598" s="31"/>
      <c r="H598" s="31"/>
      <c r="I598" s="31"/>
      <c r="J598" s="31"/>
      <c r="K598" s="31"/>
      <c r="L598" s="31"/>
      <c r="M598" s="31"/>
      <c r="N598" s="31"/>
      <c r="O598" s="31"/>
      <c r="P598" s="31"/>
      <c r="Q598" s="31"/>
      <c r="R598" s="31"/>
    </row>
    <row r="599" spans="1:18" x14ac:dyDescent="0.25">
      <c r="A599" s="31"/>
      <c r="B599" s="131"/>
      <c r="C599" s="131"/>
      <c r="D599" s="131"/>
      <c r="E599" s="31"/>
      <c r="F599" s="31"/>
      <c r="G599" s="31"/>
      <c r="H599" s="31"/>
      <c r="I599" s="31"/>
      <c r="J599" s="31"/>
      <c r="K599" s="31"/>
      <c r="L599" s="31"/>
      <c r="M599" s="31"/>
      <c r="N599" s="31"/>
      <c r="O599" s="31"/>
      <c r="P599" s="31"/>
      <c r="Q599" s="31"/>
      <c r="R599" s="31"/>
    </row>
    <row r="600" spans="1:18" x14ac:dyDescent="0.25">
      <c r="A600" s="31"/>
      <c r="B600" s="131"/>
      <c r="C600" s="131"/>
      <c r="D600" s="131"/>
      <c r="E600" s="31"/>
      <c r="F600" s="31"/>
      <c r="G600" s="31"/>
      <c r="H600" s="31"/>
      <c r="I600" s="31"/>
      <c r="J600" s="31"/>
      <c r="K600" s="31"/>
      <c r="L600" s="31"/>
      <c r="M600" s="31"/>
      <c r="N600" s="31"/>
      <c r="O600" s="31"/>
      <c r="P600" s="31"/>
      <c r="Q600" s="31"/>
      <c r="R600" s="31"/>
    </row>
    <row r="601" spans="1:18" x14ac:dyDescent="0.25">
      <c r="A601" s="31"/>
      <c r="B601" s="131"/>
      <c r="C601" s="131"/>
      <c r="D601" s="131"/>
      <c r="E601" s="31"/>
      <c r="F601" s="31"/>
      <c r="G601" s="31"/>
      <c r="H601" s="31"/>
      <c r="I601" s="31"/>
      <c r="J601" s="31"/>
      <c r="K601" s="31"/>
      <c r="L601" s="31"/>
      <c r="M601" s="31"/>
      <c r="N601" s="31"/>
      <c r="O601" s="31"/>
      <c r="P601" s="31"/>
      <c r="Q601" s="31"/>
      <c r="R601" s="31"/>
    </row>
    <row r="602" spans="1:18" x14ac:dyDescent="0.25">
      <c r="A602" s="31"/>
      <c r="B602" s="131"/>
      <c r="C602" s="131"/>
      <c r="D602" s="131"/>
      <c r="E602" s="31"/>
      <c r="F602" s="31"/>
      <c r="G602" s="31"/>
      <c r="H602" s="31"/>
      <c r="I602" s="31"/>
      <c r="J602" s="31"/>
      <c r="K602" s="31"/>
      <c r="L602" s="31"/>
      <c r="M602" s="31"/>
      <c r="N602" s="31"/>
      <c r="O602" s="31"/>
      <c r="P602" s="31"/>
      <c r="Q602" s="31"/>
      <c r="R602" s="31"/>
    </row>
    <row r="603" spans="1:18" x14ac:dyDescent="0.25">
      <c r="A603" s="31"/>
      <c r="B603" s="131"/>
      <c r="C603" s="131"/>
      <c r="D603" s="131"/>
      <c r="E603" s="31"/>
      <c r="F603" s="31"/>
      <c r="G603" s="31"/>
      <c r="H603" s="31"/>
      <c r="I603" s="31"/>
      <c r="J603" s="31"/>
      <c r="K603" s="31"/>
      <c r="L603" s="31"/>
      <c r="M603" s="31"/>
      <c r="N603" s="31"/>
      <c r="O603" s="31"/>
      <c r="P603" s="31"/>
      <c r="Q603" s="31"/>
      <c r="R603" s="31"/>
    </row>
    <row r="604" spans="1:18" x14ac:dyDescent="0.25">
      <c r="A604" s="31"/>
      <c r="B604" s="131"/>
      <c r="C604" s="131"/>
      <c r="D604" s="131"/>
      <c r="E604" s="31"/>
      <c r="F604" s="31"/>
      <c r="G604" s="31"/>
      <c r="H604" s="31"/>
      <c r="I604" s="31"/>
      <c r="J604" s="31"/>
      <c r="K604" s="31"/>
      <c r="L604" s="31"/>
      <c r="M604" s="31"/>
      <c r="N604" s="31"/>
      <c r="O604" s="31"/>
      <c r="P604" s="31"/>
      <c r="Q604" s="31"/>
      <c r="R604" s="31"/>
    </row>
    <row r="605" spans="1:18" x14ac:dyDescent="0.25">
      <c r="A605" s="31"/>
      <c r="B605" s="131"/>
      <c r="C605" s="131"/>
      <c r="D605" s="131"/>
      <c r="E605" s="31"/>
      <c r="F605" s="31"/>
      <c r="G605" s="31"/>
      <c r="H605" s="31"/>
      <c r="I605" s="31"/>
      <c r="J605" s="31"/>
      <c r="K605" s="31"/>
      <c r="L605" s="31"/>
      <c r="M605" s="31"/>
      <c r="N605" s="31"/>
      <c r="O605" s="31"/>
      <c r="P605" s="31"/>
      <c r="Q605" s="31"/>
      <c r="R605" s="31"/>
    </row>
    <row r="606" spans="1:18" x14ac:dyDescent="0.25">
      <c r="A606" s="31"/>
      <c r="B606" s="131"/>
      <c r="C606" s="131"/>
      <c r="D606" s="131"/>
      <c r="E606" s="31"/>
      <c r="F606" s="31"/>
      <c r="G606" s="31"/>
      <c r="H606" s="31"/>
      <c r="I606" s="31"/>
      <c r="J606" s="31"/>
      <c r="K606" s="31"/>
      <c r="L606" s="31"/>
      <c r="M606" s="31"/>
      <c r="N606" s="31"/>
      <c r="O606" s="31"/>
      <c r="P606" s="31"/>
      <c r="Q606" s="31"/>
      <c r="R606" s="31"/>
    </row>
    <row r="607" spans="1:18" x14ac:dyDescent="0.25">
      <c r="A607" s="31"/>
      <c r="B607" s="131"/>
      <c r="C607" s="131"/>
      <c r="D607" s="131"/>
      <c r="E607" s="31"/>
      <c r="F607" s="31"/>
      <c r="G607" s="31"/>
      <c r="H607" s="31"/>
      <c r="I607" s="31"/>
      <c r="J607" s="31"/>
      <c r="K607" s="31"/>
      <c r="L607" s="31"/>
      <c r="M607" s="31"/>
      <c r="N607" s="31"/>
      <c r="O607" s="31"/>
      <c r="P607" s="31"/>
      <c r="Q607" s="31"/>
      <c r="R607" s="31"/>
    </row>
    <row r="608" spans="1:18" x14ac:dyDescent="0.25">
      <c r="A608" s="31"/>
      <c r="B608" s="131"/>
      <c r="C608" s="131"/>
      <c r="D608" s="131"/>
      <c r="E608" s="31"/>
      <c r="F608" s="31"/>
      <c r="G608" s="31"/>
      <c r="H608" s="31"/>
      <c r="I608" s="31"/>
      <c r="J608" s="31"/>
      <c r="K608" s="31"/>
      <c r="L608" s="31"/>
      <c r="M608" s="31"/>
      <c r="N608" s="31"/>
      <c r="O608" s="31"/>
      <c r="P608" s="31"/>
      <c r="Q608" s="31"/>
      <c r="R608" s="31"/>
    </row>
    <row r="609" spans="1:18" x14ac:dyDescent="0.25">
      <c r="A609" s="31"/>
      <c r="B609" s="131"/>
      <c r="C609" s="131"/>
      <c r="D609" s="131"/>
      <c r="E609" s="31"/>
      <c r="F609" s="31"/>
      <c r="G609" s="31"/>
      <c r="H609" s="31"/>
      <c r="I609" s="31"/>
      <c r="J609" s="31"/>
      <c r="K609" s="31"/>
      <c r="L609" s="31"/>
      <c r="M609" s="31"/>
      <c r="N609" s="31"/>
      <c r="O609" s="31"/>
      <c r="P609" s="31"/>
      <c r="Q609" s="31"/>
      <c r="R609" s="31"/>
    </row>
    <row r="610" spans="1:18" x14ac:dyDescent="0.25">
      <c r="A610" s="31"/>
      <c r="B610" s="131"/>
      <c r="C610" s="131"/>
      <c r="D610" s="131"/>
      <c r="E610" s="31"/>
      <c r="F610" s="31"/>
      <c r="G610" s="31"/>
      <c r="H610" s="31"/>
      <c r="I610" s="31"/>
      <c r="J610" s="31"/>
      <c r="K610" s="31"/>
      <c r="L610" s="31"/>
      <c r="M610" s="31"/>
      <c r="N610" s="31"/>
      <c r="O610" s="31"/>
      <c r="P610" s="31"/>
      <c r="Q610" s="31"/>
      <c r="R610" s="31"/>
    </row>
    <row r="611" spans="1:18" x14ac:dyDescent="0.25">
      <c r="A611" s="31"/>
      <c r="B611" s="131"/>
      <c r="C611" s="131"/>
      <c r="D611" s="131"/>
      <c r="E611" s="31"/>
      <c r="F611" s="31"/>
      <c r="G611" s="31"/>
      <c r="H611" s="31"/>
      <c r="I611" s="31"/>
      <c r="J611" s="31"/>
      <c r="K611" s="31"/>
      <c r="L611" s="31"/>
      <c r="M611" s="31"/>
      <c r="N611" s="31"/>
      <c r="O611" s="31"/>
      <c r="P611" s="31"/>
      <c r="Q611" s="31"/>
      <c r="R611" s="31"/>
    </row>
    <row r="612" spans="1:18" x14ac:dyDescent="0.25">
      <c r="A612" s="31"/>
      <c r="B612" s="131"/>
      <c r="C612" s="131"/>
      <c r="D612" s="131"/>
      <c r="E612" s="31"/>
      <c r="F612" s="31"/>
      <c r="G612" s="31"/>
      <c r="H612" s="31"/>
      <c r="I612" s="31"/>
      <c r="J612" s="31"/>
      <c r="K612" s="31"/>
      <c r="L612" s="31"/>
      <c r="M612" s="31"/>
      <c r="N612" s="31"/>
      <c r="O612" s="31"/>
      <c r="P612" s="31"/>
      <c r="Q612" s="31"/>
      <c r="R612" s="31"/>
    </row>
    <row r="613" spans="1:18" x14ac:dyDescent="0.25">
      <c r="A613" s="31"/>
      <c r="B613" s="131"/>
      <c r="C613" s="131"/>
      <c r="D613" s="131"/>
      <c r="E613" s="31"/>
      <c r="F613" s="31"/>
      <c r="G613" s="31"/>
      <c r="H613" s="31"/>
      <c r="I613" s="31"/>
      <c r="J613" s="31"/>
      <c r="K613" s="31"/>
      <c r="L613" s="31"/>
      <c r="M613" s="31"/>
      <c r="N613" s="31"/>
      <c r="O613" s="31"/>
      <c r="P613" s="31"/>
      <c r="Q613" s="31"/>
      <c r="R613" s="31"/>
    </row>
    <row r="614" spans="1:18" x14ac:dyDescent="0.25">
      <c r="A614" s="31"/>
      <c r="B614" s="131"/>
      <c r="C614" s="131"/>
      <c r="D614" s="131"/>
      <c r="E614" s="31"/>
      <c r="F614" s="31"/>
      <c r="G614" s="31"/>
      <c r="H614" s="31"/>
      <c r="I614" s="31"/>
      <c r="J614" s="31"/>
      <c r="K614" s="31"/>
      <c r="L614" s="31"/>
      <c r="M614" s="31"/>
      <c r="N614" s="31"/>
      <c r="O614" s="31"/>
      <c r="P614" s="31"/>
      <c r="Q614" s="31"/>
      <c r="R614" s="31"/>
    </row>
    <row r="615" spans="1:18" x14ac:dyDescent="0.25">
      <c r="A615" s="31"/>
      <c r="B615" s="131"/>
      <c r="C615" s="131"/>
      <c r="D615" s="131"/>
      <c r="E615" s="31"/>
      <c r="F615" s="31"/>
      <c r="G615" s="31"/>
      <c r="H615" s="31"/>
      <c r="I615" s="31"/>
      <c r="J615" s="31"/>
      <c r="K615" s="31"/>
      <c r="L615" s="31"/>
      <c r="M615" s="31"/>
      <c r="N615" s="31"/>
      <c r="O615" s="31"/>
      <c r="P615" s="31"/>
      <c r="Q615" s="31"/>
      <c r="R615" s="31"/>
    </row>
    <row r="616" spans="1:18" x14ac:dyDescent="0.25">
      <c r="A616" s="31"/>
      <c r="B616" s="131"/>
      <c r="C616" s="131"/>
      <c r="D616" s="131"/>
      <c r="E616" s="31"/>
      <c r="F616" s="31"/>
      <c r="G616" s="31"/>
      <c r="H616" s="31"/>
      <c r="I616" s="31"/>
      <c r="J616" s="31"/>
      <c r="K616" s="31"/>
      <c r="L616" s="31"/>
      <c r="M616" s="31"/>
      <c r="N616" s="31"/>
      <c r="O616" s="31"/>
      <c r="P616" s="31"/>
      <c r="Q616" s="31"/>
      <c r="R616" s="31"/>
    </row>
    <row r="617" spans="1:18" x14ac:dyDescent="0.25">
      <c r="A617" s="31"/>
      <c r="B617" s="131"/>
      <c r="C617" s="131"/>
      <c r="D617" s="131"/>
      <c r="E617" s="31"/>
      <c r="F617" s="31"/>
      <c r="G617" s="31"/>
      <c r="H617" s="31"/>
      <c r="I617" s="31"/>
      <c r="J617" s="31"/>
      <c r="K617" s="31"/>
      <c r="L617" s="31"/>
      <c r="M617" s="31"/>
      <c r="N617" s="31"/>
      <c r="O617" s="31"/>
      <c r="P617" s="31"/>
      <c r="Q617" s="31"/>
      <c r="R617" s="31"/>
    </row>
    <row r="618" spans="1:18" x14ac:dyDescent="0.25">
      <c r="A618" s="31"/>
      <c r="B618" s="131"/>
      <c r="C618" s="131"/>
      <c r="D618" s="131"/>
      <c r="E618" s="31"/>
      <c r="F618" s="31"/>
      <c r="G618" s="31"/>
      <c r="H618" s="31"/>
      <c r="I618" s="31"/>
      <c r="J618" s="31"/>
      <c r="K618" s="31"/>
      <c r="L618" s="31"/>
      <c r="M618" s="31"/>
      <c r="N618" s="31"/>
      <c r="O618" s="31"/>
      <c r="P618" s="31"/>
      <c r="Q618" s="31"/>
      <c r="R618" s="31"/>
    </row>
    <row r="619" spans="1:18" x14ac:dyDescent="0.25">
      <c r="A619" s="31"/>
      <c r="B619" s="131"/>
      <c r="C619" s="131"/>
      <c r="D619" s="131"/>
      <c r="E619" s="31"/>
      <c r="F619" s="31"/>
      <c r="G619" s="31"/>
      <c r="H619" s="31"/>
      <c r="I619" s="31"/>
      <c r="J619" s="31"/>
      <c r="K619" s="31"/>
      <c r="L619" s="31"/>
      <c r="M619" s="31"/>
      <c r="N619" s="31"/>
      <c r="O619" s="31"/>
      <c r="P619" s="31"/>
      <c r="Q619" s="31"/>
      <c r="R619" s="31"/>
    </row>
    <row r="620" spans="1:18" x14ac:dyDescent="0.25">
      <c r="A620" s="31"/>
      <c r="B620" s="131"/>
      <c r="C620" s="131"/>
      <c r="D620" s="131"/>
      <c r="E620" s="31"/>
      <c r="F620" s="31"/>
      <c r="G620" s="31"/>
      <c r="H620" s="31"/>
      <c r="I620" s="31"/>
      <c r="J620" s="31"/>
      <c r="K620" s="31"/>
      <c r="L620" s="31"/>
      <c r="M620" s="31"/>
      <c r="N620" s="31"/>
      <c r="O620" s="31"/>
      <c r="P620" s="31"/>
      <c r="Q620" s="31"/>
      <c r="R620" s="31"/>
    </row>
    <row r="621" spans="1:18" x14ac:dyDescent="0.25">
      <c r="A621" s="31"/>
      <c r="B621" s="131"/>
      <c r="C621" s="131"/>
      <c r="D621" s="131"/>
      <c r="E621" s="31"/>
      <c r="F621" s="31"/>
      <c r="G621" s="31"/>
      <c r="H621" s="31"/>
      <c r="I621" s="31"/>
      <c r="J621" s="31"/>
      <c r="K621" s="31"/>
      <c r="L621" s="31"/>
      <c r="M621" s="31"/>
      <c r="N621" s="31"/>
      <c r="O621" s="31"/>
      <c r="P621" s="31"/>
      <c r="Q621" s="31"/>
      <c r="R621" s="31"/>
    </row>
    <row r="622" spans="1:18" x14ac:dyDescent="0.25">
      <c r="A622" s="31"/>
      <c r="B622" s="131"/>
      <c r="C622" s="131"/>
      <c r="D622" s="131"/>
      <c r="E622" s="31"/>
      <c r="F622" s="31"/>
      <c r="G622" s="31"/>
      <c r="H622" s="31"/>
      <c r="I622" s="31"/>
      <c r="J622" s="31"/>
      <c r="K622" s="31"/>
      <c r="L622" s="31"/>
      <c r="M622" s="31"/>
      <c r="N622" s="31"/>
      <c r="O622" s="31"/>
      <c r="P622" s="31"/>
      <c r="Q622" s="31"/>
      <c r="R622" s="31"/>
    </row>
    <row r="623" spans="1:18" x14ac:dyDescent="0.25">
      <c r="A623" s="31"/>
      <c r="B623" s="131"/>
      <c r="C623" s="131"/>
      <c r="D623" s="131"/>
      <c r="E623" s="31"/>
      <c r="F623" s="31"/>
      <c r="G623" s="31"/>
      <c r="H623" s="31"/>
      <c r="I623" s="31"/>
      <c r="J623" s="31"/>
      <c r="K623" s="31"/>
      <c r="L623" s="31"/>
      <c r="M623" s="31"/>
      <c r="N623" s="31"/>
      <c r="O623" s="31"/>
      <c r="P623" s="31"/>
      <c r="Q623" s="31"/>
      <c r="R623" s="31"/>
    </row>
    <row r="624" spans="1:18" x14ac:dyDescent="0.25">
      <c r="A624" s="31"/>
      <c r="B624" s="131"/>
      <c r="C624" s="131"/>
      <c r="D624" s="131"/>
      <c r="E624" s="31"/>
      <c r="F624" s="31"/>
      <c r="G624" s="31"/>
      <c r="H624" s="31"/>
      <c r="I624" s="31"/>
      <c r="J624" s="31"/>
      <c r="K624" s="31"/>
      <c r="L624" s="31"/>
      <c r="M624" s="31"/>
      <c r="N624" s="31"/>
      <c r="O624" s="31"/>
      <c r="P624" s="31"/>
      <c r="Q624" s="31"/>
      <c r="R624" s="31"/>
    </row>
    <row r="625" spans="1:18" x14ac:dyDescent="0.25">
      <c r="A625" s="31"/>
      <c r="B625" s="131"/>
      <c r="C625" s="131"/>
      <c r="D625" s="131"/>
      <c r="E625" s="31"/>
      <c r="F625" s="31"/>
      <c r="G625" s="31"/>
      <c r="H625" s="31"/>
      <c r="I625" s="31"/>
      <c r="J625" s="31"/>
      <c r="K625" s="31"/>
      <c r="L625" s="31"/>
      <c r="M625" s="31"/>
      <c r="N625" s="31"/>
      <c r="O625" s="31"/>
      <c r="P625" s="31"/>
      <c r="Q625" s="31"/>
      <c r="R625" s="31"/>
    </row>
    <row r="626" spans="1:18" x14ac:dyDescent="0.25">
      <c r="A626" s="31"/>
      <c r="B626" s="131"/>
      <c r="C626" s="131"/>
      <c r="D626" s="131"/>
      <c r="E626" s="31"/>
      <c r="F626" s="31"/>
      <c r="G626" s="31"/>
      <c r="H626" s="31"/>
      <c r="I626" s="31"/>
      <c r="J626" s="31"/>
      <c r="K626" s="31"/>
      <c r="L626" s="31"/>
      <c r="M626" s="31"/>
      <c r="N626" s="31"/>
      <c r="O626" s="31"/>
      <c r="P626" s="31"/>
      <c r="Q626" s="31"/>
      <c r="R626" s="31"/>
    </row>
    <row r="627" spans="1:18" x14ac:dyDescent="0.25">
      <c r="A627" s="31"/>
      <c r="B627" s="131"/>
      <c r="C627" s="131"/>
      <c r="D627" s="131"/>
      <c r="E627" s="31"/>
      <c r="F627" s="31"/>
      <c r="G627" s="31"/>
      <c r="H627" s="31"/>
      <c r="I627" s="31"/>
      <c r="J627" s="31"/>
      <c r="K627" s="31"/>
      <c r="L627" s="31"/>
      <c r="M627" s="31"/>
      <c r="N627" s="31"/>
      <c r="O627" s="31"/>
      <c r="P627" s="31"/>
      <c r="Q627" s="31"/>
      <c r="R627" s="31"/>
    </row>
    <row r="628" spans="1:18" x14ac:dyDescent="0.25">
      <c r="A628" s="31"/>
      <c r="B628" s="131"/>
      <c r="C628" s="131"/>
      <c r="D628" s="131"/>
      <c r="E628" s="31"/>
      <c r="F628" s="31"/>
      <c r="G628" s="31"/>
      <c r="H628" s="31"/>
      <c r="I628" s="31"/>
      <c r="J628" s="31"/>
      <c r="K628" s="31"/>
      <c r="L628" s="31"/>
      <c r="M628" s="31"/>
      <c r="N628" s="31"/>
      <c r="O628" s="31"/>
      <c r="P628" s="31"/>
      <c r="Q628" s="31"/>
      <c r="R628" s="31"/>
    </row>
    <row r="629" spans="1:18" x14ac:dyDescent="0.25">
      <c r="A629" s="31"/>
      <c r="B629" s="131"/>
      <c r="C629" s="131"/>
      <c r="D629" s="131"/>
      <c r="E629" s="31"/>
      <c r="F629" s="31"/>
      <c r="G629" s="31"/>
      <c r="H629" s="31"/>
      <c r="I629" s="31"/>
      <c r="J629" s="31"/>
      <c r="K629" s="31"/>
      <c r="L629" s="31"/>
      <c r="M629" s="31"/>
      <c r="N629" s="31"/>
      <c r="O629" s="31"/>
      <c r="P629" s="31"/>
      <c r="Q629" s="31"/>
      <c r="R629" s="31"/>
    </row>
    <row r="630" spans="1:18" x14ac:dyDescent="0.25">
      <c r="A630" s="31"/>
      <c r="B630" s="131"/>
      <c r="C630" s="131"/>
      <c r="D630" s="131"/>
      <c r="E630" s="31"/>
      <c r="F630" s="31"/>
      <c r="G630" s="31"/>
      <c r="H630" s="31"/>
      <c r="I630" s="31"/>
      <c r="J630" s="31"/>
      <c r="K630" s="31"/>
      <c r="L630" s="31"/>
      <c r="M630" s="31"/>
      <c r="N630" s="31"/>
      <c r="O630" s="31"/>
      <c r="P630" s="31"/>
      <c r="Q630" s="31"/>
      <c r="R630" s="31"/>
    </row>
    <row r="631" spans="1:18" x14ac:dyDescent="0.25">
      <c r="A631" s="31"/>
      <c r="B631" s="131"/>
      <c r="C631" s="131"/>
      <c r="D631" s="131"/>
      <c r="E631" s="31"/>
      <c r="F631" s="31"/>
      <c r="G631" s="31"/>
      <c r="H631" s="31"/>
      <c r="I631" s="31"/>
      <c r="J631" s="31"/>
      <c r="K631" s="31"/>
      <c r="L631" s="31"/>
      <c r="M631" s="31"/>
      <c r="N631" s="31"/>
      <c r="O631" s="31"/>
      <c r="P631" s="31"/>
      <c r="Q631" s="31"/>
      <c r="R631" s="31"/>
    </row>
    <row r="632" spans="1:18" x14ac:dyDescent="0.25">
      <c r="A632" s="31"/>
      <c r="B632" s="131"/>
      <c r="C632" s="131"/>
      <c r="D632" s="131"/>
      <c r="E632" s="31"/>
      <c r="F632" s="31"/>
      <c r="G632" s="31"/>
      <c r="H632" s="31"/>
      <c r="I632" s="31"/>
      <c r="J632" s="31"/>
      <c r="K632" s="31"/>
      <c r="L632" s="31"/>
      <c r="M632" s="31"/>
      <c r="N632" s="31"/>
      <c r="O632" s="31"/>
      <c r="P632" s="31"/>
      <c r="Q632" s="31"/>
      <c r="R632" s="31"/>
    </row>
    <row r="633" spans="1:18" x14ac:dyDescent="0.25">
      <c r="A633" s="31"/>
      <c r="B633" s="131"/>
      <c r="C633" s="131"/>
      <c r="D633" s="131"/>
      <c r="E633" s="31"/>
      <c r="F633" s="31"/>
      <c r="G633" s="31"/>
      <c r="H633" s="31"/>
      <c r="I633" s="31"/>
      <c r="J633" s="31"/>
      <c r="K633" s="31"/>
      <c r="L633" s="31"/>
      <c r="M633" s="31"/>
      <c r="N633" s="31"/>
      <c r="O633" s="31"/>
      <c r="P633" s="31"/>
      <c r="Q633" s="31"/>
      <c r="R633" s="31"/>
    </row>
    <row r="634" spans="1:18" x14ac:dyDescent="0.25">
      <c r="A634" s="31"/>
      <c r="B634" s="131"/>
      <c r="C634" s="131"/>
      <c r="D634" s="131"/>
      <c r="E634" s="31"/>
      <c r="F634" s="31"/>
      <c r="G634" s="31"/>
      <c r="H634" s="31"/>
      <c r="I634" s="31"/>
      <c r="J634" s="31"/>
      <c r="K634" s="31"/>
      <c r="L634" s="31"/>
      <c r="M634" s="31"/>
      <c r="N634" s="31"/>
      <c r="O634" s="31"/>
      <c r="P634" s="31"/>
      <c r="Q634" s="31"/>
      <c r="R634" s="31"/>
    </row>
    <row r="635" spans="1:18" x14ac:dyDescent="0.25">
      <c r="A635" s="31"/>
      <c r="B635" s="131"/>
      <c r="C635" s="131"/>
      <c r="D635" s="131"/>
      <c r="E635" s="31"/>
      <c r="F635" s="31"/>
      <c r="G635" s="31"/>
      <c r="H635" s="31"/>
      <c r="I635" s="31"/>
      <c r="J635" s="31"/>
      <c r="K635" s="31"/>
      <c r="L635" s="31"/>
      <c r="M635" s="31"/>
      <c r="N635" s="31"/>
      <c r="O635" s="31"/>
      <c r="P635" s="31"/>
      <c r="Q635" s="31"/>
      <c r="R635" s="31"/>
    </row>
    <row r="636" spans="1:18" x14ac:dyDescent="0.25">
      <c r="A636" s="31"/>
      <c r="B636" s="131"/>
      <c r="C636" s="131"/>
      <c r="D636" s="131"/>
      <c r="E636" s="31"/>
      <c r="F636" s="31"/>
      <c r="G636" s="31"/>
      <c r="H636" s="31"/>
      <c r="I636" s="31"/>
      <c r="J636" s="31"/>
      <c r="K636" s="31"/>
      <c r="L636" s="31"/>
      <c r="M636" s="31"/>
      <c r="N636" s="31"/>
      <c r="O636" s="31"/>
      <c r="P636" s="31"/>
      <c r="Q636" s="31"/>
      <c r="R636" s="31"/>
    </row>
    <row r="637" spans="1:18" x14ac:dyDescent="0.25">
      <c r="A637" s="31"/>
      <c r="B637" s="131"/>
      <c r="C637" s="131"/>
      <c r="D637" s="131"/>
      <c r="E637" s="31"/>
      <c r="F637" s="31"/>
      <c r="G637" s="31"/>
      <c r="H637" s="31"/>
      <c r="I637" s="31"/>
      <c r="J637" s="31"/>
      <c r="K637" s="31"/>
      <c r="L637" s="31"/>
      <c r="M637" s="31"/>
      <c r="N637" s="31"/>
      <c r="O637" s="31"/>
      <c r="P637" s="31"/>
      <c r="Q637" s="31"/>
      <c r="R637" s="31"/>
    </row>
    <row r="638" spans="1:18" x14ac:dyDescent="0.25">
      <c r="A638" s="31"/>
      <c r="B638" s="131"/>
      <c r="C638" s="131"/>
      <c r="D638" s="131"/>
      <c r="E638" s="31"/>
      <c r="F638" s="31"/>
      <c r="G638" s="31"/>
      <c r="H638" s="31"/>
      <c r="I638" s="31"/>
      <c r="J638" s="31"/>
      <c r="K638" s="31"/>
      <c r="L638" s="31"/>
      <c r="M638" s="31"/>
      <c r="N638" s="31"/>
      <c r="O638" s="31"/>
      <c r="P638" s="31"/>
      <c r="Q638" s="31"/>
      <c r="R638" s="31"/>
    </row>
    <row r="639" spans="1:18" x14ac:dyDescent="0.25">
      <c r="A639" s="31"/>
      <c r="B639" s="131"/>
      <c r="C639" s="131"/>
      <c r="D639" s="131"/>
      <c r="E639" s="31"/>
      <c r="F639" s="31"/>
      <c r="G639" s="31"/>
      <c r="H639" s="31"/>
      <c r="I639" s="31"/>
      <c r="J639" s="31"/>
      <c r="K639" s="31"/>
      <c r="L639" s="31"/>
      <c r="M639" s="31"/>
      <c r="N639" s="31"/>
      <c r="O639" s="31"/>
      <c r="P639" s="31"/>
      <c r="Q639" s="31"/>
      <c r="R639" s="31"/>
    </row>
    <row r="640" spans="1:18" x14ac:dyDescent="0.25">
      <c r="A640" s="31"/>
      <c r="B640" s="131"/>
      <c r="C640" s="131"/>
      <c r="D640" s="131"/>
      <c r="E640" s="31"/>
      <c r="F640" s="31"/>
      <c r="G640" s="31"/>
      <c r="H640" s="31"/>
      <c r="I640" s="31"/>
      <c r="J640" s="31"/>
      <c r="K640" s="31"/>
      <c r="L640" s="31"/>
      <c r="M640" s="31"/>
      <c r="N640" s="31"/>
      <c r="O640" s="31"/>
      <c r="P640" s="31"/>
      <c r="Q640" s="31"/>
      <c r="R640" s="31"/>
    </row>
    <row r="641" spans="1:18" x14ac:dyDescent="0.25">
      <c r="A641" s="31"/>
      <c r="B641" s="131"/>
      <c r="C641" s="131"/>
      <c r="D641" s="131"/>
      <c r="E641" s="31"/>
      <c r="F641" s="31"/>
      <c r="G641" s="31"/>
      <c r="H641" s="31"/>
      <c r="I641" s="31"/>
      <c r="J641" s="31"/>
      <c r="K641" s="31"/>
      <c r="L641" s="31"/>
      <c r="M641" s="31"/>
      <c r="N641" s="31"/>
      <c r="O641" s="31"/>
      <c r="P641" s="31"/>
      <c r="Q641" s="31"/>
      <c r="R641" s="31"/>
    </row>
    <row r="642" spans="1:18" x14ac:dyDescent="0.25">
      <c r="A642" s="31"/>
      <c r="B642" s="131"/>
      <c r="C642" s="131"/>
      <c r="D642" s="131"/>
      <c r="E642" s="31"/>
      <c r="F642" s="31"/>
      <c r="G642" s="31"/>
      <c r="H642" s="31"/>
      <c r="I642" s="31"/>
      <c r="J642" s="31"/>
      <c r="K642" s="31"/>
      <c r="L642" s="31"/>
      <c r="M642" s="31"/>
      <c r="N642" s="31"/>
      <c r="O642" s="31"/>
      <c r="P642" s="31"/>
      <c r="Q642" s="31"/>
      <c r="R642" s="31"/>
    </row>
    <row r="643" spans="1:18" x14ac:dyDescent="0.25">
      <c r="A643" s="31"/>
      <c r="B643" s="131"/>
      <c r="C643" s="131"/>
      <c r="D643" s="131"/>
      <c r="E643" s="31"/>
      <c r="F643" s="31"/>
      <c r="G643" s="31"/>
      <c r="H643" s="31"/>
      <c r="I643" s="31"/>
      <c r="J643" s="31"/>
      <c r="K643" s="31"/>
      <c r="L643" s="31"/>
      <c r="M643" s="31"/>
      <c r="N643" s="31"/>
      <c r="O643" s="31"/>
      <c r="P643" s="31"/>
      <c r="Q643" s="31"/>
      <c r="R643" s="31"/>
    </row>
    <row r="644" spans="1:18" x14ac:dyDescent="0.25">
      <c r="A644" s="31"/>
      <c r="B644" s="131"/>
      <c r="C644" s="131"/>
      <c r="D644" s="131"/>
      <c r="E644" s="31"/>
      <c r="F644" s="31"/>
      <c r="G644" s="31"/>
      <c r="H644" s="31"/>
      <c r="I644" s="31"/>
      <c r="J644" s="31"/>
      <c r="K644" s="31"/>
      <c r="L644" s="31"/>
      <c r="M644" s="31"/>
      <c r="N644" s="31"/>
      <c r="O644" s="31"/>
      <c r="P644" s="31"/>
      <c r="Q644" s="31"/>
      <c r="R644" s="31"/>
    </row>
    <row r="645" spans="1:18" x14ac:dyDescent="0.25">
      <c r="A645" s="31"/>
      <c r="B645" s="131"/>
      <c r="C645" s="131"/>
      <c r="D645" s="131"/>
      <c r="E645" s="31"/>
      <c r="F645" s="31"/>
      <c r="G645" s="31"/>
      <c r="H645" s="31"/>
      <c r="I645" s="31"/>
      <c r="J645" s="31"/>
      <c r="K645" s="31"/>
      <c r="L645" s="31"/>
      <c r="M645" s="31"/>
      <c r="N645" s="31"/>
      <c r="O645" s="31"/>
      <c r="P645" s="31"/>
      <c r="Q645" s="31"/>
      <c r="R645" s="31"/>
    </row>
    <row r="646" spans="1:18" x14ac:dyDescent="0.25">
      <c r="A646" s="31"/>
      <c r="B646" s="131"/>
      <c r="C646" s="131"/>
      <c r="D646" s="131"/>
      <c r="E646" s="31"/>
      <c r="F646" s="31"/>
      <c r="G646" s="31"/>
      <c r="H646" s="31"/>
      <c r="I646" s="31"/>
      <c r="J646" s="31"/>
      <c r="K646" s="31"/>
      <c r="L646" s="31"/>
      <c r="M646" s="31"/>
      <c r="N646" s="31"/>
      <c r="O646" s="31"/>
      <c r="P646" s="31"/>
      <c r="Q646" s="31"/>
      <c r="R646" s="31"/>
    </row>
    <row r="647" spans="1:18" x14ac:dyDescent="0.25">
      <c r="A647" s="31"/>
      <c r="B647" s="131"/>
      <c r="C647" s="131"/>
      <c r="D647" s="131"/>
      <c r="E647" s="31"/>
      <c r="F647" s="31"/>
      <c r="G647" s="31"/>
      <c r="H647" s="31"/>
      <c r="I647" s="31"/>
      <c r="J647" s="31"/>
      <c r="K647" s="31"/>
      <c r="L647" s="31"/>
      <c r="M647" s="31"/>
      <c r="N647" s="31"/>
      <c r="O647" s="31"/>
      <c r="P647" s="31"/>
      <c r="Q647" s="31"/>
      <c r="R647" s="31"/>
    </row>
    <row r="648" spans="1:18" x14ac:dyDescent="0.25">
      <c r="A648" s="31"/>
      <c r="B648" s="131"/>
      <c r="C648" s="131"/>
      <c r="D648" s="131"/>
      <c r="E648" s="31"/>
      <c r="F648" s="31"/>
      <c r="G648" s="31"/>
      <c r="H648" s="31"/>
      <c r="I648" s="31"/>
      <c r="J648" s="31"/>
      <c r="K648" s="31"/>
      <c r="L648" s="31"/>
      <c r="M648" s="31"/>
      <c r="N648" s="31"/>
      <c r="O648" s="31"/>
      <c r="P648" s="31"/>
      <c r="Q648" s="31"/>
      <c r="R648" s="31"/>
    </row>
    <row r="649" spans="1:18" x14ac:dyDescent="0.25">
      <c r="A649" s="31"/>
      <c r="B649" s="131"/>
      <c r="C649" s="131"/>
      <c r="D649" s="131"/>
      <c r="E649" s="31"/>
      <c r="F649" s="31"/>
      <c r="G649" s="31"/>
      <c r="H649" s="31"/>
      <c r="I649" s="31"/>
      <c r="J649" s="31"/>
      <c r="K649" s="31"/>
      <c r="L649" s="31"/>
      <c r="M649" s="31"/>
      <c r="N649" s="31"/>
      <c r="O649" s="31"/>
      <c r="P649" s="31"/>
      <c r="Q649" s="31"/>
      <c r="R649" s="31"/>
    </row>
    <row r="650" spans="1:18" x14ac:dyDescent="0.25">
      <c r="A650" s="31"/>
      <c r="B650" s="131"/>
      <c r="C650" s="131"/>
      <c r="D650" s="131"/>
      <c r="E650" s="31"/>
      <c r="F650" s="31"/>
      <c r="G650" s="31"/>
      <c r="H650" s="31"/>
      <c r="I650" s="31"/>
      <c r="J650" s="31"/>
      <c r="K650" s="31"/>
      <c r="L650" s="31"/>
      <c r="M650" s="31"/>
      <c r="N650" s="31"/>
      <c r="O650" s="31"/>
      <c r="P650" s="31"/>
      <c r="Q650" s="31"/>
      <c r="R650" s="31"/>
    </row>
    <row r="651" spans="1:18" x14ac:dyDescent="0.25">
      <c r="A651" s="31"/>
      <c r="B651" s="131"/>
      <c r="C651" s="131"/>
      <c r="D651" s="131"/>
      <c r="E651" s="31"/>
      <c r="F651" s="31"/>
      <c r="G651" s="31"/>
      <c r="H651" s="31"/>
      <c r="I651" s="31"/>
      <c r="J651" s="31"/>
      <c r="K651" s="31"/>
      <c r="L651" s="31"/>
      <c r="M651" s="31"/>
      <c r="N651" s="31"/>
      <c r="O651" s="31"/>
      <c r="P651" s="31"/>
      <c r="Q651" s="31"/>
      <c r="R651" s="31"/>
    </row>
    <row r="652" spans="1:18" x14ac:dyDescent="0.25">
      <c r="A652" s="31"/>
      <c r="B652" s="131"/>
      <c r="C652" s="131"/>
      <c r="D652" s="131"/>
      <c r="E652" s="31"/>
      <c r="F652" s="31"/>
      <c r="G652" s="31"/>
      <c r="H652" s="31"/>
      <c r="I652" s="31"/>
      <c r="J652" s="31"/>
      <c r="K652" s="31"/>
      <c r="L652" s="31"/>
      <c r="M652" s="31"/>
      <c r="N652" s="31"/>
      <c r="O652" s="31"/>
      <c r="P652" s="31"/>
      <c r="Q652" s="31"/>
      <c r="R652" s="31"/>
    </row>
    <row r="653" spans="1:18" x14ac:dyDescent="0.25">
      <c r="A653" s="31"/>
      <c r="B653" s="131"/>
      <c r="C653" s="131"/>
      <c r="D653" s="131"/>
      <c r="E653" s="31"/>
      <c r="F653" s="31"/>
      <c r="G653" s="31"/>
      <c r="H653" s="31"/>
      <c r="I653" s="31"/>
      <c r="J653" s="31"/>
      <c r="K653" s="31"/>
      <c r="L653" s="31"/>
      <c r="M653" s="31"/>
      <c r="N653" s="31"/>
      <c r="O653" s="31"/>
      <c r="P653" s="31"/>
      <c r="Q653" s="31"/>
      <c r="R653" s="31"/>
    </row>
    <row r="654" spans="1:18" x14ac:dyDescent="0.25">
      <c r="A654" s="31"/>
      <c r="B654" s="131"/>
      <c r="C654" s="131"/>
      <c r="D654" s="131"/>
      <c r="E654" s="31"/>
      <c r="F654" s="31"/>
      <c r="G654" s="31"/>
      <c r="H654" s="31"/>
      <c r="I654" s="31"/>
      <c r="J654" s="31"/>
      <c r="K654" s="31"/>
      <c r="L654" s="31"/>
      <c r="M654" s="31"/>
      <c r="N654" s="31"/>
      <c r="O654" s="31"/>
      <c r="P654" s="31"/>
      <c r="Q654" s="31"/>
      <c r="R654" s="31"/>
    </row>
    <row r="655" spans="1:18" x14ac:dyDescent="0.25">
      <c r="A655" s="31"/>
      <c r="B655" s="131"/>
      <c r="C655" s="131"/>
      <c r="D655" s="131"/>
      <c r="E655" s="31"/>
      <c r="F655" s="31"/>
      <c r="G655" s="31"/>
      <c r="H655" s="31"/>
      <c r="I655" s="31"/>
      <c r="J655" s="31"/>
      <c r="K655" s="31"/>
      <c r="L655" s="31"/>
      <c r="M655" s="31"/>
      <c r="N655" s="31"/>
      <c r="O655" s="31"/>
      <c r="P655" s="31"/>
      <c r="Q655" s="31"/>
      <c r="R655" s="31"/>
    </row>
    <row r="656" spans="1:18" x14ac:dyDescent="0.25">
      <c r="A656" s="31"/>
      <c r="B656" s="131"/>
      <c r="C656" s="131"/>
      <c r="D656" s="131"/>
      <c r="E656" s="31"/>
      <c r="F656" s="31"/>
      <c r="G656" s="31"/>
      <c r="H656" s="31"/>
      <c r="I656" s="31"/>
      <c r="J656" s="31"/>
      <c r="K656" s="31"/>
      <c r="L656" s="31"/>
      <c r="M656" s="31"/>
      <c r="N656" s="31"/>
      <c r="O656" s="31"/>
      <c r="P656" s="31"/>
      <c r="Q656" s="31"/>
      <c r="R656" s="31"/>
    </row>
    <row r="657" spans="1:18" x14ac:dyDescent="0.25">
      <c r="A657" s="31"/>
      <c r="B657" s="131"/>
      <c r="C657" s="131"/>
      <c r="D657" s="131"/>
      <c r="E657" s="31"/>
      <c r="F657" s="31"/>
      <c r="G657" s="31"/>
      <c r="H657" s="31"/>
      <c r="I657" s="31"/>
      <c r="J657" s="31"/>
      <c r="K657" s="31"/>
      <c r="L657" s="31"/>
      <c r="M657" s="31"/>
      <c r="N657" s="31"/>
      <c r="O657" s="31"/>
      <c r="P657" s="31"/>
      <c r="Q657" s="31"/>
      <c r="R657" s="31"/>
    </row>
    <row r="658" spans="1:18" x14ac:dyDescent="0.25">
      <c r="A658" s="31"/>
      <c r="B658" s="131"/>
      <c r="C658" s="131"/>
      <c r="D658" s="131"/>
      <c r="E658" s="31"/>
      <c r="F658" s="31"/>
      <c r="G658" s="31"/>
      <c r="H658" s="31"/>
      <c r="I658" s="31"/>
      <c r="J658" s="31"/>
      <c r="K658" s="31"/>
      <c r="L658" s="31"/>
      <c r="M658" s="31"/>
      <c r="N658" s="31"/>
      <c r="O658" s="31"/>
      <c r="P658" s="31"/>
      <c r="Q658" s="31"/>
      <c r="R658" s="31"/>
    </row>
    <row r="659" spans="1:18" x14ac:dyDescent="0.25">
      <c r="A659" s="31"/>
      <c r="B659" s="131"/>
      <c r="C659" s="131"/>
      <c r="D659" s="131"/>
      <c r="E659" s="31"/>
      <c r="F659" s="31"/>
      <c r="G659" s="31"/>
      <c r="H659" s="31"/>
      <c r="I659" s="31"/>
      <c r="J659" s="31"/>
      <c r="K659" s="31"/>
      <c r="L659" s="31"/>
      <c r="M659" s="31"/>
      <c r="N659" s="31"/>
      <c r="O659" s="31"/>
      <c r="P659" s="31"/>
      <c r="Q659" s="31"/>
      <c r="R659" s="31"/>
    </row>
    <row r="660" spans="1:18" x14ac:dyDescent="0.25">
      <c r="A660" s="31"/>
      <c r="B660" s="131"/>
      <c r="C660" s="131"/>
      <c r="D660" s="131"/>
      <c r="E660" s="31"/>
      <c r="F660" s="31"/>
      <c r="G660" s="31"/>
      <c r="H660" s="31"/>
      <c r="I660" s="31"/>
      <c r="J660" s="31"/>
      <c r="K660" s="31"/>
      <c r="L660" s="31"/>
      <c r="M660" s="31"/>
      <c r="N660" s="31"/>
      <c r="O660" s="31"/>
      <c r="P660" s="31"/>
      <c r="Q660" s="31"/>
      <c r="R660" s="31"/>
    </row>
    <row r="661" spans="1:18" x14ac:dyDescent="0.25">
      <c r="A661" s="31"/>
      <c r="B661" s="131"/>
      <c r="C661" s="131"/>
      <c r="D661" s="131"/>
      <c r="E661" s="31"/>
      <c r="F661" s="31"/>
      <c r="G661" s="31"/>
      <c r="H661" s="31"/>
      <c r="I661" s="31"/>
      <c r="J661" s="31"/>
      <c r="K661" s="31"/>
      <c r="L661" s="31"/>
      <c r="M661" s="31"/>
      <c r="N661" s="31"/>
      <c r="O661" s="31"/>
      <c r="P661" s="31"/>
      <c r="Q661" s="31"/>
      <c r="R661" s="31"/>
    </row>
    <row r="662" spans="1:18" x14ac:dyDescent="0.25">
      <c r="A662" s="31"/>
      <c r="B662" s="131"/>
      <c r="C662" s="131"/>
      <c r="D662" s="131"/>
      <c r="E662" s="31"/>
      <c r="F662" s="31"/>
      <c r="G662" s="31"/>
      <c r="H662" s="31"/>
      <c r="I662" s="31"/>
      <c r="J662" s="31"/>
      <c r="K662" s="31"/>
      <c r="L662" s="31"/>
      <c r="M662" s="31"/>
      <c r="N662" s="31"/>
      <c r="O662" s="31"/>
      <c r="P662" s="31"/>
      <c r="Q662" s="31"/>
      <c r="R662" s="31"/>
    </row>
    <row r="663" spans="1:18" x14ac:dyDescent="0.25">
      <c r="A663" s="31"/>
      <c r="B663" s="131"/>
      <c r="C663" s="131"/>
      <c r="D663" s="131"/>
      <c r="E663" s="31"/>
      <c r="F663" s="31"/>
      <c r="G663" s="31"/>
      <c r="H663" s="31"/>
      <c r="I663" s="31"/>
      <c r="J663" s="31"/>
      <c r="K663" s="31"/>
      <c r="L663" s="31"/>
      <c r="M663" s="31"/>
      <c r="N663" s="31"/>
      <c r="O663" s="31"/>
      <c r="P663" s="31"/>
      <c r="Q663" s="31"/>
      <c r="R663" s="31"/>
    </row>
    <row r="664" spans="1:18" x14ac:dyDescent="0.25">
      <c r="A664" s="31"/>
      <c r="B664" s="131"/>
      <c r="C664" s="131"/>
      <c r="D664" s="131"/>
      <c r="E664" s="31"/>
      <c r="F664" s="31"/>
      <c r="G664" s="31"/>
      <c r="H664" s="31"/>
      <c r="I664" s="31"/>
      <c r="J664" s="31"/>
      <c r="K664" s="31"/>
      <c r="L664" s="31"/>
      <c r="M664" s="31"/>
      <c r="N664" s="31"/>
      <c r="O664" s="31"/>
      <c r="P664" s="31"/>
      <c r="Q664" s="31"/>
      <c r="R664" s="31"/>
    </row>
    <row r="665" spans="1:18" x14ac:dyDescent="0.25">
      <c r="A665" s="31"/>
      <c r="B665" s="131"/>
      <c r="C665" s="131"/>
      <c r="D665" s="131"/>
      <c r="E665" s="31"/>
      <c r="F665" s="31"/>
      <c r="G665" s="31"/>
      <c r="H665" s="31"/>
      <c r="I665" s="31"/>
      <c r="J665" s="31"/>
      <c r="K665" s="31"/>
      <c r="L665" s="31"/>
      <c r="M665" s="31"/>
      <c r="N665" s="31"/>
      <c r="O665" s="31"/>
      <c r="P665" s="31"/>
      <c r="Q665" s="31"/>
      <c r="R665" s="31"/>
    </row>
    <row r="666" spans="1:18" x14ac:dyDescent="0.25">
      <c r="A666" s="31"/>
      <c r="B666" s="131"/>
      <c r="C666" s="131"/>
      <c r="D666" s="131"/>
      <c r="E666" s="31"/>
      <c r="F666" s="31"/>
      <c r="G666" s="31"/>
      <c r="H666" s="31"/>
      <c r="I666" s="31"/>
      <c r="J666" s="31"/>
      <c r="K666" s="31"/>
      <c r="L666" s="31"/>
      <c r="M666" s="31"/>
      <c r="N666" s="31"/>
      <c r="O666" s="31"/>
      <c r="P666" s="31"/>
      <c r="Q666" s="31"/>
      <c r="R666" s="31"/>
    </row>
    <row r="667" spans="1:18" x14ac:dyDescent="0.25">
      <c r="A667" s="31"/>
      <c r="B667" s="131"/>
      <c r="C667" s="131"/>
      <c r="D667" s="131"/>
      <c r="E667" s="31"/>
      <c r="F667" s="31"/>
      <c r="G667" s="31"/>
      <c r="H667" s="31"/>
      <c r="I667" s="31"/>
      <c r="J667" s="31"/>
      <c r="K667" s="31"/>
      <c r="L667" s="31"/>
      <c r="M667" s="31"/>
      <c r="N667" s="31"/>
      <c r="O667" s="31"/>
      <c r="P667" s="31"/>
      <c r="Q667" s="31"/>
      <c r="R667" s="31"/>
    </row>
    <row r="668" spans="1:18" x14ac:dyDescent="0.25">
      <c r="A668" s="31"/>
      <c r="B668" s="131"/>
      <c r="C668" s="131"/>
      <c r="D668" s="131"/>
      <c r="E668" s="31"/>
      <c r="F668" s="31"/>
      <c r="G668" s="31"/>
      <c r="H668" s="31"/>
      <c r="I668" s="31"/>
      <c r="J668" s="31"/>
      <c r="K668" s="31"/>
      <c r="L668" s="31"/>
      <c r="M668" s="31"/>
      <c r="N668" s="31"/>
      <c r="O668" s="31"/>
      <c r="P668" s="31"/>
      <c r="Q668" s="31"/>
      <c r="R668" s="31"/>
    </row>
    <row r="669" spans="1:18" x14ac:dyDescent="0.25">
      <c r="A669" s="31"/>
      <c r="B669" s="131"/>
      <c r="C669" s="131"/>
      <c r="D669" s="131"/>
      <c r="E669" s="31"/>
      <c r="F669" s="31"/>
      <c r="G669" s="31"/>
      <c r="H669" s="31"/>
      <c r="I669" s="31"/>
      <c r="J669" s="31"/>
      <c r="K669" s="31"/>
      <c r="L669" s="31"/>
      <c r="M669" s="31"/>
      <c r="N669" s="31"/>
      <c r="O669" s="31"/>
      <c r="P669" s="31"/>
      <c r="Q669" s="31"/>
      <c r="R669" s="31"/>
    </row>
    <row r="670" spans="1:18" x14ac:dyDescent="0.25">
      <c r="A670" s="31"/>
      <c r="B670" s="131"/>
      <c r="C670" s="131"/>
      <c r="D670" s="131"/>
      <c r="E670" s="31"/>
      <c r="F670" s="31"/>
      <c r="G670" s="31"/>
      <c r="H670" s="31"/>
      <c r="I670" s="31"/>
      <c r="J670" s="31"/>
      <c r="K670" s="31"/>
      <c r="L670" s="31"/>
      <c r="M670" s="31"/>
      <c r="N670" s="31"/>
      <c r="O670" s="31"/>
      <c r="P670" s="31"/>
      <c r="Q670" s="31"/>
      <c r="R670" s="31"/>
    </row>
    <row r="671" spans="1:18" x14ac:dyDescent="0.25">
      <c r="A671" s="31"/>
      <c r="B671" s="131"/>
      <c r="C671" s="131"/>
      <c r="D671" s="131"/>
      <c r="E671" s="31"/>
      <c r="F671" s="31"/>
      <c r="G671" s="31"/>
      <c r="H671" s="31"/>
      <c r="I671" s="31"/>
      <c r="J671" s="31"/>
      <c r="K671" s="31"/>
      <c r="L671" s="31"/>
      <c r="M671" s="31"/>
      <c r="N671" s="31"/>
      <c r="O671" s="31"/>
      <c r="P671" s="31"/>
      <c r="Q671" s="31"/>
      <c r="R671" s="31"/>
    </row>
    <row r="672" spans="1:18" x14ac:dyDescent="0.25">
      <c r="A672" s="31"/>
      <c r="B672" s="131"/>
      <c r="C672" s="131"/>
      <c r="D672" s="131"/>
      <c r="E672" s="31"/>
      <c r="F672" s="31"/>
      <c r="G672" s="31"/>
      <c r="H672" s="31"/>
      <c r="I672" s="31"/>
      <c r="J672" s="31"/>
      <c r="K672" s="31"/>
      <c r="L672" s="31"/>
      <c r="M672" s="31"/>
      <c r="N672" s="31"/>
      <c r="O672" s="31"/>
      <c r="P672" s="31"/>
      <c r="Q672" s="31"/>
      <c r="R672" s="31"/>
    </row>
    <row r="673" spans="1:18" x14ac:dyDescent="0.25">
      <c r="A673" s="31"/>
      <c r="B673" s="131"/>
      <c r="C673" s="131"/>
      <c r="D673" s="131"/>
      <c r="E673" s="31"/>
      <c r="F673" s="31"/>
      <c r="G673" s="31"/>
      <c r="H673" s="31"/>
      <c r="I673" s="31"/>
      <c r="J673" s="31"/>
      <c r="K673" s="31"/>
      <c r="L673" s="31"/>
      <c r="M673" s="31"/>
      <c r="N673" s="31"/>
      <c r="O673" s="31"/>
      <c r="P673" s="31"/>
      <c r="Q673" s="31"/>
      <c r="R673" s="31"/>
    </row>
    <row r="674" spans="1:18" x14ac:dyDescent="0.25">
      <c r="A674" s="31"/>
      <c r="B674" s="131"/>
      <c r="C674" s="131"/>
      <c r="D674" s="131"/>
      <c r="E674" s="31"/>
      <c r="F674" s="31"/>
      <c r="G674" s="31"/>
      <c r="H674" s="31"/>
      <c r="I674" s="31"/>
      <c r="J674" s="31"/>
      <c r="K674" s="31"/>
      <c r="L674" s="31"/>
      <c r="M674" s="31"/>
      <c r="N674" s="31"/>
      <c r="O674" s="31"/>
      <c r="P674" s="31"/>
      <c r="Q674" s="31"/>
      <c r="R674" s="31"/>
    </row>
    <row r="675" spans="1:18" x14ac:dyDescent="0.25">
      <c r="A675" s="31"/>
      <c r="B675" s="131"/>
      <c r="C675" s="131"/>
      <c r="D675" s="131"/>
      <c r="E675" s="31"/>
      <c r="F675" s="31"/>
      <c r="G675" s="31"/>
      <c r="H675" s="31"/>
      <c r="I675" s="31"/>
      <c r="J675" s="31"/>
      <c r="K675" s="31"/>
      <c r="L675" s="31"/>
      <c r="M675" s="31"/>
      <c r="N675" s="31"/>
      <c r="O675" s="31"/>
      <c r="P675" s="31"/>
      <c r="Q675" s="31"/>
      <c r="R675" s="31"/>
    </row>
    <row r="676" spans="1:18" x14ac:dyDescent="0.25">
      <c r="A676" s="31"/>
      <c r="B676" s="131"/>
      <c r="C676" s="131"/>
      <c r="D676" s="131"/>
      <c r="E676" s="31"/>
      <c r="F676" s="31"/>
      <c r="G676" s="31"/>
      <c r="H676" s="31"/>
      <c r="I676" s="31"/>
      <c r="J676" s="31"/>
      <c r="K676" s="31"/>
      <c r="L676" s="31"/>
      <c r="M676" s="31"/>
      <c r="N676" s="31"/>
      <c r="O676" s="31"/>
      <c r="P676" s="31"/>
      <c r="Q676" s="31"/>
      <c r="R676" s="31"/>
    </row>
    <row r="677" spans="1:18" x14ac:dyDescent="0.25">
      <c r="A677" s="31"/>
      <c r="B677" s="131"/>
      <c r="C677" s="131"/>
      <c r="D677" s="131"/>
      <c r="E677" s="31"/>
      <c r="F677" s="31"/>
      <c r="G677" s="31"/>
      <c r="H677" s="31"/>
      <c r="I677" s="31"/>
      <c r="J677" s="31"/>
      <c r="K677" s="31"/>
      <c r="L677" s="31"/>
      <c r="M677" s="31"/>
      <c r="N677" s="31"/>
      <c r="O677" s="31"/>
      <c r="P677" s="31"/>
      <c r="Q677" s="31"/>
      <c r="R677" s="31"/>
    </row>
    <row r="678" spans="1:18" x14ac:dyDescent="0.25">
      <c r="A678" s="31"/>
      <c r="B678" s="131"/>
      <c r="C678" s="131"/>
      <c r="D678" s="131"/>
      <c r="E678" s="31"/>
      <c r="F678" s="31"/>
      <c r="G678" s="31"/>
      <c r="H678" s="31"/>
      <c r="I678" s="31"/>
      <c r="J678" s="31"/>
      <c r="K678" s="31"/>
      <c r="L678" s="31"/>
      <c r="M678" s="31"/>
      <c r="N678" s="31"/>
      <c r="O678" s="31"/>
      <c r="P678" s="31"/>
      <c r="Q678" s="31"/>
      <c r="R678" s="31"/>
    </row>
    <row r="679" spans="1:18" x14ac:dyDescent="0.25">
      <c r="A679" s="31"/>
      <c r="B679" s="131"/>
      <c r="C679" s="131"/>
      <c r="D679" s="131"/>
      <c r="E679" s="31"/>
      <c r="F679" s="31"/>
      <c r="G679" s="31"/>
      <c r="H679" s="31"/>
      <c r="I679" s="31"/>
      <c r="J679" s="31"/>
      <c r="K679" s="31"/>
      <c r="L679" s="31"/>
      <c r="M679" s="31"/>
      <c r="N679" s="31"/>
      <c r="O679" s="31"/>
      <c r="P679" s="31"/>
      <c r="Q679" s="31"/>
      <c r="R679" s="31"/>
    </row>
    <row r="680" spans="1:18" x14ac:dyDescent="0.25">
      <c r="A680" s="31"/>
      <c r="B680" s="131"/>
      <c r="C680" s="131"/>
      <c r="D680" s="131"/>
      <c r="E680" s="31"/>
      <c r="F680" s="31"/>
      <c r="G680" s="31"/>
      <c r="H680" s="31"/>
      <c r="I680" s="31"/>
      <c r="J680" s="31"/>
      <c r="K680" s="31"/>
      <c r="L680" s="31"/>
      <c r="M680" s="31"/>
      <c r="N680" s="31"/>
      <c r="O680" s="31"/>
      <c r="P680" s="31"/>
      <c r="Q680" s="31"/>
      <c r="R680" s="31"/>
    </row>
    <row r="681" spans="1:18" x14ac:dyDescent="0.25">
      <c r="A681" s="31"/>
      <c r="B681" s="131"/>
      <c r="C681" s="131"/>
      <c r="D681" s="131"/>
      <c r="E681" s="31"/>
      <c r="F681" s="31"/>
      <c r="G681" s="31"/>
      <c r="H681" s="31"/>
      <c r="I681" s="31"/>
      <c r="J681" s="31"/>
      <c r="K681" s="31"/>
      <c r="L681" s="31"/>
      <c r="M681" s="31"/>
      <c r="N681" s="31"/>
      <c r="O681" s="31"/>
      <c r="P681" s="31"/>
      <c r="Q681" s="31"/>
      <c r="R681" s="31"/>
    </row>
    <row r="682" spans="1:18" x14ac:dyDescent="0.25">
      <c r="A682" s="31"/>
      <c r="B682" s="131"/>
      <c r="C682" s="131"/>
      <c r="D682" s="131"/>
      <c r="E682" s="31"/>
      <c r="F682" s="31"/>
      <c r="G682" s="31"/>
      <c r="H682" s="31"/>
      <c r="I682" s="31"/>
      <c r="J682" s="31"/>
      <c r="K682" s="31"/>
      <c r="L682" s="31"/>
      <c r="M682" s="31"/>
      <c r="N682" s="31"/>
      <c r="O682" s="31"/>
      <c r="P682" s="31"/>
      <c r="Q682" s="31"/>
      <c r="R682" s="31"/>
    </row>
    <row r="683" spans="1:18" x14ac:dyDescent="0.25">
      <c r="A683" s="31"/>
      <c r="B683" s="131"/>
      <c r="C683" s="131"/>
      <c r="D683" s="131"/>
      <c r="E683" s="31"/>
      <c r="F683" s="31"/>
      <c r="G683" s="31"/>
      <c r="H683" s="31"/>
      <c r="I683" s="31"/>
      <c r="J683" s="31"/>
      <c r="K683" s="31"/>
      <c r="L683" s="31"/>
      <c r="M683" s="31"/>
      <c r="N683" s="31"/>
      <c r="O683" s="31"/>
      <c r="P683" s="31"/>
      <c r="Q683" s="31"/>
      <c r="R683" s="31"/>
    </row>
    <row r="684" spans="1:18" x14ac:dyDescent="0.25">
      <c r="A684" s="31"/>
      <c r="B684" s="131"/>
      <c r="C684" s="131"/>
      <c r="D684" s="131"/>
      <c r="E684" s="31"/>
      <c r="F684" s="31"/>
      <c r="G684" s="31"/>
      <c r="H684" s="31"/>
      <c r="I684" s="31"/>
      <c r="J684" s="31"/>
      <c r="K684" s="31"/>
      <c r="L684" s="31"/>
      <c r="M684" s="31"/>
      <c r="N684" s="31"/>
      <c r="O684" s="31"/>
      <c r="P684" s="31"/>
      <c r="Q684" s="31"/>
      <c r="R684" s="31"/>
    </row>
    <row r="685" spans="1:18" x14ac:dyDescent="0.25">
      <c r="A685" s="31"/>
      <c r="B685" s="131"/>
      <c r="C685" s="131"/>
      <c r="D685" s="131"/>
      <c r="E685" s="31"/>
      <c r="F685" s="31"/>
      <c r="G685" s="31"/>
      <c r="H685" s="31"/>
      <c r="I685" s="31"/>
      <c r="J685" s="31"/>
      <c r="K685" s="31"/>
      <c r="L685" s="31"/>
      <c r="M685" s="31"/>
      <c r="N685" s="31"/>
      <c r="O685" s="31"/>
      <c r="P685" s="31"/>
      <c r="Q685" s="31"/>
      <c r="R685" s="31"/>
    </row>
    <row r="686" spans="1:18" x14ac:dyDescent="0.25">
      <c r="A686" s="31"/>
      <c r="B686" s="131"/>
      <c r="C686" s="131"/>
      <c r="D686" s="131"/>
      <c r="E686" s="31"/>
      <c r="F686" s="31"/>
      <c r="G686" s="31"/>
      <c r="H686" s="31"/>
      <c r="I686" s="31"/>
      <c r="J686" s="31"/>
      <c r="K686" s="31"/>
      <c r="L686" s="31"/>
      <c r="M686" s="31"/>
      <c r="N686" s="31"/>
      <c r="O686" s="31"/>
      <c r="P686" s="31"/>
      <c r="Q686" s="31"/>
      <c r="R686" s="31"/>
    </row>
    <row r="687" spans="1:18" x14ac:dyDescent="0.25">
      <c r="A687" s="31"/>
      <c r="B687" s="131"/>
      <c r="C687" s="131"/>
      <c r="D687" s="131"/>
      <c r="E687" s="31"/>
      <c r="F687" s="31"/>
      <c r="G687" s="31"/>
      <c r="H687" s="31"/>
      <c r="I687" s="31"/>
      <c r="J687" s="31"/>
      <c r="K687" s="31"/>
      <c r="L687" s="31"/>
      <c r="M687" s="31"/>
      <c r="N687" s="31"/>
      <c r="O687" s="31"/>
      <c r="P687" s="31"/>
      <c r="Q687" s="31"/>
      <c r="R687" s="31"/>
    </row>
    <row r="688" spans="1:18" x14ac:dyDescent="0.25">
      <c r="A688" s="31"/>
      <c r="B688" s="131"/>
      <c r="C688" s="131"/>
      <c r="D688" s="131"/>
      <c r="E688" s="31"/>
      <c r="F688" s="31"/>
      <c r="G688" s="31"/>
      <c r="H688" s="31"/>
      <c r="I688" s="31"/>
      <c r="J688" s="31"/>
      <c r="K688" s="31"/>
      <c r="L688" s="31"/>
      <c r="M688" s="31"/>
      <c r="N688" s="31"/>
      <c r="O688" s="31"/>
      <c r="P688" s="31"/>
      <c r="Q688" s="31"/>
      <c r="R688" s="31"/>
    </row>
    <row r="689" spans="1:18" x14ac:dyDescent="0.25">
      <c r="A689" s="31"/>
      <c r="B689" s="131"/>
      <c r="C689" s="131"/>
      <c r="D689" s="131"/>
      <c r="E689" s="31"/>
      <c r="F689" s="31"/>
      <c r="G689" s="31"/>
      <c r="H689" s="31"/>
      <c r="I689" s="31"/>
      <c r="J689" s="31"/>
      <c r="K689" s="31"/>
      <c r="L689" s="31"/>
      <c r="M689" s="31"/>
      <c r="N689" s="31"/>
      <c r="O689" s="31"/>
      <c r="P689" s="31"/>
      <c r="Q689" s="31"/>
      <c r="R689" s="31"/>
    </row>
    <row r="690" spans="1:18" x14ac:dyDescent="0.25">
      <c r="A690" s="31"/>
      <c r="B690" s="131"/>
      <c r="C690" s="131"/>
      <c r="D690" s="131"/>
      <c r="E690" s="31"/>
      <c r="F690" s="31"/>
      <c r="G690" s="31"/>
      <c r="H690" s="31"/>
      <c r="I690" s="31"/>
      <c r="J690" s="31"/>
      <c r="K690" s="31"/>
      <c r="L690" s="31"/>
      <c r="M690" s="31"/>
      <c r="N690" s="31"/>
      <c r="O690" s="31"/>
      <c r="P690" s="31"/>
      <c r="Q690" s="31"/>
      <c r="R690" s="31"/>
    </row>
    <row r="691" spans="1:18" x14ac:dyDescent="0.25">
      <c r="A691" s="31"/>
      <c r="B691" s="131"/>
      <c r="C691" s="131"/>
      <c r="D691" s="131"/>
      <c r="E691" s="31"/>
      <c r="F691" s="31"/>
      <c r="G691" s="31"/>
      <c r="H691" s="31"/>
      <c r="I691" s="31"/>
      <c r="J691" s="31"/>
      <c r="K691" s="31"/>
      <c r="L691" s="31"/>
      <c r="M691" s="31"/>
      <c r="N691" s="31"/>
      <c r="O691" s="31"/>
      <c r="P691" s="31"/>
      <c r="Q691" s="31"/>
      <c r="R691" s="31"/>
    </row>
    <row r="692" spans="1:18" x14ac:dyDescent="0.25">
      <c r="A692" s="31"/>
      <c r="B692" s="131"/>
      <c r="C692" s="131"/>
      <c r="D692" s="131"/>
      <c r="E692" s="31"/>
      <c r="F692" s="31"/>
      <c r="G692" s="31"/>
      <c r="H692" s="31"/>
      <c r="I692" s="31"/>
      <c r="J692" s="31"/>
      <c r="K692" s="31"/>
      <c r="L692" s="31"/>
      <c r="M692" s="31"/>
      <c r="N692" s="31"/>
      <c r="O692" s="31"/>
      <c r="P692" s="31"/>
      <c r="Q692" s="31"/>
      <c r="R692" s="31"/>
    </row>
    <row r="693" spans="1:18" x14ac:dyDescent="0.25">
      <c r="A693" s="31"/>
      <c r="B693" s="131"/>
      <c r="C693" s="131"/>
      <c r="D693" s="131"/>
      <c r="E693" s="31"/>
      <c r="F693" s="31"/>
      <c r="G693" s="31"/>
      <c r="H693" s="31"/>
      <c r="I693" s="31"/>
      <c r="J693" s="31"/>
      <c r="K693" s="31"/>
      <c r="L693" s="31"/>
      <c r="M693" s="31"/>
      <c r="N693" s="31"/>
      <c r="O693" s="31"/>
      <c r="P693" s="31"/>
      <c r="Q693" s="31"/>
      <c r="R693" s="31"/>
    </row>
    <row r="694" spans="1:18" x14ac:dyDescent="0.25">
      <c r="A694" s="31"/>
      <c r="B694" s="131"/>
      <c r="C694" s="131"/>
      <c r="D694" s="131"/>
      <c r="E694" s="31"/>
      <c r="F694" s="31"/>
      <c r="G694" s="31"/>
      <c r="H694" s="31"/>
      <c r="I694" s="31"/>
      <c r="J694" s="31"/>
      <c r="K694" s="31"/>
      <c r="L694" s="31"/>
      <c r="M694" s="31"/>
      <c r="N694" s="31"/>
      <c r="O694" s="31"/>
      <c r="P694" s="31"/>
      <c r="Q694" s="31"/>
      <c r="R694" s="31"/>
    </row>
    <row r="695" spans="1:18" x14ac:dyDescent="0.25">
      <c r="A695" s="31"/>
      <c r="B695" s="131"/>
      <c r="C695" s="131"/>
      <c r="D695" s="131"/>
      <c r="E695" s="31"/>
      <c r="F695" s="31"/>
      <c r="G695" s="31"/>
      <c r="H695" s="31"/>
      <c r="I695" s="31"/>
      <c r="J695" s="31"/>
      <c r="K695" s="31"/>
      <c r="L695" s="31"/>
      <c r="M695" s="31"/>
      <c r="N695" s="31"/>
      <c r="O695" s="31"/>
      <c r="P695" s="31"/>
      <c r="Q695" s="31"/>
      <c r="R695" s="31"/>
    </row>
    <row r="696" spans="1:18" x14ac:dyDescent="0.25">
      <c r="A696" s="31"/>
      <c r="B696" s="131"/>
      <c r="C696" s="131"/>
      <c r="D696" s="131"/>
      <c r="E696" s="31"/>
      <c r="F696" s="31"/>
      <c r="G696" s="31"/>
      <c r="H696" s="31"/>
      <c r="I696" s="31"/>
      <c r="J696" s="31"/>
      <c r="K696" s="31"/>
      <c r="L696" s="31"/>
      <c r="M696" s="31"/>
      <c r="N696" s="31"/>
      <c r="O696" s="31"/>
      <c r="P696" s="31"/>
      <c r="Q696" s="31"/>
      <c r="R696" s="31"/>
    </row>
    <row r="697" spans="1:18" x14ac:dyDescent="0.25">
      <c r="A697" s="31"/>
      <c r="B697" s="131"/>
      <c r="C697" s="131"/>
      <c r="D697" s="131"/>
      <c r="E697" s="31"/>
      <c r="F697" s="31"/>
      <c r="G697" s="31"/>
      <c r="H697" s="31"/>
      <c r="I697" s="31"/>
      <c r="J697" s="31"/>
      <c r="K697" s="31"/>
      <c r="L697" s="31"/>
      <c r="M697" s="31"/>
      <c r="N697" s="31"/>
      <c r="O697" s="31"/>
      <c r="P697" s="31"/>
      <c r="Q697" s="31"/>
      <c r="R697" s="31"/>
    </row>
    <row r="698" spans="1:18" x14ac:dyDescent="0.25">
      <c r="A698" s="31"/>
      <c r="B698" s="131"/>
      <c r="C698" s="131"/>
      <c r="D698" s="131"/>
      <c r="E698" s="31"/>
      <c r="F698" s="31"/>
      <c r="G698" s="31"/>
      <c r="H698" s="31"/>
      <c r="I698" s="31"/>
      <c r="J698" s="31"/>
      <c r="K698" s="31"/>
      <c r="L698" s="31"/>
      <c r="M698" s="31"/>
      <c r="N698" s="31"/>
      <c r="O698" s="31"/>
      <c r="P698" s="31"/>
      <c r="Q698" s="31"/>
      <c r="R698" s="31"/>
    </row>
    <row r="699" spans="1:18" x14ac:dyDescent="0.25">
      <c r="A699" s="31"/>
      <c r="B699" s="131"/>
      <c r="C699" s="131"/>
      <c r="D699" s="131"/>
      <c r="E699" s="31"/>
      <c r="F699" s="31"/>
      <c r="G699" s="31"/>
      <c r="H699" s="31"/>
      <c r="I699" s="31"/>
      <c r="J699" s="31"/>
      <c r="K699" s="31"/>
      <c r="L699" s="31"/>
      <c r="M699" s="31"/>
      <c r="N699" s="31"/>
      <c r="O699" s="31"/>
      <c r="P699" s="31"/>
      <c r="Q699" s="31"/>
      <c r="R699" s="31"/>
    </row>
    <row r="700" spans="1:18" x14ac:dyDescent="0.25">
      <c r="A700" s="31"/>
      <c r="B700" s="131"/>
      <c r="C700" s="131"/>
      <c r="D700" s="131"/>
      <c r="E700" s="31"/>
      <c r="F700" s="31"/>
      <c r="G700" s="31"/>
      <c r="H700" s="31"/>
      <c r="I700" s="31"/>
      <c r="J700" s="31"/>
      <c r="K700" s="31"/>
      <c r="L700" s="31"/>
      <c r="M700" s="31"/>
      <c r="N700" s="31"/>
      <c r="O700" s="31"/>
      <c r="P700" s="31"/>
      <c r="Q700" s="31"/>
      <c r="R700" s="31"/>
    </row>
    <row r="701" spans="1:18" x14ac:dyDescent="0.25">
      <c r="A701" s="31"/>
      <c r="B701" s="131"/>
      <c r="C701" s="131"/>
      <c r="D701" s="131"/>
      <c r="E701" s="31"/>
      <c r="F701" s="31"/>
      <c r="G701" s="31"/>
      <c r="H701" s="31"/>
      <c r="I701" s="31"/>
      <c r="J701" s="31"/>
      <c r="K701" s="31"/>
      <c r="L701" s="31"/>
      <c r="M701" s="31"/>
      <c r="N701" s="31"/>
      <c r="O701" s="31"/>
      <c r="P701" s="31"/>
      <c r="Q701" s="31"/>
      <c r="R701" s="31"/>
    </row>
    <row r="702" spans="1:18" x14ac:dyDescent="0.25">
      <c r="A702" s="31"/>
      <c r="B702" s="131"/>
      <c r="C702" s="131"/>
      <c r="D702" s="131"/>
      <c r="E702" s="31"/>
      <c r="F702" s="31"/>
      <c r="G702" s="31"/>
      <c r="H702" s="31"/>
      <c r="I702" s="31"/>
      <c r="J702" s="31"/>
      <c r="K702" s="31"/>
      <c r="L702" s="31"/>
      <c r="M702" s="31"/>
      <c r="N702" s="31"/>
      <c r="O702" s="31"/>
      <c r="P702" s="31"/>
      <c r="Q702" s="31"/>
      <c r="R702" s="31"/>
    </row>
    <row r="703" spans="1:18" x14ac:dyDescent="0.25">
      <c r="A703" s="31"/>
      <c r="B703" s="131"/>
      <c r="C703" s="131"/>
      <c r="D703" s="131"/>
      <c r="E703" s="31"/>
      <c r="F703" s="31"/>
      <c r="G703" s="31"/>
      <c r="H703" s="31"/>
      <c r="I703" s="31"/>
      <c r="J703" s="31"/>
      <c r="K703" s="31"/>
      <c r="L703" s="31"/>
      <c r="M703" s="31"/>
      <c r="N703" s="31"/>
      <c r="O703" s="31"/>
      <c r="P703" s="31"/>
      <c r="Q703" s="31"/>
      <c r="R703" s="31"/>
    </row>
    <row r="704" spans="1:18" x14ac:dyDescent="0.25">
      <c r="A704" s="31"/>
      <c r="B704" s="131"/>
      <c r="C704" s="131"/>
      <c r="D704" s="131"/>
      <c r="E704" s="31"/>
      <c r="F704" s="31"/>
      <c r="G704" s="31"/>
      <c r="H704" s="31"/>
      <c r="I704" s="31"/>
      <c r="J704" s="31"/>
      <c r="K704" s="31"/>
      <c r="L704" s="31"/>
      <c r="M704" s="31"/>
      <c r="N704" s="31"/>
      <c r="O704" s="31"/>
      <c r="P704" s="31"/>
      <c r="Q704" s="31"/>
      <c r="R704" s="31"/>
    </row>
    <row r="705" spans="1:18" x14ac:dyDescent="0.25">
      <c r="A705" s="31"/>
      <c r="B705" s="131"/>
      <c r="C705" s="131"/>
      <c r="D705" s="131"/>
      <c r="E705" s="31"/>
      <c r="F705" s="31"/>
      <c r="G705" s="31"/>
      <c r="H705" s="31"/>
      <c r="I705" s="31"/>
      <c r="J705" s="31"/>
      <c r="K705" s="31"/>
      <c r="L705" s="31"/>
      <c r="M705" s="31"/>
      <c r="N705" s="31"/>
      <c r="O705" s="31"/>
      <c r="P705" s="31"/>
      <c r="Q705" s="31"/>
      <c r="R705" s="31"/>
    </row>
    <row r="706" spans="1:18" x14ac:dyDescent="0.25">
      <c r="A706" s="31"/>
      <c r="B706" s="131"/>
      <c r="C706" s="131"/>
      <c r="D706" s="131"/>
      <c r="E706" s="31"/>
      <c r="F706" s="31"/>
      <c r="G706" s="31"/>
      <c r="H706" s="31"/>
      <c r="I706" s="31"/>
      <c r="J706" s="31"/>
      <c r="K706" s="31"/>
      <c r="L706" s="31"/>
      <c r="M706" s="31"/>
      <c r="N706" s="31"/>
      <c r="O706" s="31"/>
      <c r="P706" s="31"/>
      <c r="Q706" s="31"/>
      <c r="R706" s="31"/>
    </row>
    <row r="707" spans="1:18" x14ac:dyDescent="0.25">
      <c r="A707" s="31"/>
      <c r="B707" s="131"/>
      <c r="C707" s="131"/>
      <c r="D707" s="131"/>
      <c r="E707" s="31"/>
      <c r="F707" s="31"/>
      <c r="G707" s="31"/>
      <c r="H707" s="31"/>
      <c r="I707" s="31"/>
      <c r="J707" s="31"/>
      <c r="K707" s="31"/>
      <c r="L707" s="31"/>
      <c r="M707" s="31"/>
      <c r="N707" s="31"/>
      <c r="O707" s="31"/>
      <c r="P707" s="31"/>
      <c r="Q707" s="31"/>
      <c r="R707" s="31"/>
    </row>
    <row r="708" spans="1:18" x14ac:dyDescent="0.25">
      <c r="A708" s="31"/>
      <c r="B708" s="131"/>
      <c r="C708" s="131"/>
      <c r="D708" s="131"/>
      <c r="E708" s="31"/>
      <c r="F708" s="31"/>
      <c r="G708" s="31"/>
      <c r="H708" s="31"/>
      <c r="I708" s="31"/>
      <c r="J708" s="31"/>
      <c r="K708" s="31"/>
      <c r="L708" s="31"/>
      <c r="M708" s="31"/>
      <c r="N708" s="31"/>
      <c r="O708" s="31"/>
      <c r="P708" s="31"/>
      <c r="Q708" s="31"/>
      <c r="R708" s="31"/>
    </row>
    <row r="709" spans="1:18" x14ac:dyDescent="0.25">
      <c r="A709" s="31"/>
      <c r="B709" s="131"/>
      <c r="C709" s="131"/>
      <c r="D709" s="131"/>
      <c r="E709" s="31"/>
      <c r="F709" s="31"/>
      <c r="G709" s="31"/>
      <c r="H709" s="31"/>
      <c r="I709" s="31"/>
      <c r="J709" s="31"/>
      <c r="K709" s="31"/>
      <c r="L709" s="31"/>
      <c r="M709" s="31"/>
      <c r="N709" s="31"/>
      <c r="O709" s="31"/>
      <c r="P709" s="31"/>
      <c r="Q709" s="31"/>
      <c r="R709" s="31"/>
    </row>
    <row r="710" spans="1:18" x14ac:dyDescent="0.25">
      <c r="A710" s="31"/>
      <c r="B710" s="131"/>
      <c r="C710" s="131"/>
      <c r="D710" s="131"/>
      <c r="E710" s="31"/>
      <c r="F710" s="31"/>
      <c r="G710" s="31"/>
      <c r="H710" s="31"/>
      <c r="I710" s="31"/>
      <c r="J710" s="31"/>
      <c r="K710" s="31"/>
      <c r="L710" s="31"/>
      <c r="M710" s="31"/>
      <c r="N710" s="31"/>
      <c r="O710" s="31"/>
      <c r="P710" s="31"/>
      <c r="Q710" s="31"/>
      <c r="R710" s="31"/>
    </row>
    <row r="711" spans="1:18" x14ac:dyDescent="0.25">
      <c r="A711" s="31"/>
      <c r="B711" s="131"/>
      <c r="C711" s="131"/>
      <c r="D711" s="131"/>
      <c r="E711" s="31"/>
      <c r="F711" s="31"/>
      <c r="G711" s="31"/>
      <c r="H711" s="31"/>
      <c r="I711" s="31"/>
      <c r="J711" s="31"/>
      <c r="K711" s="31"/>
      <c r="L711" s="31"/>
      <c r="M711" s="31"/>
      <c r="N711" s="31"/>
      <c r="O711" s="31"/>
      <c r="P711" s="31"/>
      <c r="Q711" s="31"/>
      <c r="R711" s="31"/>
    </row>
    <row r="712" spans="1:18" x14ac:dyDescent="0.25">
      <c r="A712" s="31"/>
      <c r="B712" s="131"/>
      <c r="C712" s="131"/>
      <c r="D712" s="131"/>
      <c r="E712" s="31"/>
      <c r="F712" s="31"/>
      <c r="G712" s="31"/>
      <c r="H712" s="31"/>
      <c r="I712" s="31"/>
      <c r="J712" s="31"/>
      <c r="K712" s="31"/>
      <c r="L712" s="31"/>
      <c r="M712" s="31"/>
      <c r="N712" s="31"/>
      <c r="O712" s="31"/>
      <c r="P712" s="31"/>
      <c r="Q712" s="31"/>
      <c r="R712" s="31"/>
    </row>
    <row r="713" spans="1:18" x14ac:dyDescent="0.25">
      <c r="A713" s="31"/>
      <c r="B713" s="131"/>
      <c r="C713" s="131"/>
      <c r="D713" s="131"/>
      <c r="E713" s="31"/>
      <c r="F713" s="31"/>
      <c r="G713" s="31"/>
      <c r="H713" s="31"/>
      <c r="I713" s="31"/>
      <c r="J713" s="31"/>
      <c r="K713" s="31"/>
      <c r="L713" s="31"/>
      <c r="M713" s="31"/>
      <c r="N713" s="31"/>
      <c r="O713" s="31"/>
      <c r="P713" s="31"/>
      <c r="Q713" s="31"/>
      <c r="R713" s="31"/>
    </row>
    <row r="714" spans="1:18" x14ac:dyDescent="0.25">
      <c r="A714" s="31"/>
      <c r="B714" s="131"/>
      <c r="C714" s="131"/>
      <c r="D714" s="131"/>
      <c r="E714" s="31"/>
      <c r="F714" s="31"/>
      <c r="G714" s="31"/>
      <c r="H714" s="31"/>
      <c r="I714" s="31"/>
      <c r="J714" s="31"/>
      <c r="K714" s="31"/>
      <c r="L714" s="31"/>
      <c r="M714" s="31"/>
      <c r="N714" s="31"/>
      <c r="O714" s="31"/>
      <c r="P714" s="31"/>
      <c r="Q714" s="31"/>
      <c r="R714" s="31"/>
    </row>
    <row r="715" spans="1:18" x14ac:dyDescent="0.25">
      <c r="A715" s="31"/>
      <c r="B715" s="131"/>
      <c r="C715" s="131"/>
      <c r="D715" s="131"/>
      <c r="E715" s="31"/>
      <c r="F715" s="31"/>
      <c r="G715" s="31"/>
      <c r="H715" s="31"/>
      <c r="I715" s="31"/>
      <c r="J715" s="31"/>
      <c r="K715" s="31"/>
      <c r="L715" s="31"/>
      <c r="M715" s="31"/>
      <c r="N715" s="31"/>
      <c r="O715" s="31"/>
      <c r="P715" s="31"/>
      <c r="Q715" s="31"/>
      <c r="R715" s="31"/>
    </row>
    <row r="716" spans="1:18" x14ac:dyDescent="0.25">
      <c r="A716" s="31"/>
      <c r="B716" s="131"/>
      <c r="C716" s="131"/>
      <c r="D716" s="131"/>
      <c r="E716" s="31"/>
      <c r="F716" s="31"/>
      <c r="G716" s="31"/>
      <c r="H716" s="31"/>
      <c r="I716" s="31"/>
      <c r="J716" s="31"/>
      <c r="K716" s="31"/>
      <c r="L716" s="31"/>
      <c r="M716" s="31"/>
      <c r="N716" s="31"/>
      <c r="O716" s="31"/>
      <c r="P716" s="31"/>
      <c r="Q716" s="31"/>
      <c r="R716" s="31"/>
    </row>
    <row r="717" spans="1:18" x14ac:dyDescent="0.25">
      <c r="A717" s="31"/>
      <c r="B717" s="131"/>
      <c r="C717" s="131"/>
      <c r="D717" s="131"/>
      <c r="E717" s="31"/>
      <c r="F717" s="31"/>
      <c r="G717" s="31"/>
      <c r="H717" s="31"/>
      <c r="I717" s="31"/>
      <c r="J717" s="31"/>
      <c r="K717" s="31"/>
      <c r="L717" s="31"/>
      <c r="M717" s="31"/>
      <c r="N717" s="31"/>
      <c r="O717" s="31"/>
      <c r="P717" s="31"/>
      <c r="Q717" s="31"/>
      <c r="R717" s="31"/>
    </row>
    <row r="718" spans="1:18" x14ac:dyDescent="0.25">
      <c r="A718" s="31"/>
      <c r="B718" s="131"/>
      <c r="C718" s="131"/>
      <c r="D718" s="131"/>
      <c r="E718" s="31"/>
      <c r="F718" s="31"/>
      <c r="G718" s="31"/>
      <c r="H718" s="31"/>
      <c r="I718" s="31"/>
      <c r="J718" s="31"/>
      <c r="K718" s="31"/>
      <c r="L718" s="31"/>
      <c r="M718" s="31"/>
      <c r="N718" s="31"/>
      <c r="O718" s="31"/>
      <c r="P718" s="31"/>
      <c r="Q718" s="31"/>
      <c r="R718" s="31"/>
    </row>
    <row r="719" spans="1:18" x14ac:dyDescent="0.25">
      <c r="A719" s="31"/>
      <c r="B719" s="131"/>
      <c r="C719" s="131"/>
      <c r="D719" s="131"/>
      <c r="E719" s="31"/>
      <c r="F719" s="31"/>
      <c r="G719" s="31"/>
      <c r="H719" s="31"/>
      <c r="I719" s="31"/>
      <c r="J719" s="31"/>
      <c r="K719" s="31"/>
      <c r="L719" s="31"/>
      <c r="M719" s="31"/>
      <c r="N719" s="31"/>
      <c r="O719" s="31"/>
      <c r="P719" s="31"/>
      <c r="Q719" s="31"/>
      <c r="R719" s="31"/>
    </row>
    <row r="720" spans="1:18" x14ac:dyDescent="0.25">
      <c r="A720" s="31"/>
      <c r="B720" s="131"/>
      <c r="C720" s="131"/>
      <c r="D720" s="131"/>
      <c r="E720" s="31"/>
      <c r="F720" s="31"/>
      <c r="G720" s="31"/>
      <c r="H720" s="31"/>
      <c r="I720" s="31"/>
      <c r="J720" s="31"/>
      <c r="K720" s="31"/>
      <c r="L720" s="31"/>
      <c r="M720" s="31"/>
      <c r="N720" s="31"/>
      <c r="O720" s="31"/>
      <c r="P720" s="31"/>
      <c r="Q720" s="31"/>
      <c r="R720" s="31"/>
    </row>
    <row r="721" spans="1:18" x14ac:dyDescent="0.25">
      <c r="A721" s="31"/>
      <c r="B721" s="131"/>
      <c r="C721" s="131"/>
      <c r="D721" s="131"/>
      <c r="E721" s="31"/>
      <c r="F721" s="31"/>
      <c r="G721" s="31"/>
      <c r="H721" s="31"/>
      <c r="I721" s="31"/>
      <c r="J721" s="31"/>
      <c r="K721" s="31"/>
      <c r="L721" s="31"/>
      <c r="M721" s="31"/>
      <c r="N721" s="31"/>
      <c r="O721" s="31"/>
      <c r="P721" s="31"/>
      <c r="Q721" s="31"/>
      <c r="R721" s="31"/>
    </row>
    <row r="722" spans="1:18" x14ac:dyDescent="0.25">
      <c r="A722" s="31"/>
      <c r="B722" s="131"/>
      <c r="C722" s="131"/>
      <c r="D722" s="131"/>
      <c r="E722" s="31"/>
      <c r="F722" s="31"/>
      <c r="G722" s="31"/>
      <c r="H722" s="31"/>
      <c r="I722" s="31"/>
      <c r="J722" s="31"/>
      <c r="K722" s="31"/>
      <c r="L722" s="31"/>
      <c r="M722" s="31"/>
      <c r="N722" s="31"/>
      <c r="O722" s="31"/>
      <c r="P722" s="31"/>
      <c r="Q722" s="31"/>
      <c r="R722" s="31"/>
    </row>
    <row r="723" spans="1:18" x14ac:dyDescent="0.25">
      <c r="A723" s="31"/>
      <c r="B723" s="131"/>
      <c r="C723" s="131"/>
      <c r="D723" s="131"/>
      <c r="E723" s="31"/>
      <c r="F723" s="31"/>
      <c r="G723" s="31"/>
      <c r="H723" s="31"/>
      <c r="I723" s="31"/>
      <c r="J723" s="31"/>
      <c r="K723" s="31"/>
      <c r="L723" s="31"/>
      <c r="M723" s="31"/>
      <c r="N723" s="31"/>
      <c r="O723" s="31"/>
      <c r="P723" s="31"/>
      <c r="Q723" s="31"/>
      <c r="R723" s="31"/>
    </row>
    <row r="724" spans="1:18" x14ac:dyDescent="0.25">
      <c r="A724" s="31"/>
      <c r="B724" s="131"/>
      <c r="C724" s="131"/>
      <c r="D724" s="131"/>
      <c r="E724" s="31"/>
      <c r="F724" s="31"/>
      <c r="G724" s="31"/>
      <c r="H724" s="31"/>
      <c r="I724" s="31"/>
      <c r="J724" s="31"/>
      <c r="K724" s="31"/>
      <c r="L724" s="31"/>
      <c r="M724" s="31"/>
      <c r="N724" s="31"/>
      <c r="O724" s="31"/>
      <c r="P724" s="31"/>
      <c r="Q724" s="31"/>
      <c r="R724" s="31"/>
    </row>
    <row r="725" spans="1:18" x14ac:dyDescent="0.25">
      <c r="A725" s="31"/>
      <c r="B725" s="131"/>
      <c r="C725" s="131"/>
      <c r="D725" s="131"/>
      <c r="E725" s="31"/>
      <c r="F725" s="31"/>
      <c r="G725" s="31"/>
      <c r="H725" s="31"/>
      <c r="I725" s="31"/>
      <c r="J725" s="31"/>
      <c r="K725" s="31"/>
      <c r="L725" s="31"/>
      <c r="M725" s="31"/>
      <c r="N725" s="31"/>
      <c r="O725" s="31"/>
      <c r="P725" s="31"/>
      <c r="Q725" s="31"/>
      <c r="R725" s="31"/>
    </row>
    <row r="726" spans="1:18" x14ac:dyDescent="0.25">
      <c r="A726" s="31"/>
      <c r="B726" s="131"/>
      <c r="C726" s="131"/>
      <c r="D726" s="131"/>
      <c r="E726" s="31"/>
      <c r="F726" s="31"/>
      <c r="G726" s="31"/>
      <c r="H726" s="31"/>
      <c r="I726" s="31"/>
      <c r="J726" s="31"/>
      <c r="K726" s="31"/>
      <c r="L726" s="31"/>
      <c r="M726" s="31"/>
      <c r="N726" s="31"/>
      <c r="O726" s="31"/>
      <c r="P726" s="31"/>
      <c r="Q726" s="31"/>
      <c r="R726" s="31"/>
    </row>
    <row r="727" spans="1:18" x14ac:dyDescent="0.25">
      <c r="A727" s="31"/>
      <c r="B727" s="131"/>
      <c r="C727" s="131"/>
      <c r="D727" s="131"/>
      <c r="E727" s="31"/>
      <c r="F727" s="31"/>
      <c r="G727" s="31"/>
      <c r="H727" s="31"/>
      <c r="I727" s="31"/>
      <c r="J727" s="31"/>
      <c r="K727" s="31"/>
      <c r="L727" s="31"/>
      <c r="M727" s="31"/>
      <c r="N727" s="31"/>
      <c r="O727" s="31"/>
      <c r="P727" s="31"/>
      <c r="Q727" s="31"/>
      <c r="R727" s="31"/>
    </row>
    <row r="728" spans="1:18" x14ac:dyDescent="0.25">
      <c r="A728" s="31"/>
      <c r="B728" s="131"/>
      <c r="C728" s="131"/>
      <c r="D728" s="131"/>
      <c r="E728" s="31"/>
      <c r="F728" s="31"/>
      <c r="G728" s="31"/>
      <c r="H728" s="31"/>
      <c r="I728" s="31"/>
      <c r="J728" s="31"/>
      <c r="K728" s="31"/>
      <c r="L728" s="31"/>
      <c r="M728" s="31"/>
      <c r="N728" s="31"/>
      <c r="O728" s="31"/>
      <c r="P728" s="31"/>
      <c r="Q728" s="31"/>
      <c r="R728" s="31"/>
    </row>
    <row r="729" spans="1:18" x14ac:dyDescent="0.25">
      <c r="A729" s="31"/>
      <c r="B729" s="131"/>
      <c r="C729" s="131"/>
      <c r="D729" s="131"/>
      <c r="E729" s="31"/>
      <c r="F729" s="31"/>
      <c r="G729" s="31"/>
      <c r="H729" s="31"/>
      <c r="I729" s="31"/>
      <c r="J729" s="31"/>
      <c r="K729" s="31"/>
      <c r="L729" s="31"/>
      <c r="M729" s="31"/>
      <c r="N729" s="31"/>
      <c r="O729" s="31"/>
      <c r="P729" s="31"/>
      <c r="Q729" s="31"/>
      <c r="R729" s="31"/>
    </row>
    <row r="730" spans="1:18" x14ac:dyDescent="0.25">
      <c r="A730" s="31"/>
      <c r="B730" s="131"/>
      <c r="C730" s="131"/>
      <c r="D730" s="131"/>
      <c r="E730" s="31"/>
      <c r="F730" s="31"/>
      <c r="G730" s="31"/>
      <c r="H730" s="31"/>
      <c r="I730" s="31"/>
      <c r="J730" s="31"/>
      <c r="K730" s="31"/>
      <c r="L730" s="31"/>
      <c r="M730" s="31"/>
      <c r="N730" s="31"/>
      <c r="O730" s="31"/>
      <c r="P730" s="31"/>
      <c r="Q730" s="31"/>
      <c r="R730" s="31"/>
    </row>
    <row r="731" spans="1:18" x14ac:dyDescent="0.25">
      <c r="A731" s="31"/>
      <c r="B731" s="131"/>
      <c r="C731" s="131"/>
      <c r="D731" s="131"/>
      <c r="E731" s="31"/>
      <c r="F731" s="31"/>
      <c r="G731" s="31"/>
      <c r="H731" s="31"/>
      <c r="I731" s="31"/>
      <c r="J731" s="31"/>
      <c r="K731" s="31"/>
      <c r="L731" s="31"/>
      <c r="M731" s="31"/>
      <c r="N731" s="31"/>
      <c r="O731" s="31"/>
      <c r="P731" s="31"/>
      <c r="Q731" s="31"/>
      <c r="R731" s="31"/>
    </row>
    <row r="732" spans="1:18" x14ac:dyDescent="0.25">
      <c r="A732" s="31"/>
      <c r="B732" s="131"/>
      <c r="C732" s="131"/>
      <c r="D732" s="131"/>
      <c r="E732" s="31"/>
      <c r="F732" s="31"/>
      <c r="G732" s="31"/>
      <c r="H732" s="31"/>
      <c r="I732" s="31"/>
      <c r="J732" s="31"/>
      <c r="K732" s="31"/>
      <c r="L732" s="31"/>
      <c r="M732" s="31"/>
      <c r="N732" s="31"/>
      <c r="O732" s="31"/>
      <c r="P732" s="31"/>
      <c r="Q732" s="31"/>
      <c r="R732" s="31"/>
    </row>
    <row r="733" spans="1:18" x14ac:dyDescent="0.25">
      <c r="A733" s="31"/>
      <c r="B733" s="131"/>
      <c r="C733" s="131"/>
      <c r="D733" s="131"/>
      <c r="E733" s="31"/>
      <c r="F733" s="31"/>
      <c r="G733" s="31"/>
      <c r="H733" s="31"/>
      <c r="I733" s="31"/>
      <c r="J733" s="31"/>
      <c r="K733" s="31"/>
      <c r="L733" s="31"/>
      <c r="M733" s="31"/>
      <c r="N733" s="31"/>
      <c r="O733" s="31"/>
      <c r="P733" s="31"/>
      <c r="Q733" s="31"/>
      <c r="R733" s="31"/>
    </row>
    <row r="734" spans="1:18" x14ac:dyDescent="0.25">
      <c r="A734" s="31"/>
      <c r="B734" s="131"/>
      <c r="C734" s="131"/>
      <c r="D734" s="131"/>
      <c r="E734" s="31"/>
      <c r="F734" s="31"/>
      <c r="G734" s="31"/>
      <c r="H734" s="31"/>
      <c r="I734" s="31"/>
      <c r="J734" s="31"/>
      <c r="K734" s="31"/>
      <c r="L734" s="31"/>
      <c r="M734" s="31"/>
      <c r="N734" s="31"/>
      <c r="O734" s="31"/>
      <c r="P734" s="31"/>
      <c r="Q734" s="31"/>
      <c r="R734" s="31"/>
    </row>
    <row r="735" spans="1:18" x14ac:dyDescent="0.25">
      <c r="A735" s="31"/>
      <c r="B735" s="131"/>
      <c r="C735" s="131"/>
      <c r="D735" s="131"/>
      <c r="E735" s="31"/>
      <c r="F735" s="31"/>
      <c r="G735" s="31"/>
      <c r="H735" s="31"/>
      <c r="I735" s="31"/>
      <c r="J735" s="31"/>
      <c r="K735" s="31"/>
      <c r="L735" s="31"/>
      <c r="M735" s="31"/>
      <c r="N735" s="31"/>
      <c r="O735" s="31"/>
      <c r="P735" s="31"/>
      <c r="Q735" s="31"/>
      <c r="R735" s="31"/>
    </row>
    <row r="736" spans="1:18" x14ac:dyDescent="0.25">
      <c r="A736" s="31"/>
      <c r="B736" s="131"/>
      <c r="C736" s="131"/>
      <c r="D736" s="131"/>
      <c r="E736" s="31"/>
      <c r="F736" s="31"/>
      <c r="G736" s="31"/>
      <c r="H736" s="31"/>
      <c r="I736" s="31"/>
      <c r="J736" s="31"/>
      <c r="K736" s="31"/>
      <c r="L736" s="31"/>
      <c r="M736" s="31"/>
      <c r="N736" s="31"/>
      <c r="O736" s="31"/>
      <c r="P736" s="31"/>
      <c r="Q736" s="31"/>
      <c r="R736" s="31"/>
    </row>
    <row r="737" spans="1:18" x14ac:dyDescent="0.25">
      <c r="A737" s="31"/>
      <c r="B737" s="131"/>
      <c r="C737" s="131"/>
      <c r="D737" s="131"/>
      <c r="E737" s="31"/>
      <c r="F737" s="31"/>
      <c r="G737" s="31"/>
      <c r="H737" s="31"/>
      <c r="I737" s="31"/>
      <c r="J737" s="31"/>
      <c r="K737" s="31"/>
      <c r="L737" s="31"/>
      <c r="M737" s="31"/>
      <c r="N737" s="31"/>
      <c r="O737" s="31"/>
      <c r="P737" s="31"/>
      <c r="Q737" s="31"/>
      <c r="R737" s="31"/>
    </row>
    <row r="738" spans="1:18" x14ac:dyDescent="0.25">
      <c r="A738" s="31"/>
      <c r="B738" s="131"/>
      <c r="C738" s="131"/>
      <c r="D738" s="131"/>
      <c r="E738" s="31"/>
      <c r="F738" s="31"/>
      <c r="G738" s="31"/>
      <c r="H738" s="31"/>
      <c r="I738" s="31"/>
      <c r="J738" s="31"/>
      <c r="K738" s="31"/>
      <c r="L738" s="31"/>
      <c r="M738" s="31"/>
      <c r="N738" s="31"/>
      <c r="O738" s="31"/>
      <c r="P738" s="31"/>
      <c r="Q738" s="31"/>
      <c r="R738" s="31"/>
    </row>
    <row r="739" spans="1:18" x14ac:dyDescent="0.25">
      <c r="A739" s="31"/>
      <c r="B739" s="131"/>
      <c r="C739" s="131"/>
      <c r="D739" s="131"/>
      <c r="E739" s="31"/>
      <c r="F739" s="31"/>
      <c r="G739" s="31"/>
      <c r="H739" s="31"/>
      <c r="I739" s="31"/>
      <c r="J739" s="31"/>
      <c r="K739" s="31"/>
      <c r="L739" s="31"/>
      <c r="M739" s="31"/>
      <c r="N739" s="31"/>
      <c r="O739" s="31"/>
      <c r="P739" s="31"/>
      <c r="Q739" s="31"/>
      <c r="R739" s="31"/>
    </row>
    <row r="740" spans="1:18" x14ac:dyDescent="0.25">
      <c r="A740" s="31"/>
      <c r="B740" s="131"/>
      <c r="C740" s="131"/>
      <c r="D740" s="131"/>
      <c r="E740" s="31"/>
      <c r="F740" s="31"/>
      <c r="G740" s="31"/>
      <c r="H740" s="31"/>
      <c r="I740" s="31"/>
      <c r="J740" s="31"/>
      <c r="K740" s="31"/>
      <c r="L740" s="31"/>
      <c r="M740" s="31"/>
      <c r="N740" s="31"/>
      <c r="O740" s="31"/>
      <c r="P740" s="31"/>
      <c r="Q740" s="31"/>
      <c r="R740" s="31"/>
    </row>
    <row r="741" spans="1:18" x14ac:dyDescent="0.25">
      <c r="A741" s="31"/>
      <c r="B741" s="131"/>
      <c r="C741" s="131"/>
      <c r="D741" s="131"/>
      <c r="E741" s="31"/>
      <c r="F741" s="31"/>
      <c r="G741" s="31"/>
      <c r="H741" s="31"/>
      <c r="I741" s="31"/>
      <c r="J741" s="31"/>
      <c r="K741" s="31"/>
      <c r="L741" s="31"/>
      <c r="M741" s="31"/>
      <c r="N741" s="31"/>
      <c r="O741" s="31"/>
      <c r="P741" s="31"/>
      <c r="Q741" s="31"/>
      <c r="R741" s="31"/>
    </row>
    <row r="742" spans="1:18" x14ac:dyDescent="0.25">
      <c r="A742" s="31"/>
      <c r="B742" s="131"/>
      <c r="C742" s="131"/>
      <c r="D742" s="131"/>
      <c r="E742" s="31"/>
      <c r="F742" s="31"/>
      <c r="G742" s="31"/>
      <c r="H742" s="31"/>
      <c r="I742" s="31"/>
      <c r="J742" s="31"/>
      <c r="K742" s="31"/>
      <c r="L742" s="31"/>
      <c r="M742" s="31"/>
      <c r="N742" s="31"/>
      <c r="O742" s="31"/>
      <c r="P742" s="31"/>
      <c r="Q742" s="31"/>
      <c r="R742" s="31"/>
    </row>
    <row r="743" spans="1:18" x14ac:dyDescent="0.25">
      <c r="A743" s="31"/>
      <c r="B743" s="131"/>
      <c r="C743" s="131"/>
      <c r="D743" s="131"/>
      <c r="E743" s="31"/>
      <c r="F743" s="31"/>
      <c r="G743" s="31"/>
      <c r="H743" s="31"/>
      <c r="I743" s="31"/>
      <c r="J743" s="31"/>
      <c r="K743" s="31"/>
      <c r="L743" s="31"/>
      <c r="M743" s="31"/>
      <c r="N743" s="31"/>
      <c r="O743" s="31"/>
      <c r="P743" s="31"/>
      <c r="Q743" s="31"/>
      <c r="R743" s="31"/>
    </row>
    <row r="744" spans="1:18" x14ac:dyDescent="0.25">
      <c r="A744" s="31"/>
      <c r="B744" s="131"/>
      <c r="C744" s="131"/>
      <c r="D744" s="131"/>
      <c r="E744" s="31"/>
      <c r="F744" s="31"/>
      <c r="G744" s="31"/>
      <c r="H744" s="31"/>
      <c r="I744" s="31"/>
      <c r="J744" s="31"/>
      <c r="K744" s="31"/>
      <c r="L744" s="31"/>
      <c r="M744" s="31"/>
      <c r="N744" s="31"/>
      <c r="O744" s="31"/>
      <c r="P744" s="31"/>
      <c r="Q744" s="31"/>
      <c r="R744" s="31"/>
    </row>
    <row r="745" spans="1:18" x14ac:dyDescent="0.25">
      <c r="A745" s="31"/>
      <c r="B745" s="131"/>
      <c r="C745" s="131"/>
      <c r="D745" s="131"/>
      <c r="E745" s="31"/>
      <c r="F745" s="31"/>
      <c r="G745" s="31"/>
      <c r="H745" s="31"/>
      <c r="I745" s="31"/>
      <c r="J745" s="31"/>
      <c r="K745" s="31"/>
      <c r="L745" s="31"/>
      <c r="M745" s="31"/>
      <c r="N745" s="31"/>
      <c r="O745" s="31"/>
      <c r="P745" s="31"/>
      <c r="Q745" s="31"/>
      <c r="R745" s="31"/>
    </row>
    <row r="746" spans="1:18" x14ac:dyDescent="0.25">
      <c r="A746" s="31"/>
      <c r="B746" s="131"/>
      <c r="C746" s="131"/>
      <c r="D746" s="131"/>
      <c r="E746" s="31"/>
      <c r="F746" s="31"/>
      <c r="G746" s="31"/>
      <c r="H746" s="31"/>
      <c r="I746" s="31"/>
      <c r="J746" s="31"/>
      <c r="K746" s="31"/>
      <c r="L746" s="31"/>
      <c r="M746" s="31"/>
      <c r="N746" s="31"/>
      <c r="O746" s="31"/>
      <c r="P746" s="31"/>
      <c r="Q746" s="31"/>
      <c r="R746" s="31"/>
    </row>
    <row r="747" spans="1:18" x14ac:dyDescent="0.25">
      <c r="A747" s="31"/>
      <c r="B747" s="131"/>
      <c r="C747" s="131"/>
      <c r="D747" s="131"/>
      <c r="E747" s="31"/>
      <c r="F747" s="31"/>
      <c r="G747" s="31"/>
      <c r="H747" s="31"/>
      <c r="I747" s="31"/>
      <c r="J747" s="31"/>
      <c r="K747" s="31"/>
      <c r="L747" s="31"/>
      <c r="M747" s="31"/>
      <c r="N747" s="31"/>
      <c r="O747" s="31"/>
      <c r="P747" s="31"/>
      <c r="Q747" s="31"/>
      <c r="R747" s="31"/>
    </row>
    <row r="748" spans="1:18" x14ac:dyDescent="0.25">
      <c r="A748" s="31"/>
      <c r="B748" s="131"/>
      <c r="C748" s="131"/>
      <c r="D748" s="131"/>
      <c r="E748" s="31"/>
      <c r="F748" s="31"/>
      <c r="G748" s="31"/>
      <c r="H748" s="31"/>
      <c r="I748" s="31"/>
      <c r="J748" s="31"/>
      <c r="K748" s="31"/>
      <c r="L748" s="31"/>
      <c r="M748" s="31"/>
      <c r="N748" s="31"/>
      <c r="O748" s="31"/>
      <c r="P748" s="31"/>
      <c r="Q748" s="31"/>
      <c r="R748" s="31"/>
    </row>
    <row r="749" spans="1:18" x14ac:dyDescent="0.25">
      <c r="A749" s="31"/>
      <c r="B749" s="131"/>
      <c r="C749" s="131"/>
      <c r="D749" s="131"/>
      <c r="E749" s="31"/>
      <c r="F749" s="31"/>
      <c r="G749" s="31"/>
      <c r="H749" s="31"/>
      <c r="I749" s="31"/>
      <c r="J749" s="31"/>
      <c r="K749" s="31"/>
      <c r="L749" s="31"/>
      <c r="M749" s="31"/>
      <c r="N749" s="31"/>
      <c r="O749" s="31"/>
      <c r="P749" s="31"/>
      <c r="Q749" s="31"/>
      <c r="R749" s="31"/>
    </row>
    <row r="750" spans="1:18" x14ac:dyDescent="0.25">
      <c r="A750" s="31"/>
      <c r="B750" s="131"/>
      <c r="C750" s="131"/>
      <c r="D750" s="131"/>
      <c r="E750" s="31"/>
      <c r="F750" s="31"/>
      <c r="G750" s="31"/>
      <c r="H750" s="31"/>
      <c r="I750" s="31"/>
      <c r="J750" s="31"/>
      <c r="K750" s="31"/>
      <c r="L750" s="31"/>
      <c r="M750" s="31"/>
      <c r="N750" s="31"/>
      <c r="O750" s="31"/>
      <c r="P750" s="31"/>
      <c r="Q750" s="31"/>
      <c r="R750" s="31"/>
    </row>
    <row r="751" spans="1:18" x14ac:dyDescent="0.25">
      <c r="A751" s="31"/>
      <c r="B751" s="131"/>
      <c r="C751" s="131"/>
      <c r="D751" s="131"/>
      <c r="E751" s="31"/>
      <c r="F751" s="31"/>
      <c r="G751" s="31"/>
      <c r="H751" s="31"/>
      <c r="I751" s="31"/>
      <c r="J751" s="31"/>
      <c r="K751" s="31"/>
      <c r="L751" s="31"/>
      <c r="M751" s="31"/>
      <c r="N751" s="31"/>
      <c r="O751" s="31"/>
      <c r="P751" s="31"/>
      <c r="Q751" s="31"/>
      <c r="R751" s="31"/>
    </row>
    <row r="752" spans="1:18" x14ac:dyDescent="0.25">
      <c r="A752" s="31"/>
      <c r="B752" s="131"/>
      <c r="C752" s="131"/>
      <c r="D752" s="131"/>
      <c r="E752" s="31"/>
      <c r="F752" s="31"/>
      <c r="G752" s="31"/>
      <c r="H752" s="31"/>
      <c r="I752" s="31"/>
      <c r="J752" s="31"/>
      <c r="K752" s="31"/>
      <c r="L752" s="31"/>
      <c r="M752" s="31"/>
      <c r="N752" s="31"/>
      <c r="O752" s="31"/>
      <c r="P752" s="31"/>
      <c r="Q752" s="31"/>
      <c r="R752" s="31"/>
    </row>
    <row r="753" spans="1:18" x14ac:dyDescent="0.25">
      <c r="A753" s="31"/>
      <c r="B753" s="131"/>
      <c r="C753" s="131"/>
      <c r="D753" s="131"/>
      <c r="E753" s="31"/>
      <c r="F753" s="31"/>
      <c r="G753" s="31"/>
      <c r="H753" s="31"/>
      <c r="I753" s="31"/>
      <c r="J753" s="31"/>
      <c r="K753" s="31"/>
      <c r="L753" s="31"/>
      <c r="M753" s="31"/>
      <c r="N753" s="31"/>
      <c r="O753" s="31"/>
      <c r="P753" s="31"/>
      <c r="Q753" s="31"/>
      <c r="R753" s="31"/>
    </row>
    <row r="754" spans="1:18" x14ac:dyDescent="0.25">
      <c r="A754" s="31"/>
      <c r="B754" s="131"/>
      <c r="C754" s="131"/>
      <c r="D754" s="131"/>
      <c r="E754" s="31"/>
      <c r="F754" s="31"/>
      <c r="G754" s="31"/>
      <c r="H754" s="31"/>
      <c r="I754" s="31"/>
      <c r="J754" s="31"/>
      <c r="K754" s="31"/>
      <c r="L754" s="31"/>
      <c r="M754" s="31"/>
      <c r="N754" s="31"/>
      <c r="O754" s="31"/>
      <c r="P754" s="31"/>
      <c r="Q754" s="31"/>
      <c r="R754" s="31"/>
    </row>
    <row r="755" spans="1:18" x14ac:dyDescent="0.25">
      <c r="A755" s="31"/>
      <c r="B755" s="131"/>
      <c r="C755" s="131"/>
      <c r="D755" s="131"/>
      <c r="E755" s="31"/>
      <c r="F755" s="31"/>
      <c r="G755" s="31"/>
      <c r="H755" s="31"/>
      <c r="I755" s="31"/>
      <c r="J755" s="31"/>
      <c r="K755" s="31"/>
      <c r="L755" s="31"/>
      <c r="M755" s="31"/>
      <c r="N755" s="31"/>
      <c r="O755" s="31"/>
      <c r="P755" s="31"/>
      <c r="Q755" s="31"/>
      <c r="R755" s="31"/>
    </row>
    <row r="756" spans="1:18" x14ac:dyDescent="0.25">
      <c r="A756" s="31"/>
      <c r="B756" s="131"/>
      <c r="C756" s="131"/>
      <c r="D756" s="131"/>
      <c r="E756" s="31"/>
      <c r="F756" s="31"/>
      <c r="G756" s="31"/>
      <c r="H756" s="31"/>
      <c r="I756" s="31"/>
      <c r="J756" s="31"/>
      <c r="K756" s="31"/>
      <c r="L756" s="31"/>
      <c r="M756" s="31"/>
      <c r="N756" s="31"/>
      <c r="O756" s="31"/>
      <c r="P756" s="31"/>
      <c r="Q756" s="31"/>
      <c r="R756" s="31"/>
    </row>
    <row r="757" spans="1:18" x14ac:dyDescent="0.25">
      <c r="A757" s="31"/>
      <c r="B757" s="131"/>
      <c r="C757" s="131"/>
      <c r="D757" s="131"/>
      <c r="E757" s="31"/>
      <c r="F757" s="31"/>
      <c r="G757" s="31"/>
      <c r="H757" s="31"/>
      <c r="I757" s="31"/>
      <c r="J757" s="31"/>
      <c r="K757" s="31"/>
      <c r="L757" s="31"/>
      <c r="M757" s="31"/>
      <c r="N757" s="31"/>
      <c r="O757" s="31"/>
      <c r="P757" s="31"/>
      <c r="Q757" s="31"/>
      <c r="R757" s="31"/>
    </row>
    <row r="758" spans="1:18" x14ac:dyDescent="0.25">
      <c r="A758" s="31"/>
      <c r="B758" s="131"/>
      <c r="C758" s="131"/>
      <c r="D758" s="131"/>
      <c r="E758" s="31"/>
      <c r="F758" s="31"/>
      <c r="G758" s="31"/>
      <c r="H758" s="31"/>
      <c r="I758" s="31"/>
      <c r="J758" s="31"/>
      <c r="K758" s="31"/>
      <c r="L758" s="31"/>
      <c r="M758" s="31"/>
      <c r="N758" s="31"/>
      <c r="O758" s="31"/>
      <c r="P758" s="31"/>
      <c r="Q758" s="31"/>
      <c r="R758" s="31"/>
    </row>
    <row r="759" spans="1:18" x14ac:dyDescent="0.25">
      <c r="A759" s="31"/>
      <c r="B759" s="131"/>
      <c r="C759" s="131"/>
      <c r="D759" s="131"/>
      <c r="E759" s="31"/>
      <c r="F759" s="31"/>
      <c r="G759" s="31"/>
      <c r="H759" s="31"/>
      <c r="I759" s="31"/>
      <c r="J759" s="31"/>
      <c r="K759" s="31"/>
      <c r="L759" s="31"/>
      <c r="M759" s="31"/>
      <c r="N759" s="31"/>
      <c r="O759" s="31"/>
      <c r="P759" s="31"/>
      <c r="Q759" s="31"/>
      <c r="R759" s="31"/>
    </row>
    <row r="760" spans="1:18" x14ac:dyDescent="0.25">
      <c r="A760" s="31"/>
      <c r="B760" s="131"/>
      <c r="C760" s="131"/>
      <c r="D760" s="131"/>
      <c r="E760" s="31"/>
      <c r="F760" s="31"/>
      <c r="G760" s="31"/>
      <c r="H760" s="31"/>
      <c r="I760" s="31"/>
      <c r="J760" s="31"/>
      <c r="K760" s="31"/>
      <c r="L760" s="31"/>
      <c r="M760" s="31"/>
      <c r="N760" s="31"/>
      <c r="O760" s="31"/>
      <c r="P760" s="31"/>
      <c r="Q760" s="31"/>
      <c r="R760" s="31"/>
    </row>
    <row r="761" spans="1:18" x14ac:dyDescent="0.25">
      <c r="A761" s="31"/>
      <c r="B761" s="131"/>
      <c r="C761" s="131"/>
      <c r="D761" s="131"/>
      <c r="E761" s="31"/>
      <c r="F761" s="31"/>
      <c r="G761" s="31"/>
      <c r="H761" s="31"/>
      <c r="I761" s="31"/>
      <c r="J761" s="31"/>
      <c r="K761" s="31"/>
      <c r="L761" s="31"/>
      <c r="M761" s="31"/>
      <c r="N761" s="31"/>
      <c r="O761" s="31"/>
      <c r="P761" s="31"/>
      <c r="Q761" s="31"/>
      <c r="R761" s="31"/>
    </row>
    <row r="762" spans="1:18" x14ac:dyDescent="0.25">
      <c r="A762" s="31"/>
      <c r="B762" s="131"/>
      <c r="C762" s="131"/>
      <c r="D762" s="131"/>
      <c r="E762" s="31"/>
      <c r="F762" s="31"/>
      <c r="G762" s="31"/>
      <c r="H762" s="31"/>
      <c r="I762" s="31"/>
      <c r="J762" s="31"/>
      <c r="K762" s="31"/>
      <c r="L762" s="31"/>
      <c r="M762" s="31"/>
      <c r="N762" s="31"/>
      <c r="O762" s="31"/>
      <c r="P762" s="31"/>
      <c r="Q762" s="31"/>
      <c r="R762" s="31"/>
    </row>
    <row r="763" spans="1:18" x14ac:dyDescent="0.25">
      <c r="A763" s="31"/>
      <c r="B763" s="131"/>
      <c r="C763" s="131"/>
      <c r="D763" s="131"/>
      <c r="E763" s="31"/>
      <c r="F763" s="31"/>
      <c r="G763" s="31"/>
      <c r="H763" s="31"/>
      <c r="I763" s="31"/>
      <c r="J763" s="31"/>
      <c r="K763" s="31"/>
      <c r="L763" s="31"/>
      <c r="M763" s="31"/>
      <c r="N763" s="31"/>
      <c r="O763" s="31"/>
      <c r="P763" s="31"/>
      <c r="Q763" s="31"/>
      <c r="R763" s="31"/>
    </row>
    <row r="764" spans="1:18" x14ac:dyDescent="0.25">
      <c r="A764" s="31"/>
      <c r="B764" s="131"/>
      <c r="C764" s="131"/>
      <c r="D764" s="131"/>
      <c r="E764" s="31"/>
      <c r="F764" s="31"/>
      <c r="G764" s="31"/>
      <c r="H764" s="31"/>
      <c r="I764" s="31"/>
      <c r="J764" s="31"/>
      <c r="K764" s="31"/>
      <c r="L764" s="31"/>
      <c r="M764" s="31"/>
      <c r="N764" s="31"/>
      <c r="O764" s="31"/>
      <c r="P764" s="31"/>
      <c r="Q764" s="31"/>
      <c r="R764" s="31"/>
    </row>
    <row r="765" spans="1:18" x14ac:dyDescent="0.25">
      <c r="A765" s="31"/>
      <c r="B765" s="131"/>
      <c r="C765" s="131"/>
      <c r="D765" s="131"/>
      <c r="E765" s="31"/>
      <c r="F765" s="31"/>
      <c r="G765" s="31"/>
      <c r="H765" s="31"/>
      <c r="I765" s="31"/>
      <c r="J765" s="31"/>
      <c r="K765" s="31"/>
      <c r="L765" s="31"/>
      <c r="M765" s="31"/>
      <c r="N765" s="31"/>
      <c r="O765" s="31"/>
      <c r="P765" s="31"/>
      <c r="Q765" s="31"/>
      <c r="R765" s="31"/>
    </row>
    <row r="766" spans="1:18" x14ac:dyDescent="0.25">
      <c r="A766" s="31"/>
      <c r="B766" s="131"/>
      <c r="C766" s="131"/>
      <c r="D766" s="131"/>
      <c r="E766" s="31"/>
      <c r="F766" s="31"/>
      <c r="G766" s="31"/>
      <c r="H766" s="31"/>
      <c r="I766" s="31"/>
      <c r="J766" s="31"/>
      <c r="K766" s="31"/>
      <c r="L766" s="31"/>
      <c r="M766" s="31"/>
      <c r="N766" s="31"/>
      <c r="O766" s="31"/>
      <c r="P766" s="31"/>
      <c r="Q766" s="31"/>
      <c r="R766" s="31"/>
    </row>
    <row r="767" spans="1:18" x14ac:dyDescent="0.25">
      <c r="A767" s="31"/>
      <c r="B767" s="131"/>
      <c r="C767" s="131"/>
      <c r="D767" s="131"/>
      <c r="E767" s="31"/>
      <c r="F767" s="31"/>
      <c r="G767" s="31"/>
      <c r="H767" s="31"/>
      <c r="I767" s="31"/>
      <c r="J767" s="31"/>
      <c r="K767" s="31"/>
      <c r="L767" s="31"/>
      <c r="M767" s="31"/>
      <c r="N767" s="31"/>
      <c r="O767" s="31"/>
      <c r="P767" s="31"/>
      <c r="Q767" s="31"/>
      <c r="R767" s="31"/>
    </row>
    <row r="768" spans="1:18" x14ac:dyDescent="0.25">
      <c r="A768" s="31"/>
      <c r="B768" s="131"/>
      <c r="C768" s="131"/>
      <c r="D768" s="131"/>
      <c r="E768" s="31"/>
      <c r="F768" s="31"/>
      <c r="G768" s="31"/>
      <c r="H768" s="31"/>
      <c r="I768" s="31"/>
      <c r="J768" s="31"/>
      <c r="K768" s="31"/>
      <c r="L768" s="31"/>
      <c r="M768" s="31"/>
      <c r="N768" s="31"/>
      <c r="O768" s="31"/>
      <c r="P768" s="31"/>
      <c r="Q768" s="31"/>
      <c r="R768" s="31"/>
    </row>
    <row r="769" spans="1:18" x14ac:dyDescent="0.25">
      <c r="A769" s="31"/>
      <c r="B769" s="131"/>
      <c r="C769" s="131"/>
      <c r="D769" s="131"/>
      <c r="E769" s="31"/>
      <c r="F769" s="31"/>
      <c r="G769" s="31"/>
      <c r="H769" s="31"/>
      <c r="I769" s="31"/>
      <c r="J769" s="31"/>
      <c r="K769" s="31"/>
      <c r="L769" s="31"/>
      <c r="M769" s="31"/>
      <c r="N769" s="31"/>
      <c r="O769" s="31"/>
      <c r="P769" s="31"/>
      <c r="Q769" s="31"/>
      <c r="R769" s="31"/>
    </row>
    <row r="770" spans="1:18" x14ac:dyDescent="0.25">
      <c r="A770" s="31"/>
      <c r="B770" s="131"/>
      <c r="C770" s="131"/>
      <c r="D770" s="131"/>
      <c r="E770" s="31"/>
      <c r="F770" s="31"/>
      <c r="G770" s="31"/>
      <c r="H770" s="31"/>
      <c r="I770" s="31"/>
      <c r="J770" s="31"/>
      <c r="K770" s="31"/>
      <c r="L770" s="31"/>
      <c r="M770" s="31"/>
      <c r="N770" s="31"/>
      <c r="O770" s="31"/>
      <c r="P770" s="31"/>
      <c r="Q770" s="31"/>
      <c r="R770" s="31"/>
    </row>
    <row r="771" spans="1:18" x14ac:dyDescent="0.25">
      <c r="A771" s="31"/>
      <c r="B771" s="131"/>
      <c r="C771" s="131"/>
      <c r="D771" s="131"/>
      <c r="E771" s="31"/>
      <c r="F771" s="31"/>
      <c r="G771" s="31"/>
      <c r="H771" s="31"/>
      <c r="I771" s="31"/>
      <c r="J771" s="31"/>
      <c r="K771" s="31"/>
      <c r="L771" s="31"/>
      <c r="M771" s="31"/>
      <c r="N771" s="31"/>
      <c r="O771" s="31"/>
      <c r="P771" s="31"/>
      <c r="Q771" s="31"/>
      <c r="R771" s="31"/>
    </row>
    <row r="772" spans="1:18" x14ac:dyDescent="0.25">
      <c r="A772" s="31"/>
      <c r="B772" s="131"/>
      <c r="C772" s="131"/>
      <c r="D772" s="131"/>
      <c r="E772" s="31"/>
      <c r="F772" s="31"/>
      <c r="G772" s="31"/>
      <c r="H772" s="31"/>
      <c r="I772" s="31"/>
      <c r="J772" s="31"/>
      <c r="K772" s="31"/>
      <c r="L772" s="31"/>
      <c r="M772" s="31"/>
      <c r="N772" s="31"/>
      <c r="O772" s="31"/>
      <c r="P772" s="31"/>
      <c r="Q772" s="31"/>
      <c r="R772" s="31"/>
    </row>
    <row r="773" spans="1:18" x14ac:dyDescent="0.25">
      <c r="A773" s="31"/>
      <c r="B773" s="131"/>
      <c r="C773" s="131"/>
      <c r="D773" s="131"/>
      <c r="E773" s="31"/>
      <c r="F773" s="31"/>
      <c r="G773" s="31"/>
      <c r="H773" s="31"/>
      <c r="I773" s="31"/>
      <c r="J773" s="31"/>
      <c r="K773" s="31"/>
      <c r="L773" s="31"/>
      <c r="M773" s="31"/>
      <c r="N773" s="31"/>
      <c r="O773" s="31"/>
      <c r="P773" s="31"/>
      <c r="Q773" s="31"/>
      <c r="R773" s="31"/>
    </row>
    <row r="774" spans="1:18" x14ac:dyDescent="0.25">
      <c r="A774" s="31"/>
      <c r="B774" s="131"/>
      <c r="C774" s="131"/>
      <c r="D774" s="131"/>
      <c r="E774" s="31"/>
      <c r="F774" s="31"/>
      <c r="G774" s="31"/>
      <c r="H774" s="31"/>
      <c r="I774" s="31"/>
      <c r="J774" s="31"/>
      <c r="K774" s="31"/>
      <c r="L774" s="31"/>
      <c r="M774" s="31"/>
      <c r="N774" s="31"/>
      <c r="O774" s="31"/>
      <c r="P774" s="31"/>
      <c r="Q774" s="31"/>
      <c r="R774" s="31"/>
    </row>
    <row r="775" spans="1:18" x14ac:dyDescent="0.25">
      <c r="A775" s="31"/>
      <c r="B775" s="131"/>
      <c r="C775" s="131"/>
      <c r="D775" s="131"/>
      <c r="E775" s="31"/>
      <c r="F775" s="31"/>
      <c r="G775" s="31"/>
      <c r="H775" s="31"/>
      <c r="I775" s="31"/>
      <c r="J775" s="31"/>
      <c r="K775" s="31"/>
      <c r="L775" s="31"/>
      <c r="M775" s="31"/>
      <c r="N775" s="31"/>
      <c r="O775" s="31"/>
      <c r="P775" s="31"/>
      <c r="Q775" s="31"/>
      <c r="R775" s="31"/>
    </row>
    <row r="776" spans="1:18" x14ac:dyDescent="0.25">
      <c r="A776" s="31"/>
      <c r="B776" s="131"/>
      <c r="C776" s="131"/>
      <c r="D776" s="131"/>
      <c r="E776" s="31"/>
      <c r="F776" s="31"/>
      <c r="G776" s="31"/>
      <c r="H776" s="31"/>
      <c r="I776" s="31"/>
      <c r="J776" s="31"/>
      <c r="K776" s="31"/>
      <c r="L776" s="31"/>
      <c r="M776" s="31"/>
      <c r="N776" s="31"/>
      <c r="O776" s="31"/>
      <c r="P776" s="31"/>
      <c r="Q776" s="31"/>
      <c r="R776" s="31"/>
    </row>
    <row r="777" spans="1:18" x14ac:dyDescent="0.25">
      <c r="A777" s="31"/>
      <c r="B777" s="131"/>
      <c r="C777" s="131"/>
      <c r="D777" s="131"/>
      <c r="E777" s="31"/>
      <c r="F777" s="31"/>
      <c r="G777" s="31"/>
      <c r="H777" s="31"/>
      <c r="I777" s="31"/>
      <c r="J777" s="31"/>
      <c r="K777" s="31"/>
      <c r="L777" s="31"/>
      <c r="M777" s="31"/>
      <c r="N777" s="31"/>
      <c r="O777" s="31"/>
      <c r="P777" s="31"/>
      <c r="Q777" s="31"/>
      <c r="R777" s="31"/>
    </row>
    <row r="778" spans="1:18" x14ac:dyDescent="0.25">
      <c r="A778" s="31"/>
      <c r="B778" s="131"/>
      <c r="C778" s="131"/>
      <c r="D778" s="131"/>
      <c r="E778" s="31"/>
      <c r="F778" s="31"/>
      <c r="G778" s="31"/>
      <c r="H778" s="31"/>
      <c r="I778" s="31"/>
      <c r="J778" s="31"/>
      <c r="K778" s="31"/>
      <c r="L778" s="31"/>
      <c r="M778" s="31"/>
      <c r="N778" s="31"/>
      <c r="O778" s="31"/>
      <c r="P778" s="31"/>
      <c r="Q778" s="31"/>
      <c r="R778" s="31"/>
    </row>
    <row r="779" spans="1:18" x14ac:dyDescent="0.25">
      <c r="A779" s="31"/>
      <c r="B779" s="131"/>
      <c r="C779" s="131"/>
      <c r="D779" s="131"/>
      <c r="E779" s="31"/>
      <c r="F779" s="31"/>
      <c r="G779" s="31"/>
      <c r="H779" s="31"/>
      <c r="I779" s="31"/>
      <c r="J779" s="31"/>
      <c r="K779" s="31"/>
      <c r="L779" s="31"/>
      <c r="M779" s="31"/>
      <c r="N779" s="31"/>
      <c r="O779" s="31"/>
      <c r="P779" s="31"/>
      <c r="Q779" s="31"/>
      <c r="R779" s="31"/>
    </row>
    <row r="780" spans="1:18" x14ac:dyDescent="0.25">
      <c r="A780" s="31"/>
      <c r="B780" s="131"/>
      <c r="C780" s="131"/>
      <c r="D780" s="131"/>
      <c r="E780" s="31"/>
      <c r="F780" s="31"/>
      <c r="G780" s="31"/>
      <c r="H780" s="31"/>
      <c r="I780" s="31"/>
      <c r="J780" s="31"/>
      <c r="K780" s="31"/>
      <c r="L780" s="31"/>
      <c r="M780" s="31"/>
      <c r="N780" s="31"/>
      <c r="O780" s="31"/>
      <c r="P780" s="31"/>
      <c r="Q780" s="31"/>
      <c r="R780" s="31"/>
    </row>
    <row r="781" spans="1:18" x14ac:dyDescent="0.25">
      <c r="A781" s="31"/>
      <c r="B781" s="131"/>
      <c r="C781" s="131"/>
      <c r="D781" s="131"/>
      <c r="E781" s="31"/>
      <c r="F781" s="31"/>
      <c r="G781" s="31"/>
      <c r="H781" s="31"/>
      <c r="I781" s="31"/>
      <c r="J781" s="31"/>
      <c r="K781" s="31"/>
      <c r="L781" s="31"/>
      <c r="M781" s="31"/>
      <c r="N781" s="31"/>
      <c r="O781" s="31"/>
      <c r="P781" s="31"/>
      <c r="Q781" s="31"/>
      <c r="R781" s="31"/>
    </row>
    <row r="782" spans="1:18" x14ac:dyDescent="0.25">
      <c r="A782" s="31"/>
      <c r="B782" s="131"/>
      <c r="C782" s="131"/>
      <c r="D782" s="131"/>
      <c r="E782" s="31"/>
      <c r="F782" s="31"/>
      <c r="G782" s="31"/>
      <c r="H782" s="31"/>
      <c r="I782" s="31"/>
      <c r="J782" s="31"/>
      <c r="K782" s="31"/>
      <c r="L782" s="31"/>
      <c r="M782" s="31"/>
      <c r="N782" s="31"/>
      <c r="O782" s="31"/>
      <c r="P782" s="31"/>
      <c r="Q782" s="31"/>
      <c r="R782" s="31"/>
    </row>
    <row r="783" spans="1:18" x14ac:dyDescent="0.25">
      <c r="A783" s="31"/>
      <c r="B783" s="131"/>
      <c r="C783" s="131"/>
      <c r="D783" s="131"/>
      <c r="E783" s="31"/>
      <c r="F783" s="31"/>
      <c r="G783" s="31"/>
      <c r="H783" s="31"/>
      <c r="I783" s="31"/>
      <c r="J783" s="31"/>
      <c r="K783" s="31"/>
      <c r="L783" s="31"/>
      <c r="M783" s="31"/>
      <c r="N783" s="31"/>
      <c r="O783" s="31"/>
      <c r="P783" s="31"/>
      <c r="Q783" s="31"/>
      <c r="R783" s="31"/>
    </row>
    <row r="784" spans="1:18" x14ac:dyDescent="0.25">
      <c r="A784" s="31"/>
      <c r="B784" s="131"/>
      <c r="C784" s="131"/>
      <c r="D784" s="131"/>
      <c r="E784" s="31"/>
      <c r="F784" s="31"/>
      <c r="G784" s="31"/>
      <c r="H784" s="31"/>
      <c r="I784" s="31"/>
      <c r="J784" s="31"/>
      <c r="K784" s="31"/>
      <c r="L784" s="31"/>
      <c r="M784" s="31"/>
      <c r="N784" s="31"/>
      <c r="O784" s="31"/>
      <c r="P784" s="31"/>
      <c r="Q784" s="31"/>
      <c r="R784" s="31"/>
    </row>
    <row r="785" spans="1:18" x14ac:dyDescent="0.25">
      <c r="A785" s="31"/>
      <c r="B785" s="131"/>
      <c r="C785" s="131"/>
      <c r="D785" s="131"/>
      <c r="E785" s="31"/>
      <c r="F785" s="31"/>
      <c r="G785" s="31"/>
      <c r="H785" s="31"/>
      <c r="I785" s="31"/>
      <c r="J785" s="31"/>
      <c r="K785" s="31"/>
      <c r="L785" s="31"/>
      <c r="M785" s="31"/>
      <c r="N785" s="31"/>
      <c r="O785" s="31"/>
      <c r="P785" s="31"/>
      <c r="Q785" s="31"/>
      <c r="R785" s="31"/>
    </row>
    <row r="786" spans="1:18" x14ac:dyDescent="0.25">
      <c r="A786" s="31"/>
      <c r="B786" s="131"/>
      <c r="C786" s="131"/>
      <c r="D786" s="131"/>
      <c r="E786" s="31"/>
      <c r="F786" s="31"/>
      <c r="G786" s="31"/>
      <c r="H786" s="31"/>
      <c r="I786" s="31"/>
      <c r="J786" s="31"/>
      <c r="K786" s="31"/>
      <c r="L786" s="31"/>
      <c r="M786" s="31"/>
      <c r="N786" s="31"/>
      <c r="O786" s="31"/>
      <c r="P786" s="31"/>
      <c r="Q786" s="31"/>
      <c r="R786" s="31"/>
    </row>
    <row r="787" spans="1:18" x14ac:dyDescent="0.25">
      <c r="A787" s="31"/>
      <c r="B787" s="131"/>
      <c r="C787" s="131"/>
      <c r="D787" s="131"/>
      <c r="E787" s="31"/>
      <c r="F787" s="31"/>
      <c r="G787" s="31"/>
      <c r="H787" s="31"/>
      <c r="I787" s="31"/>
      <c r="J787" s="31"/>
      <c r="K787" s="31"/>
      <c r="L787" s="31"/>
      <c r="M787" s="31"/>
      <c r="N787" s="31"/>
      <c r="O787" s="31"/>
      <c r="P787" s="31"/>
      <c r="Q787" s="31"/>
      <c r="R787" s="31"/>
    </row>
    <row r="788" spans="1:18" x14ac:dyDescent="0.25">
      <c r="A788" s="31"/>
      <c r="B788" s="131"/>
      <c r="C788" s="131"/>
      <c r="D788" s="131"/>
      <c r="E788" s="31"/>
      <c r="F788" s="31"/>
      <c r="G788" s="31"/>
      <c r="H788" s="31"/>
      <c r="I788" s="31"/>
      <c r="J788" s="31"/>
      <c r="K788" s="31"/>
      <c r="L788" s="31"/>
      <c r="M788" s="31"/>
      <c r="N788" s="31"/>
      <c r="O788" s="31"/>
      <c r="P788" s="31"/>
      <c r="Q788" s="31"/>
      <c r="R788" s="31"/>
    </row>
    <row r="789" spans="1:18" x14ac:dyDescent="0.25">
      <c r="A789" s="31"/>
      <c r="B789" s="131"/>
      <c r="C789" s="131"/>
      <c r="D789" s="131"/>
      <c r="E789" s="31"/>
      <c r="F789" s="31"/>
      <c r="G789" s="31"/>
      <c r="H789" s="31"/>
      <c r="I789" s="31"/>
      <c r="J789" s="31"/>
      <c r="K789" s="31"/>
      <c r="L789" s="31"/>
      <c r="M789" s="31"/>
      <c r="N789" s="31"/>
      <c r="O789" s="31"/>
      <c r="P789" s="31"/>
      <c r="Q789" s="31"/>
      <c r="R789" s="31"/>
    </row>
    <row r="790" spans="1:18" x14ac:dyDescent="0.25">
      <c r="A790" s="31"/>
      <c r="B790" s="131"/>
      <c r="C790" s="131"/>
      <c r="D790" s="131"/>
      <c r="E790" s="31"/>
      <c r="F790" s="31"/>
      <c r="G790" s="31"/>
      <c r="H790" s="31"/>
      <c r="I790" s="31"/>
      <c r="J790" s="31"/>
      <c r="K790" s="31"/>
      <c r="L790" s="31"/>
      <c r="M790" s="31"/>
      <c r="N790" s="31"/>
      <c r="O790" s="31"/>
      <c r="P790" s="31"/>
      <c r="Q790" s="31"/>
      <c r="R790" s="31"/>
    </row>
    <row r="791" spans="1:18" x14ac:dyDescent="0.25">
      <c r="A791" s="31"/>
      <c r="B791" s="131"/>
      <c r="C791" s="131"/>
      <c r="D791" s="131"/>
      <c r="E791" s="31"/>
      <c r="F791" s="31"/>
      <c r="G791" s="31"/>
      <c r="H791" s="31"/>
      <c r="I791" s="31"/>
      <c r="J791" s="31"/>
      <c r="K791" s="31"/>
      <c r="L791" s="31"/>
      <c r="M791" s="31"/>
      <c r="N791" s="31"/>
      <c r="O791" s="31"/>
      <c r="P791" s="31"/>
      <c r="Q791" s="31"/>
      <c r="R791" s="31"/>
    </row>
    <row r="792" spans="1:18" x14ac:dyDescent="0.25">
      <c r="A792" s="31"/>
      <c r="B792" s="131"/>
      <c r="C792" s="131"/>
      <c r="D792" s="131"/>
      <c r="E792" s="31"/>
      <c r="F792" s="31"/>
      <c r="G792" s="31"/>
      <c r="H792" s="31"/>
      <c r="I792" s="31"/>
      <c r="J792" s="31"/>
      <c r="K792" s="31"/>
      <c r="L792" s="31"/>
      <c r="M792" s="31"/>
      <c r="N792" s="31"/>
      <c r="O792" s="31"/>
      <c r="P792" s="31"/>
      <c r="Q792" s="31"/>
      <c r="R792" s="31"/>
    </row>
    <row r="793" spans="1:18" x14ac:dyDescent="0.25">
      <c r="A793" s="31"/>
      <c r="B793" s="131"/>
      <c r="C793" s="131"/>
      <c r="D793" s="131"/>
      <c r="E793" s="31"/>
      <c r="F793" s="31"/>
      <c r="G793" s="31"/>
      <c r="H793" s="31"/>
      <c r="I793" s="31"/>
      <c r="J793" s="31"/>
      <c r="K793" s="31"/>
      <c r="L793" s="31"/>
      <c r="M793" s="31"/>
      <c r="N793" s="31"/>
      <c r="O793" s="31"/>
      <c r="P793" s="31"/>
      <c r="Q793" s="31"/>
      <c r="R793" s="31"/>
    </row>
    <row r="794" spans="1:18" x14ac:dyDescent="0.25">
      <c r="A794" s="31"/>
      <c r="B794" s="131"/>
      <c r="C794" s="131"/>
      <c r="D794" s="131"/>
      <c r="E794" s="31"/>
      <c r="F794" s="31"/>
      <c r="G794" s="31"/>
      <c r="H794" s="31"/>
      <c r="I794" s="31"/>
      <c r="J794" s="31"/>
      <c r="K794" s="31"/>
      <c r="L794" s="31"/>
      <c r="M794" s="31"/>
      <c r="N794" s="31"/>
      <c r="O794" s="31"/>
      <c r="P794" s="31"/>
      <c r="Q794" s="31"/>
      <c r="R794" s="31"/>
    </row>
    <row r="795" spans="1:18" x14ac:dyDescent="0.25">
      <c r="A795" s="31"/>
      <c r="B795" s="131"/>
      <c r="C795" s="131"/>
      <c r="D795" s="131"/>
      <c r="E795" s="31"/>
      <c r="F795" s="31"/>
      <c r="G795" s="31"/>
      <c r="H795" s="31"/>
      <c r="I795" s="31"/>
      <c r="J795" s="31"/>
      <c r="K795" s="31"/>
      <c r="L795" s="31"/>
      <c r="M795" s="31"/>
      <c r="N795" s="31"/>
      <c r="O795" s="31"/>
      <c r="P795" s="31"/>
      <c r="Q795" s="31"/>
      <c r="R795" s="31"/>
    </row>
    <row r="796" spans="1:18" x14ac:dyDescent="0.25">
      <c r="A796" s="31"/>
      <c r="B796" s="131"/>
      <c r="C796" s="131"/>
      <c r="D796" s="131"/>
      <c r="E796" s="31"/>
      <c r="F796" s="31"/>
      <c r="G796" s="31"/>
      <c r="H796" s="31"/>
      <c r="I796" s="31"/>
      <c r="J796" s="31"/>
      <c r="K796" s="31"/>
      <c r="L796" s="31"/>
      <c r="M796" s="31"/>
      <c r="N796" s="31"/>
      <c r="O796" s="31"/>
      <c r="P796" s="31"/>
      <c r="Q796" s="31"/>
      <c r="R796" s="31"/>
    </row>
    <row r="797" spans="1:18" x14ac:dyDescent="0.25">
      <c r="A797" s="31"/>
      <c r="B797" s="131"/>
      <c r="C797" s="131"/>
      <c r="D797" s="131"/>
      <c r="E797" s="31"/>
      <c r="F797" s="31"/>
      <c r="G797" s="31"/>
      <c r="H797" s="31"/>
      <c r="I797" s="31"/>
      <c r="J797" s="31"/>
      <c r="K797" s="31"/>
      <c r="L797" s="31"/>
      <c r="M797" s="31"/>
      <c r="N797" s="31"/>
      <c r="O797" s="31"/>
      <c r="P797" s="31"/>
      <c r="Q797" s="31"/>
      <c r="R797" s="31"/>
    </row>
    <row r="798" spans="1:18" x14ac:dyDescent="0.25">
      <c r="A798" s="31"/>
      <c r="B798" s="131"/>
      <c r="C798" s="131"/>
      <c r="D798" s="131"/>
      <c r="E798" s="31"/>
      <c r="F798" s="31"/>
      <c r="G798" s="31"/>
      <c r="H798" s="31"/>
      <c r="I798" s="31"/>
      <c r="J798" s="31"/>
      <c r="K798" s="31"/>
      <c r="L798" s="31"/>
      <c r="M798" s="31"/>
      <c r="N798" s="31"/>
      <c r="O798" s="31"/>
      <c r="P798" s="31"/>
      <c r="Q798" s="31"/>
      <c r="R798" s="31"/>
    </row>
    <row r="799" spans="1:18" x14ac:dyDescent="0.25">
      <c r="A799" s="31"/>
      <c r="B799" s="131"/>
      <c r="C799" s="131"/>
      <c r="D799" s="131"/>
      <c r="E799" s="31"/>
      <c r="F799" s="31"/>
      <c r="G799" s="31"/>
      <c r="H799" s="31"/>
      <c r="I799" s="31"/>
      <c r="J799" s="31"/>
      <c r="K799" s="31"/>
      <c r="L799" s="31"/>
      <c r="M799" s="31"/>
      <c r="N799" s="31"/>
      <c r="O799" s="31"/>
      <c r="P799" s="31"/>
      <c r="Q799" s="31"/>
      <c r="R799" s="31"/>
    </row>
    <row r="800" spans="1:18" x14ac:dyDescent="0.25">
      <c r="A800" s="31"/>
      <c r="B800" s="131"/>
      <c r="C800" s="131"/>
      <c r="D800" s="131"/>
      <c r="E800" s="31"/>
      <c r="F800" s="31"/>
      <c r="G800" s="31"/>
      <c r="H800" s="31"/>
      <c r="I800" s="31"/>
      <c r="J800" s="31"/>
      <c r="K800" s="31"/>
      <c r="L800" s="31"/>
      <c r="M800" s="31"/>
      <c r="N800" s="31"/>
      <c r="O800" s="31"/>
      <c r="P800" s="31"/>
      <c r="Q800" s="31"/>
      <c r="R800" s="31"/>
    </row>
    <row r="801" spans="1:18" x14ac:dyDescent="0.25">
      <c r="A801" s="31"/>
      <c r="B801" s="131"/>
      <c r="C801" s="131"/>
      <c r="D801" s="131"/>
      <c r="E801" s="31"/>
      <c r="F801" s="31"/>
      <c r="G801" s="31"/>
      <c r="H801" s="31"/>
      <c r="I801" s="31"/>
      <c r="J801" s="31"/>
      <c r="K801" s="31"/>
      <c r="L801" s="31"/>
      <c r="M801" s="31"/>
      <c r="N801" s="31"/>
      <c r="O801" s="31"/>
      <c r="P801" s="31"/>
      <c r="Q801" s="31"/>
      <c r="R801" s="31"/>
    </row>
    <row r="802" spans="1:18" x14ac:dyDescent="0.25">
      <c r="A802" s="31"/>
      <c r="B802" s="131"/>
      <c r="C802" s="131"/>
      <c r="D802" s="131"/>
      <c r="E802" s="31"/>
      <c r="F802" s="31"/>
      <c r="G802" s="31"/>
      <c r="H802" s="31"/>
      <c r="I802" s="31"/>
      <c r="J802" s="31"/>
      <c r="K802" s="31"/>
      <c r="L802" s="31"/>
      <c r="M802" s="31"/>
      <c r="N802" s="31"/>
      <c r="O802" s="31"/>
      <c r="P802" s="31"/>
      <c r="Q802" s="31"/>
      <c r="R802" s="31"/>
    </row>
    <row r="803" spans="1:18" x14ac:dyDescent="0.25">
      <c r="A803" s="31"/>
      <c r="B803" s="131"/>
      <c r="C803" s="131"/>
      <c r="D803" s="131"/>
      <c r="E803" s="31"/>
      <c r="F803" s="31"/>
      <c r="G803" s="31"/>
      <c r="H803" s="31"/>
      <c r="I803" s="31"/>
      <c r="J803" s="31"/>
      <c r="K803" s="31"/>
      <c r="L803" s="31"/>
      <c r="M803" s="31"/>
      <c r="N803" s="31"/>
      <c r="O803" s="31"/>
      <c r="P803" s="31"/>
      <c r="Q803" s="31"/>
      <c r="R803" s="31"/>
    </row>
    <row r="804" spans="1:18" x14ac:dyDescent="0.25">
      <c r="A804" s="31"/>
      <c r="B804" s="131"/>
      <c r="C804" s="131"/>
      <c r="D804" s="131"/>
      <c r="E804" s="31"/>
      <c r="F804" s="31"/>
      <c r="G804" s="31"/>
      <c r="H804" s="31"/>
      <c r="I804" s="31"/>
      <c r="J804" s="31"/>
      <c r="K804" s="31"/>
      <c r="L804" s="31"/>
      <c r="M804" s="31"/>
      <c r="N804" s="31"/>
      <c r="O804" s="31"/>
      <c r="P804" s="31"/>
      <c r="Q804" s="31"/>
      <c r="R804" s="31"/>
    </row>
    <row r="805" spans="1:18" x14ac:dyDescent="0.25">
      <c r="A805" s="31"/>
      <c r="B805" s="131"/>
      <c r="C805" s="131"/>
      <c r="D805" s="131"/>
      <c r="E805" s="31"/>
      <c r="F805" s="31"/>
      <c r="G805" s="31"/>
      <c r="H805" s="31"/>
      <c r="I805" s="31"/>
      <c r="J805" s="31"/>
      <c r="K805" s="31"/>
      <c r="L805" s="31"/>
      <c r="M805" s="31"/>
      <c r="N805" s="31"/>
      <c r="O805" s="31"/>
      <c r="P805" s="31"/>
      <c r="Q805" s="31"/>
      <c r="R805" s="31"/>
    </row>
    <row r="806" spans="1:18" x14ac:dyDescent="0.25">
      <c r="A806" s="31"/>
      <c r="B806" s="131"/>
      <c r="C806" s="131"/>
      <c r="D806" s="131"/>
      <c r="E806" s="31"/>
      <c r="F806" s="31"/>
      <c r="G806" s="31"/>
      <c r="H806" s="31"/>
      <c r="I806" s="31"/>
      <c r="J806" s="31"/>
      <c r="K806" s="31"/>
      <c r="L806" s="31"/>
      <c r="M806" s="31"/>
      <c r="N806" s="31"/>
      <c r="O806" s="31"/>
      <c r="P806" s="31"/>
      <c r="Q806" s="31"/>
      <c r="R806" s="31"/>
    </row>
    <row r="807" spans="1:18" x14ac:dyDescent="0.25">
      <c r="A807" s="31"/>
      <c r="B807" s="131"/>
      <c r="C807" s="131"/>
      <c r="D807" s="131"/>
      <c r="E807" s="31"/>
      <c r="F807" s="31"/>
      <c r="G807" s="31"/>
      <c r="H807" s="31"/>
      <c r="I807" s="31"/>
      <c r="J807" s="31"/>
      <c r="K807" s="31"/>
      <c r="L807" s="31"/>
      <c r="M807" s="31"/>
      <c r="N807" s="31"/>
      <c r="O807" s="31"/>
      <c r="P807" s="31"/>
      <c r="Q807" s="31"/>
      <c r="R807" s="31"/>
    </row>
    <row r="808" spans="1:18" x14ac:dyDescent="0.25">
      <c r="A808" s="31"/>
      <c r="B808" s="131"/>
      <c r="C808" s="131"/>
      <c r="D808" s="131"/>
      <c r="E808" s="31"/>
      <c r="F808" s="31"/>
      <c r="G808" s="31"/>
      <c r="H808" s="31"/>
      <c r="I808" s="31"/>
      <c r="J808" s="31"/>
      <c r="K808" s="31"/>
      <c r="L808" s="31"/>
      <c r="M808" s="31"/>
      <c r="N808" s="31"/>
      <c r="O808" s="31"/>
      <c r="P808" s="31"/>
      <c r="Q808" s="31"/>
      <c r="R808" s="31"/>
    </row>
    <row r="809" spans="1:18" x14ac:dyDescent="0.25">
      <c r="A809" s="31"/>
      <c r="B809" s="131"/>
      <c r="C809" s="131"/>
      <c r="D809" s="131"/>
      <c r="E809" s="31"/>
      <c r="F809" s="31"/>
      <c r="G809" s="31"/>
      <c r="H809" s="31"/>
      <c r="I809" s="31"/>
      <c r="J809" s="31"/>
      <c r="K809" s="31"/>
      <c r="L809" s="31"/>
      <c r="M809" s="31"/>
      <c r="N809" s="31"/>
      <c r="O809" s="31"/>
      <c r="P809" s="31"/>
      <c r="Q809" s="31"/>
      <c r="R809" s="31"/>
    </row>
    <row r="810" spans="1:18" x14ac:dyDescent="0.25">
      <c r="A810" s="31"/>
      <c r="B810" s="131"/>
      <c r="C810" s="131"/>
      <c r="D810" s="131"/>
      <c r="E810" s="31"/>
      <c r="F810" s="31"/>
      <c r="G810" s="31"/>
      <c r="H810" s="31"/>
      <c r="I810" s="31"/>
      <c r="J810" s="31"/>
      <c r="K810" s="31"/>
      <c r="L810" s="31"/>
      <c r="M810" s="31"/>
      <c r="N810" s="31"/>
      <c r="O810" s="31"/>
      <c r="P810" s="31"/>
      <c r="Q810" s="31"/>
      <c r="R810" s="31"/>
    </row>
    <row r="811" spans="1:18" x14ac:dyDescent="0.25">
      <c r="A811" s="31"/>
      <c r="B811" s="131"/>
      <c r="C811" s="131"/>
      <c r="D811" s="131"/>
      <c r="E811" s="31"/>
      <c r="F811" s="31"/>
      <c r="G811" s="31"/>
      <c r="H811" s="31"/>
      <c r="I811" s="31"/>
      <c r="J811" s="31"/>
      <c r="K811" s="31"/>
      <c r="L811" s="31"/>
      <c r="M811" s="31"/>
      <c r="N811" s="31"/>
      <c r="O811" s="31"/>
      <c r="P811" s="31"/>
      <c r="Q811" s="31"/>
      <c r="R811" s="31"/>
    </row>
    <row r="812" spans="1:18" x14ac:dyDescent="0.25">
      <c r="A812" s="31"/>
      <c r="B812" s="131"/>
      <c r="C812" s="131"/>
      <c r="D812" s="131"/>
      <c r="E812" s="31"/>
      <c r="F812" s="31"/>
      <c r="G812" s="31"/>
      <c r="H812" s="31"/>
      <c r="I812" s="31"/>
      <c r="J812" s="31"/>
      <c r="K812" s="31"/>
      <c r="L812" s="31"/>
      <c r="M812" s="31"/>
      <c r="N812" s="31"/>
      <c r="O812" s="31"/>
      <c r="P812" s="31"/>
      <c r="Q812" s="31"/>
      <c r="R812" s="31"/>
    </row>
    <row r="813" spans="1:18" x14ac:dyDescent="0.25">
      <c r="A813" s="31"/>
      <c r="B813" s="131"/>
      <c r="C813" s="131"/>
      <c r="D813" s="131"/>
      <c r="E813" s="31"/>
      <c r="F813" s="31"/>
      <c r="G813" s="31"/>
      <c r="H813" s="31"/>
      <c r="I813" s="31"/>
      <c r="J813" s="31"/>
      <c r="K813" s="31"/>
      <c r="L813" s="31"/>
      <c r="M813" s="31"/>
      <c r="N813" s="31"/>
      <c r="O813" s="31"/>
      <c r="P813" s="31"/>
      <c r="Q813" s="31"/>
      <c r="R813" s="31"/>
    </row>
    <row r="814" spans="1:18" x14ac:dyDescent="0.25">
      <c r="A814" s="31"/>
      <c r="B814" s="131"/>
      <c r="C814" s="131"/>
      <c r="D814" s="131"/>
      <c r="E814" s="31"/>
      <c r="F814" s="31"/>
      <c r="G814" s="31"/>
      <c r="H814" s="31"/>
      <c r="I814" s="31"/>
      <c r="J814" s="31"/>
      <c r="K814" s="31"/>
      <c r="L814" s="31"/>
      <c r="M814" s="31"/>
      <c r="N814" s="31"/>
      <c r="O814" s="31"/>
      <c r="P814" s="31"/>
      <c r="Q814" s="31"/>
      <c r="R814" s="31"/>
    </row>
    <row r="815" spans="1:18" x14ac:dyDescent="0.25">
      <c r="A815" s="31"/>
      <c r="B815" s="131"/>
      <c r="C815" s="131"/>
      <c r="D815" s="131"/>
      <c r="E815" s="31"/>
      <c r="F815" s="31"/>
      <c r="G815" s="31"/>
      <c r="H815" s="31"/>
      <c r="I815" s="31"/>
      <c r="J815" s="31"/>
      <c r="K815" s="31"/>
      <c r="L815" s="31"/>
      <c r="M815" s="31"/>
      <c r="N815" s="31"/>
      <c r="O815" s="31"/>
      <c r="P815" s="31"/>
      <c r="Q815" s="31"/>
      <c r="R815" s="31"/>
    </row>
    <row r="816" spans="1:18" x14ac:dyDescent="0.25">
      <c r="A816" s="31"/>
      <c r="B816" s="131"/>
      <c r="C816" s="131"/>
      <c r="D816" s="131"/>
      <c r="E816" s="31"/>
      <c r="F816" s="31"/>
      <c r="G816" s="31"/>
      <c r="H816" s="31"/>
      <c r="I816" s="31"/>
      <c r="J816" s="31"/>
      <c r="K816" s="31"/>
      <c r="L816" s="31"/>
      <c r="M816" s="31"/>
      <c r="N816" s="31"/>
      <c r="O816" s="31"/>
      <c r="P816" s="31"/>
      <c r="Q816" s="31"/>
      <c r="R816" s="31"/>
    </row>
    <row r="817" spans="1:18" x14ac:dyDescent="0.25">
      <c r="A817" s="31"/>
      <c r="B817" s="131"/>
      <c r="C817" s="131"/>
      <c r="D817" s="131"/>
      <c r="E817" s="31"/>
      <c r="F817" s="31"/>
      <c r="G817" s="31"/>
      <c r="H817" s="31"/>
      <c r="I817" s="31"/>
      <c r="J817" s="31"/>
      <c r="K817" s="31"/>
      <c r="L817" s="31"/>
      <c r="M817" s="31"/>
      <c r="N817" s="31"/>
      <c r="O817" s="31"/>
      <c r="P817" s="31"/>
      <c r="Q817" s="31"/>
      <c r="R817" s="31"/>
    </row>
    <row r="818" spans="1:18" x14ac:dyDescent="0.25">
      <c r="A818" s="31"/>
      <c r="B818" s="131"/>
      <c r="C818" s="131"/>
      <c r="D818" s="131"/>
      <c r="E818" s="31"/>
      <c r="F818" s="31"/>
      <c r="G818" s="31"/>
      <c r="H818" s="31"/>
      <c r="I818" s="31"/>
      <c r="J818" s="31"/>
      <c r="K818" s="31"/>
      <c r="L818" s="31"/>
      <c r="M818" s="31"/>
      <c r="N818" s="31"/>
      <c r="O818" s="31"/>
      <c r="P818" s="31"/>
      <c r="Q818" s="31"/>
      <c r="R818" s="31"/>
    </row>
    <row r="819" spans="1:18" x14ac:dyDescent="0.25">
      <c r="A819" s="31"/>
      <c r="B819" s="131"/>
      <c r="C819" s="131"/>
      <c r="D819" s="131"/>
      <c r="E819" s="31"/>
      <c r="F819" s="31"/>
      <c r="G819" s="31"/>
      <c r="H819" s="31"/>
      <c r="I819" s="31"/>
      <c r="J819" s="31"/>
      <c r="K819" s="31"/>
      <c r="L819" s="31"/>
      <c r="M819" s="31"/>
      <c r="N819" s="31"/>
      <c r="O819" s="31"/>
      <c r="P819" s="31"/>
      <c r="Q819" s="31"/>
      <c r="R819" s="31"/>
    </row>
    <row r="820" spans="1:18" x14ac:dyDescent="0.25">
      <c r="A820" s="31"/>
      <c r="B820" s="131"/>
      <c r="C820" s="131"/>
      <c r="D820" s="131"/>
      <c r="E820" s="31"/>
      <c r="F820" s="31"/>
      <c r="G820" s="31"/>
      <c r="H820" s="31"/>
      <c r="I820" s="31"/>
      <c r="J820" s="31"/>
      <c r="K820" s="31"/>
      <c r="L820" s="31"/>
      <c r="M820" s="31"/>
      <c r="N820" s="31"/>
      <c r="O820" s="31"/>
      <c r="P820" s="31"/>
      <c r="Q820" s="31"/>
      <c r="R820" s="31"/>
    </row>
    <row r="821" spans="1:18" x14ac:dyDescent="0.25">
      <c r="A821" s="31"/>
      <c r="B821" s="131"/>
      <c r="C821" s="131"/>
      <c r="D821" s="131"/>
      <c r="E821" s="31"/>
      <c r="F821" s="31"/>
      <c r="G821" s="31"/>
      <c r="H821" s="31"/>
      <c r="I821" s="31"/>
      <c r="J821" s="31"/>
      <c r="K821" s="31"/>
      <c r="L821" s="31"/>
      <c r="M821" s="31"/>
      <c r="N821" s="31"/>
      <c r="O821" s="31"/>
      <c r="P821" s="31"/>
      <c r="Q821" s="31"/>
      <c r="R821" s="31"/>
    </row>
    <row r="822" spans="1:18" x14ac:dyDescent="0.25">
      <c r="A822" s="31"/>
      <c r="B822" s="131"/>
      <c r="C822" s="131"/>
      <c r="D822" s="131"/>
      <c r="E822" s="31"/>
      <c r="F822" s="31"/>
      <c r="G822" s="31"/>
      <c r="H822" s="31"/>
      <c r="I822" s="31"/>
      <c r="J822" s="31"/>
      <c r="K822" s="31"/>
      <c r="L822" s="31"/>
      <c r="M822" s="31"/>
      <c r="N822" s="31"/>
      <c r="O822" s="31"/>
      <c r="P822" s="31"/>
      <c r="Q822" s="31"/>
      <c r="R822" s="31"/>
    </row>
    <row r="823" spans="1:18" x14ac:dyDescent="0.25">
      <c r="A823" s="31"/>
      <c r="B823" s="131"/>
      <c r="C823" s="131"/>
      <c r="D823" s="131"/>
      <c r="E823" s="31"/>
      <c r="F823" s="31"/>
      <c r="G823" s="31"/>
      <c r="H823" s="31"/>
      <c r="I823" s="31"/>
      <c r="J823" s="31"/>
      <c r="K823" s="31"/>
      <c r="L823" s="31"/>
      <c r="M823" s="31"/>
      <c r="N823" s="31"/>
      <c r="O823" s="31"/>
      <c r="P823" s="31"/>
      <c r="Q823" s="31"/>
      <c r="R823" s="31"/>
    </row>
    <row r="824" spans="1:18" x14ac:dyDescent="0.25">
      <c r="A824" s="31"/>
      <c r="B824" s="131"/>
      <c r="C824" s="131"/>
      <c r="D824" s="131"/>
      <c r="E824" s="31"/>
      <c r="F824" s="31"/>
      <c r="G824" s="31"/>
      <c r="H824" s="31"/>
      <c r="I824" s="31"/>
      <c r="J824" s="31"/>
      <c r="K824" s="31"/>
      <c r="L824" s="31"/>
      <c r="M824" s="31"/>
      <c r="N824" s="31"/>
      <c r="O824" s="31"/>
      <c r="P824" s="31"/>
      <c r="Q824" s="31"/>
      <c r="R824" s="31"/>
    </row>
    <row r="825" spans="1:18" x14ac:dyDescent="0.25">
      <c r="A825" s="31"/>
      <c r="B825" s="131"/>
      <c r="C825" s="131"/>
      <c r="D825" s="131"/>
      <c r="E825" s="31"/>
      <c r="F825" s="31"/>
      <c r="G825" s="31"/>
      <c r="H825" s="31"/>
      <c r="I825" s="31"/>
      <c r="J825" s="31"/>
      <c r="K825" s="31"/>
      <c r="L825" s="31"/>
      <c r="M825" s="31"/>
      <c r="N825" s="31"/>
      <c r="O825" s="31"/>
      <c r="P825" s="31"/>
      <c r="Q825" s="31"/>
      <c r="R825" s="31"/>
    </row>
    <row r="826" spans="1:18" x14ac:dyDescent="0.25">
      <c r="A826" s="31"/>
      <c r="B826" s="131"/>
      <c r="C826" s="131"/>
      <c r="D826" s="131"/>
      <c r="E826" s="31"/>
      <c r="F826" s="31"/>
      <c r="G826" s="31"/>
      <c r="H826" s="31"/>
      <c r="I826" s="31"/>
      <c r="J826" s="31"/>
      <c r="K826" s="31"/>
      <c r="L826" s="31"/>
      <c r="M826" s="31"/>
      <c r="N826" s="31"/>
      <c r="O826" s="31"/>
      <c r="P826" s="31"/>
      <c r="Q826" s="31"/>
      <c r="R826" s="31"/>
    </row>
    <row r="827" spans="1:18" x14ac:dyDescent="0.25">
      <c r="A827" s="31"/>
      <c r="B827" s="131"/>
      <c r="C827" s="131"/>
      <c r="D827" s="131"/>
      <c r="E827" s="31"/>
      <c r="F827" s="31"/>
      <c r="G827" s="31"/>
      <c r="H827" s="31"/>
      <c r="I827" s="31"/>
      <c r="J827" s="31"/>
      <c r="K827" s="31"/>
      <c r="L827" s="31"/>
      <c r="M827" s="31"/>
      <c r="N827" s="31"/>
      <c r="O827" s="31"/>
      <c r="P827" s="31"/>
      <c r="Q827" s="31"/>
      <c r="R827" s="31"/>
    </row>
    <row r="828" spans="1:18" x14ac:dyDescent="0.25">
      <c r="A828" s="31"/>
      <c r="B828" s="131"/>
      <c r="C828" s="131"/>
      <c r="D828" s="131"/>
      <c r="E828" s="31"/>
      <c r="F828" s="31"/>
      <c r="G828" s="31"/>
      <c r="H828" s="31"/>
      <c r="I828" s="31"/>
      <c r="J828" s="31"/>
      <c r="K828" s="31"/>
      <c r="L828" s="31"/>
      <c r="M828" s="31"/>
      <c r="N828" s="31"/>
      <c r="O828" s="31"/>
      <c r="P828" s="31"/>
      <c r="Q828" s="31"/>
      <c r="R828" s="31"/>
    </row>
    <row r="829" spans="1:18" x14ac:dyDescent="0.25">
      <c r="A829" s="31"/>
      <c r="B829" s="131"/>
      <c r="C829" s="131"/>
      <c r="D829" s="131"/>
      <c r="E829" s="31"/>
      <c r="F829" s="31"/>
      <c r="G829" s="31"/>
      <c r="H829" s="31"/>
      <c r="I829" s="31"/>
      <c r="J829" s="31"/>
      <c r="K829" s="31"/>
      <c r="L829" s="31"/>
      <c r="M829" s="31"/>
      <c r="N829" s="31"/>
      <c r="O829" s="31"/>
      <c r="P829" s="31"/>
      <c r="Q829" s="31"/>
      <c r="R829" s="31"/>
    </row>
    <row r="830" spans="1:18" x14ac:dyDescent="0.25">
      <c r="A830" s="31"/>
      <c r="B830" s="131"/>
      <c r="C830" s="131"/>
      <c r="D830" s="131"/>
      <c r="E830" s="31"/>
      <c r="F830" s="31"/>
      <c r="G830" s="31"/>
      <c r="H830" s="31"/>
      <c r="I830" s="31"/>
      <c r="J830" s="31"/>
      <c r="K830" s="31"/>
      <c r="L830" s="31"/>
      <c r="M830" s="31"/>
      <c r="N830" s="31"/>
      <c r="O830" s="31"/>
      <c r="P830" s="31"/>
      <c r="Q830" s="31"/>
      <c r="R830" s="31"/>
    </row>
    <row r="831" spans="1:18" x14ac:dyDescent="0.25">
      <c r="A831" s="31"/>
      <c r="B831" s="131"/>
      <c r="C831" s="131"/>
      <c r="D831" s="131"/>
      <c r="E831" s="31"/>
      <c r="F831" s="31"/>
      <c r="G831" s="31"/>
      <c r="H831" s="31"/>
      <c r="I831" s="31"/>
      <c r="J831" s="31"/>
      <c r="K831" s="31"/>
      <c r="L831" s="31"/>
      <c r="M831" s="31"/>
      <c r="N831" s="31"/>
      <c r="O831" s="31"/>
      <c r="P831" s="31"/>
      <c r="Q831" s="31"/>
      <c r="R831" s="31"/>
    </row>
    <row r="832" spans="1:18" x14ac:dyDescent="0.25">
      <c r="A832" s="31"/>
      <c r="B832" s="131"/>
      <c r="C832" s="131"/>
      <c r="D832" s="131"/>
      <c r="E832" s="31"/>
      <c r="F832" s="31"/>
      <c r="G832" s="31"/>
      <c r="H832" s="31"/>
      <c r="I832" s="31"/>
      <c r="J832" s="31"/>
      <c r="K832" s="31"/>
      <c r="L832" s="31"/>
      <c r="M832" s="31"/>
      <c r="N832" s="31"/>
      <c r="O832" s="31"/>
      <c r="P832" s="31"/>
      <c r="Q832" s="31"/>
      <c r="R832" s="31"/>
    </row>
    <row r="833" spans="1:18" x14ac:dyDescent="0.25">
      <c r="A833" s="31"/>
      <c r="B833" s="131"/>
      <c r="C833" s="131"/>
      <c r="D833" s="131"/>
      <c r="E833" s="31"/>
      <c r="F833" s="31"/>
      <c r="G833" s="31"/>
      <c r="H833" s="31"/>
      <c r="I833" s="31"/>
      <c r="J833" s="31"/>
      <c r="K833" s="31"/>
      <c r="L833" s="31"/>
      <c r="M833" s="31"/>
      <c r="N833" s="31"/>
      <c r="O833" s="31"/>
      <c r="P833" s="31"/>
      <c r="Q833" s="31"/>
      <c r="R833" s="31"/>
    </row>
    <row r="834" spans="1:18" x14ac:dyDescent="0.25">
      <c r="A834" s="31"/>
      <c r="B834" s="131"/>
      <c r="C834" s="131"/>
      <c r="D834" s="131"/>
      <c r="E834" s="31"/>
      <c r="F834" s="31"/>
      <c r="G834" s="31"/>
      <c r="H834" s="31"/>
      <c r="I834" s="31"/>
      <c r="J834" s="31"/>
      <c r="K834" s="31"/>
      <c r="L834" s="31"/>
      <c r="M834" s="31"/>
      <c r="N834" s="31"/>
      <c r="O834" s="31"/>
      <c r="P834" s="31"/>
      <c r="Q834" s="31"/>
      <c r="R834" s="31"/>
    </row>
    <row r="835" spans="1:18" x14ac:dyDescent="0.25">
      <c r="A835" s="31"/>
      <c r="B835" s="131"/>
      <c r="C835" s="131"/>
      <c r="D835" s="131"/>
      <c r="E835" s="31"/>
      <c r="F835" s="31"/>
      <c r="G835" s="31"/>
      <c r="H835" s="31"/>
      <c r="I835" s="31"/>
      <c r="J835" s="31"/>
      <c r="K835" s="31"/>
      <c r="L835" s="31"/>
      <c r="M835" s="31"/>
      <c r="N835" s="31"/>
      <c r="O835" s="31"/>
      <c r="P835" s="31"/>
      <c r="Q835" s="31"/>
      <c r="R835" s="31"/>
    </row>
    <row r="836" spans="1:18" x14ac:dyDescent="0.25">
      <c r="A836" s="31"/>
      <c r="B836" s="131"/>
      <c r="C836" s="131"/>
      <c r="D836" s="131"/>
      <c r="E836" s="31"/>
      <c r="F836" s="31"/>
      <c r="G836" s="31"/>
      <c r="H836" s="31"/>
      <c r="I836" s="31"/>
      <c r="J836" s="31"/>
      <c r="K836" s="31"/>
      <c r="L836" s="31"/>
      <c r="M836" s="31"/>
      <c r="N836" s="31"/>
      <c r="O836" s="31"/>
      <c r="P836" s="31"/>
      <c r="Q836" s="31"/>
      <c r="R836" s="31"/>
    </row>
    <row r="837" spans="1:18" x14ac:dyDescent="0.25">
      <c r="A837" s="31"/>
      <c r="B837" s="131"/>
      <c r="C837" s="131"/>
      <c r="D837" s="131"/>
      <c r="E837" s="31"/>
      <c r="F837" s="31"/>
      <c r="G837" s="31"/>
      <c r="H837" s="31"/>
      <c r="I837" s="31"/>
      <c r="J837" s="31"/>
      <c r="K837" s="31"/>
      <c r="L837" s="31"/>
      <c r="M837" s="31"/>
      <c r="N837" s="31"/>
      <c r="O837" s="31"/>
      <c r="P837" s="31"/>
      <c r="Q837" s="31"/>
      <c r="R837" s="31"/>
    </row>
    <row r="838" spans="1:18" x14ac:dyDescent="0.25">
      <c r="A838" s="31"/>
      <c r="B838" s="131"/>
      <c r="C838" s="131"/>
      <c r="D838" s="131"/>
      <c r="E838" s="31"/>
      <c r="F838" s="31"/>
      <c r="G838" s="31"/>
      <c r="H838" s="31"/>
      <c r="I838" s="31"/>
      <c r="J838" s="31"/>
      <c r="K838" s="31"/>
      <c r="L838" s="31"/>
      <c r="M838" s="31"/>
      <c r="N838" s="31"/>
      <c r="O838" s="31"/>
      <c r="P838" s="31"/>
      <c r="Q838" s="31"/>
      <c r="R838" s="31"/>
    </row>
    <row r="839" spans="1:18" x14ac:dyDescent="0.25">
      <c r="A839" s="31"/>
      <c r="B839" s="131"/>
      <c r="C839" s="131"/>
      <c r="D839" s="131"/>
      <c r="E839" s="31"/>
      <c r="F839" s="31"/>
      <c r="G839" s="31"/>
      <c r="H839" s="31"/>
      <c r="I839" s="31"/>
      <c r="J839" s="31"/>
      <c r="K839" s="31"/>
      <c r="L839" s="31"/>
      <c r="M839" s="31"/>
      <c r="N839" s="31"/>
      <c r="O839" s="31"/>
      <c r="P839" s="31"/>
      <c r="Q839" s="31"/>
      <c r="R839" s="31"/>
    </row>
    <row r="840" spans="1:18" x14ac:dyDescent="0.25">
      <c r="A840" s="31"/>
      <c r="B840" s="131"/>
      <c r="C840" s="131"/>
      <c r="D840" s="131"/>
      <c r="E840" s="31"/>
      <c r="F840" s="31"/>
      <c r="G840" s="31"/>
      <c r="H840" s="31"/>
      <c r="I840" s="31"/>
      <c r="J840" s="31"/>
      <c r="K840" s="31"/>
      <c r="L840" s="31"/>
      <c r="M840" s="31"/>
      <c r="N840" s="31"/>
      <c r="O840" s="31"/>
      <c r="P840" s="31"/>
      <c r="Q840" s="31"/>
      <c r="R840" s="31"/>
    </row>
    <row r="841" spans="1:18" x14ac:dyDescent="0.25">
      <c r="A841" s="31"/>
      <c r="B841" s="131"/>
      <c r="C841" s="131"/>
      <c r="D841" s="131"/>
      <c r="E841" s="31"/>
      <c r="F841" s="31"/>
      <c r="G841" s="31"/>
      <c r="H841" s="31"/>
      <c r="I841" s="31"/>
      <c r="J841" s="31"/>
      <c r="K841" s="31"/>
      <c r="L841" s="31"/>
      <c r="M841" s="31"/>
      <c r="N841" s="31"/>
      <c r="O841" s="31"/>
      <c r="P841" s="31"/>
      <c r="Q841" s="31"/>
      <c r="R841" s="31"/>
    </row>
    <row r="842" spans="1:18" x14ac:dyDescent="0.25">
      <c r="A842" s="31"/>
      <c r="B842" s="131"/>
      <c r="C842" s="131"/>
      <c r="D842" s="131"/>
      <c r="E842" s="31"/>
      <c r="F842" s="31"/>
      <c r="G842" s="31"/>
      <c r="H842" s="31"/>
      <c r="I842" s="31"/>
      <c r="J842" s="31"/>
      <c r="K842" s="31"/>
      <c r="L842" s="31"/>
      <c r="M842" s="31"/>
      <c r="N842" s="31"/>
      <c r="O842" s="31"/>
      <c r="P842" s="31"/>
      <c r="Q842" s="31"/>
      <c r="R842" s="31"/>
    </row>
    <row r="843" spans="1:18" x14ac:dyDescent="0.25">
      <c r="A843" s="31"/>
      <c r="B843" s="131"/>
      <c r="C843" s="131"/>
      <c r="D843" s="131"/>
      <c r="E843" s="31"/>
      <c r="F843" s="31"/>
      <c r="G843" s="31"/>
      <c r="H843" s="31"/>
      <c r="I843" s="31"/>
      <c r="J843" s="31"/>
      <c r="K843" s="31"/>
      <c r="L843" s="31"/>
      <c r="M843" s="31"/>
      <c r="N843" s="31"/>
      <c r="O843" s="31"/>
      <c r="P843" s="31"/>
      <c r="Q843" s="31"/>
      <c r="R843" s="31"/>
    </row>
    <row r="844" spans="1:18" x14ac:dyDescent="0.25">
      <c r="A844" s="31"/>
      <c r="B844" s="131"/>
      <c r="C844" s="131"/>
      <c r="D844" s="131"/>
      <c r="E844" s="31"/>
      <c r="F844" s="31"/>
      <c r="G844" s="31"/>
      <c r="H844" s="31"/>
      <c r="I844" s="31"/>
      <c r="J844" s="31"/>
      <c r="K844" s="31"/>
      <c r="L844" s="31"/>
      <c r="M844" s="31"/>
      <c r="N844" s="31"/>
      <c r="O844" s="31"/>
      <c r="P844" s="31"/>
      <c r="Q844" s="31"/>
      <c r="R844" s="31"/>
    </row>
    <row r="845" spans="1:18" x14ac:dyDescent="0.25">
      <c r="A845" s="31"/>
      <c r="B845" s="131"/>
      <c r="C845" s="131"/>
      <c r="D845" s="131"/>
      <c r="E845" s="31"/>
      <c r="F845" s="31"/>
      <c r="G845" s="31"/>
      <c r="H845" s="31"/>
      <c r="I845" s="31"/>
      <c r="J845" s="31"/>
      <c r="K845" s="31"/>
      <c r="L845" s="31"/>
      <c r="M845" s="31"/>
      <c r="N845" s="31"/>
      <c r="O845" s="31"/>
      <c r="P845" s="31"/>
      <c r="Q845" s="31"/>
      <c r="R845" s="31"/>
    </row>
    <row r="846" spans="1:18" x14ac:dyDescent="0.25">
      <c r="A846" s="31"/>
      <c r="B846" s="131"/>
      <c r="C846" s="131"/>
      <c r="D846" s="131"/>
      <c r="E846" s="31"/>
      <c r="F846" s="31"/>
      <c r="G846" s="31"/>
      <c r="H846" s="31"/>
      <c r="I846" s="31"/>
      <c r="J846" s="31"/>
      <c r="K846" s="31"/>
      <c r="L846" s="31"/>
      <c r="M846" s="31"/>
      <c r="N846" s="31"/>
      <c r="O846" s="31"/>
      <c r="P846" s="31"/>
      <c r="Q846" s="31"/>
      <c r="R846" s="31"/>
    </row>
    <row r="847" spans="1:18" x14ac:dyDescent="0.25">
      <c r="A847" s="31"/>
      <c r="B847" s="131"/>
      <c r="C847" s="131"/>
      <c r="D847" s="131"/>
      <c r="E847" s="31"/>
      <c r="F847" s="31"/>
      <c r="G847" s="31"/>
      <c r="H847" s="31"/>
      <c r="I847" s="31"/>
      <c r="J847" s="31"/>
      <c r="K847" s="31"/>
      <c r="L847" s="31"/>
      <c r="M847" s="31"/>
      <c r="N847" s="31"/>
      <c r="O847" s="31"/>
      <c r="P847" s="31"/>
      <c r="Q847" s="31"/>
      <c r="R847" s="31"/>
    </row>
    <row r="848" spans="1:18" x14ac:dyDescent="0.25">
      <c r="A848" s="31"/>
      <c r="B848" s="131"/>
      <c r="C848" s="131"/>
      <c r="D848" s="131"/>
      <c r="E848" s="31"/>
      <c r="F848" s="31"/>
      <c r="G848" s="31"/>
      <c r="H848" s="31"/>
      <c r="I848" s="31"/>
      <c r="J848" s="31"/>
      <c r="K848" s="31"/>
      <c r="L848" s="31"/>
      <c r="M848" s="31"/>
      <c r="N848" s="31"/>
      <c r="O848" s="31"/>
      <c r="P848" s="31"/>
      <c r="Q848" s="31"/>
      <c r="R848" s="31"/>
    </row>
    <row r="849" spans="1:18" x14ac:dyDescent="0.25">
      <c r="A849" s="31"/>
      <c r="B849" s="131"/>
      <c r="C849" s="131"/>
      <c r="D849" s="131"/>
      <c r="E849" s="31"/>
      <c r="F849" s="31"/>
      <c r="G849" s="31"/>
      <c r="H849" s="31"/>
      <c r="I849" s="31"/>
      <c r="J849" s="31"/>
      <c r="K849" s="31"/>
      <c r="L849" s="31"/>
      <c r="M849" s="31"/>
      <c r="N849" s="31"/>
      <c r="O849" s="31"/>
      <c r="P849" s="31"/>
      <c r="Q849" s="31"/>
      <c r="R849" s="31"/>
    </row>
    <row r="850" spans="1:18" x14ac:dyDescent="0.25">
      <c r="A850" s="31"/>
      <c r="B850" s="131"/>
      <c r="C850" s="131"/>
      <c r="D850" s="131"/>
      <c r="E850" s="31"/>
      <c r="F850" s="31"/>
      <c r="G850" s="31"/>
      <c r="H850" s="31"/>
      <c r="I850" s="31"/>
      <c r="J850" s="31"/>
      <c r="K850" s="31"/>
      <c r="L850" s="31"/>
      <c r="M850" s="31"/>
      <c r="N850" s="31"/>
      <c r="O850" s="31"/>
      <c r="P850" s="31"/>
      <c r="Q850" s="31"/>
      <c r="R850" s="31"/>
    </row>
    <row r="851" spans="1:18" x14ac:dyDescent="0.25">
      <c r="A851" s="31"/>
      <c r="B851" s="131"/>
      <c r="C851" s="131"/>
      <c r="D851" s="131"/>
      <c r="E851" s="31"/>
      <c r="F851" s="31"/>
      <c r="G851" s="31"/>
      <c r="H851" s="31"/>
      <c r="I851" s="31"/>
      <c r="J851" s="31"/>
      <c r="K851" s="31"/>
      <c r="L851" s="31"/>
      <c r="M851" s="31"/>
      <c r="N851" s="31"/>
      <c r="O851" s="31"/>
      <c r="P851" s="31"/>
      <c r="Q851" s="31"/>
      <c r="R851" s="31"/>
    </row>
    <row r="852" spans="1:18" x14ac:dyDescent="0.25">
      <c r="A852" s="31"/>
      <c r="B852" s="131"/>
      <c r="C852" s="131"/>
      <c r="D852" s="131"/>
      <c r="E852" s="31"/>
      <c r="F852" s="31"/>
      <c r="G852" s="31"/>
      <c r="H852" s="31"/>
      <c r="I852" s="31"/>
      <c r="J852" s="31"/>
      <c r="K852" s="31"/>
      <c r="L852" s="31"/>
      <c r="M852" s="31"/>
      <c r="N852" s="31"/>
      <c r="O852" s="31"/>
      <c r="P852" s="31"/>
      <c r="Q852" s="31"/>
      <c r="R852" s="31"/>
    </row>
    <row r="853" spans="1:18" x14ac:dyDescent="0.25">
      <c r="A853" s="31"/>
      <c r="B853" s="131"/>
      <c r="C853" s="131"/>
      <c r="D853" s="131"/>
      <c r="E853" s="31"/>
      <c r="F853" s="31"/>
      <c r="G853" s="31"/>
      <c r="H853" s="31"/>
      <c r="I853" s="31"/>
      <c r="J853" s="31"/>
      <c r="K853" s="31"/>
      <c r="L853" s="31"/>
      <c r="M853" s="31"/>
      <c r="N853" s="31"/>
      <c r="O853" s="31"/>
      <c r="P853" s="31"/>
      <c r="Q853" s="31"/>
      <c r="R853" s="31"/>
    </row>
    <row r="854" spans="1:18" x14ac:dyDescent="0.25">
      <c r="A854" s="31"/>
      <c r="B854" s="131"/>
      <c r="C854" s="131"/>
      <c r="D854" s="131"/>
      <c r="E854" s="31"/>
      <c r="F854" s="31"/>
      <c r="G854" s="31"/>
      <c r="H854" s="31"/>
      <c r="I854" s="31"/>
      <c r="J854" s="31"/>
      <c r="K854" s="31"/>
      <c r="L854" s="31"/>
      <c r="M854" s="31"/>
      <c r="N854" s="31"/>
      <c r="O854" s="31"/>
      <c r="P854" s="31"/>
      <c r="Q854" s="31"/>
      <c r="R854" s="31"/>
    </row>
    <row r="855" spans="1:18" x14ac:dyDescent="0.25">
      <c r="A855" s="31"/>
      <c r="B855" s="131"/>
      <c r="C855" s="131"/>
      <c r="D855" s="131"/>
      <c r="E855" s="31"/>
      <c r="F855" s="31"/>
      <c r="G855" s="31"/>
      <c r="H855" s="31"/>
      <c r="I855" s="31"/>
      <c r="J855" s="31"/>
      <c r="K855" s="31"/>
      <c r="L855" s="31"/>
      <c r="M855" s="31"/>
      <c r="N855" s="31"/>
      <c r="O855" s="31"/>
      <c r="P855" s="31"/>
      <c r="Q855" s="31"/>
      <c r="R855" s="31"/>
    </row>
    <row r="856" spans="1:18" x14ac:dyDescent="0.25">
      <c r="A856" s="31"/>
      <c r="B856" s="131"/>
      <c r="C856" s="131"/>
      <c r="D856" s="131"/>
      <c r="E856" s="31"/>
      <c r="F856" s="31"/>
      <c r="G856" s="31"/>
      <c r="H856" s="31"/>
      <c r="I856" s="31"/>
      <c r="J856" s="31"/>
      <c r="K856" s="31"/>
      <c r="L856" s="31"/>
      <c r="M856" s="31"/>
      <c r="N856" s="31"/>
      <c r="O856" s="31"/>
      <c r="P856" s="31"/>
      <c r="Q856" s="31"/>
      <c r="R856" s="31"/>
    </row>
    <row r="857" spans="1:18" x14ac:dyDescent="0.25">
      <c r="A857" s="31"/>
      <c r="B857" s="131"/>
      <c r="C857" s="131"/>
      <c r="D857" s="131"/>
      <c r="E857" s="31"/>
      <c r="F857" s="31"/>
      <c r="G857" s="31"/>
      <c r="H857" s="31"/>
      <c r="I857" s="31"/>
      <c r="J857" s="31"/>
      <c r="K857" s="31"/>
      <c r="L857" s="31"/>
      <c r="M857" s="31"/>
      <c r="N857" s="31"/>
      <c r="O857" s="31"/>
      <c r="P857" s="31"/>
      <c r="Q857" s="31"/>
      <c r="R857" s="31"/>
    </row>
    <row r="858" spans="1:18" x14ac:dyDescent="0.25">
      <c r="A858" s="31"/>
      <c r="B858" s="131"/>
      <c r="C858" s="131"/>
      <c r="D858" s="131"/>
      <c r="E858" s="31"/>
      <c r="F858" s="31"/>
      <c r="G858" s="31"/>
      <c r="H858" s="31"/>
      <c r="I858" s="31"/>
      <c r="J858" s="31"/>
      <c r="K858" s="31"/>
      <c r="L858" s="31"/>
      <c r="M858" s="31"/>
      <c r="N858" s="31"/>
      <c r="O858" s="31"/>
      <c r="P858" s="31"/>
      <c r="Q858" s="31"/>
      <c r="R858" s="31"/>
    </row>
    <row r="859" spans="1:18" x14ac:dyDescent="0.25">
      <c r="A859" s="31"/>
      <c r="B859" s="131"/>
      <c r="C859" s="131"/>
      <c r="D859" s="131"/>
      <c r="E859" s="31"/>
      <c r="F859" s="31"/>
      <c r="G859" s="31"/>
      <c r="H859" s="31"/>
      <c r="I859" s="31"/>
      <c r="J859" s="31"/>
      <c r="K859" s="31"/>
      <c r="L859" s="31"/>
      <c r="M859" s="31"/>
      <c r="N859" s="31"/>
      <c r="O859" s="31"/>
      <c r="P859" s="31"/>
      <c r="Q859" s="31"/>
      <c r="R859" s="31"/>
    </row>
    <row r="860" spans="1:18" x14ac:dyDescent="0.25">
      <c r="A860" s="31"/>
      <c r="B860" s="131"/>
      <c r="C860" s="131"/>
      <c r="D860" s="131"/>
      <c r="E860" s="31"/>
      <c r="F860" s="31"/>
      <c r="G860" s="31"/>
      <c r="H860" s="31"/>
      <c r="I860" s="31"/>
      <c r="J860" s="31"/>
      <c r="K860" s="31"/>
      <c r="L860" s="31"/>
      <c r="M860" s="31"/>
      <c r="N860" s="31"/>
      <c r="O860" s="31"/>
      <c r="P860" s="31"/>
      <c r="Q860" s="31"/>
      <c r="R860" s="31"/>
    </row>
    <row r="861" spans="1:18" x14ac:dyDescent="0.25">
      <c r="A861" s="31"/>
      <c r="B861" s="131"/>
      <c r="C861" s="131"/>
      <c r="D861" s="131"/>
      <c r="E861" s="31"/>
      <c r="F861" s="31"/>
      <c r="G861" s="31"/>
      <c r="H861" s="31"/>
      <c r="I861" s="31"/>
      <c r="J861" s="31"/>
      <c r="K861" s="31"/>
      <c r="L861" s="31"/>
      <c r="M861" s="31"/>
      <c r="N861" s="31"/>
      <c r="O861" s="31"/>
      <c r="P861" s="31"/>
      <c r="Q861" s="31"/>
      <c r="R861" s="31"/>
    </row>
    <row r="862" spans="1:18" x14ac:dyDescent="0.25">
      <c r="A862" s="31"/>
      <c r="B862" s="131"/>
      <c r="C862" s="131"/>
      <c r="D862" s="131"/>
      <c r="E862" s="31"/>
      <c r="F862" s="31"/>
      <c r="G862" s="31"/>
      <c r="H862" s="31"/>
      <c r="I862" s="31"/>
      <c r="J862" s="31"/>
      <c r="K862" s="31"/>
      <c r="L862" s="31"/>
      <c r="M862" s="31"/>
      <c r="N862" s="31"/>
      <c r="O862" s="31"/>
      <c r="P862" s="31"/>
      <c r="Q862" s="31"/>
      <c r="R862" s="31"/>
    </row>
    <row r="863" spans="1:18" x14ac:dyDescent="0.25">
      <c r="A863" s="31"/>
      <c r="B863" s="131"/>
      <c r="C863" s="131"/>
      <c r="D863" s="131"/>
      <c r="E863" s="31"/>
      <c r="F863" s="31"/>
      <c r="G863" s="31"/>
      <c r="H863" s="31"/>
      <c r="I863" s="31"/>
      <c r="J863" s="31"/>
      <c r="K863" s="31"/>
      <c r="L863" s="31"/>
      <c r="M863" s="31"/>
      <c r="N863" s="31"/>
      <c r="O863" s="31"/>
      <c r="P863" s="31"/>
      <c r="Q863" s="31"/>
      <c r="R863" s="31"/>
    </row>
    <row r="864" spans="1:18" x14ac:dyDescent="0.25">
      <c r="A864" s="31"/>
      <c r="B864" s="131"/>
      <c r="C864" s="131"/>
      <c r="D864" s="131"/>
      <c r="E864" s="31"/>
      <c r="F864" s="31"/>
      <c r="G864" s="31"/>
      <c r="H864" s="31"/>
      <c r="I864" s="31"/>
      <c r="J864" s="31"/>
      <c r="K864" s="31"/>
      <c r="L864" s="31"/>
      <c r="M864" s="31"/>
      <c r="N864" s="31"/>
      <c r="O864" s="31"/>
      <c r="P864" s="31"/>
      <c r="Q864" s="31"/>
      <c r="R864" s="31"/>
    </row>
    <row r="865" spans="1:18" x14ac:dyDescent="0.25">
      <c r="A865" s="31"/>
      <c r="B865" s="131"/>
      <c r="C865" s="131"/>
      <c r="D865" s="131"/>
      <c r="E865" s="31"/>
      <c r="F865" s="31"/>
      <c r="G865" s="31"/>
      <c r="H865" s="31"/>
      <c r="I865" s="31"/>
      <c r="J865" s="31"/>
      <c r="K865" s="31"/>
      <c r="L865" s="31"/>
      <c r="M865" s="31"/>
      <c r="N865" s="31"/>
      <c r="O865" s="31"/>
      <c r="P865" s="31"/>
      <c r="Q865" s="31"/>
      <c r="R865" s="31"/>
    </row>
    <row r="866" spans="1:18" x14ac:dyDescent="0.25">
      <c r="A866" s="31"/>
      <c r="B866" s="131"/>
      <c r="C866" s="131"/>
      <c r="D866" s="131"/>
      <c r="E866" s="31"/>
      <c r="F866" s="31"/>
      <c r="G866" s="31"/>
      <c r="H866" s="31"/>
      <c r="I866" s="31"/>
      <c r="J866" s="31"/>
      <c r="K866" s="31"/>
      <c r="L866" s="31"/>
      <c r="M866" s="31"/>
      <c r="N866" s="31"/>
      <c r="O866" s="31"/>
      <c r="P866" s="31"/>
      <c r="Q866" s="31"/>
      <c r="R866" s="31"/>
    </row>
    <row r="867" spans="1:18" x14ac:dyDescent="0.25">
      <c r="A867" s="31"/>
      <c r="B867" s="131"/>
      <c r="C867" s="131"/>
      <c r="D867" s="131"/>
      <c r="E867" s="31"/>
      <c r="F867" s="31"/>
      <c r="G867" s="31"/>
      <c r="H867" s="31"/>
      <c r="I867" s="31"/>
      <c r="J867" s="31"/>
      <c r="K867" s="31"/>
      <c r="L867" s="31"/>
      <c r="M867" s="31"/>
      <c r="N867" s="31"/>
      <c r="O867" s="31"/>
      <c r="P867" s="31"/>
      <c r="Q867" s="31"/>
      <c r="R867" s="31"/>
    </row>
    <row r="868" spans="1:18" x14ac:dyDescent="0.25">
      <c r="A868" s="31"/>
      <c r="B868" s="131"/>
      <c r="C868" s="131"/>
      <c r="D868" s="131"/>
      <c r="E868" s="31"/>
      <c r="F868" s="31"/>
      <c r="G868" s="31"/>
      <c r="H868" s="31"/>
      <c r="I868" s="31"/>
      <c r="J868" s="31"/>
      <c r="K868" s="31"/>
      <c r="L868" s="31"/>
      <c r="M868" s="31"/>
      <c r="N868" s="31"/>
      <c r="O868" s="31"/>
      <c r="P868" s="31"/>
      <c r="Q868" s="31"/>
      <c r="R868" s="31"/>
    </row>
    <row r="869" spans="1:18" x14ac:dyDescent="0.25">
      <c r="A869" s="31"/>
      <c r="B869" s="131"/>
      <c r="C869" s="131"/>
      <c r="D869" s="131"/>
      <c r="E869" s="31"/>
      <c r="F869" s="31"/>
      <c r="G869" s="31"/>
      <c r="H869" s="31"/>
      <c r="I869" s="31"/>
      <c r="J869" s="31"/>
      <c r="K869" s="31"/>
      <c r="L869" s="31"/>
      <c r="M869" s="31"/>
      <c r="N869" s="31"/>
      <c r="O869" s="31"/>
      <c r="P869" s="31"/>
      <c r="Q869" s="31"/>
      <c r="R869" s="31"/>
    </row>
    <row r="870" spans="1:18" x14ac:dyDescent="0.25">
      <c r="A870" s="31"/>
      <c r="B870" s="131"/>
      <c r="C870" s="131"/>
      <c r="D870" s="131"/>
      <c r="E870" s="31"/>
      <c r="F870" s="31"/>
      <c r="G870" s="31"/>
      <c r="H870" s="31"/>
      <c r="I870" s="31"/>
      <c r="J870" s="31"/>
      <c r="K870" s="31"/>
      <c r="L870" s="31"/>
      <c r="M870" s="31"/>
      <c r="N870" s="31"/>
      <c r="O870" s="31"/>
      <c r="P870" s="31"/>
      <c r="Q870" s="31"/>
      <c r="R870" s="31"/>
    </row>
    <row r="871" spans="1:18" x14ac:dyDescent="0.25">
      <c r="A871" s="31"/>
      <c r="B871" s="131"/>
      <c r="C871" s="131"/>
      <c r="D871" s="131"/>
      <c r="E871" s="31"/>
      <c r="F871" s="31"/>
      <c r="G871" s="31"/>
      <c r="H871" s="31"/>
      <c r="I871" s="31"/>
      <c r="J871" s="31"/>
      <c r="K871" s="31"/>
      <c r="L871" s="31"/>
      <c r="M871" s="31"/>
      <c r="N871" s="31"/>
      <c r="O871" s="31"/>
      <c r="P871" s="31"/>
      <c r="Q871" s="31"/>
      <c r="R871" s="31"/>
    </row>
    <row r="872" spans="1:18" x14ac:dyDescent="0.25">
      <c r="A872" s="31"/>
      <c r="B872" s="131"/>
      <c r="C872" s="131"/>
      <c r="D872" s="131"/>
      <c r="E872" s="31"/>
      <c r="F872" s="31"/>
      <c r="G872" s="31"/>
      <c r="H872" s="31"/>
      <c r="I872" s="31"/>
      <c r="J872" s="31"/>
      <c r="K872" s="31"/>
      <c r="L872" s="31"/>
      <c r="M872" s="31"/>
      <c r="N872" s="31"/>
      <c r="O872" s="31"/>
      <c r="P872" s="31"/>
      <c r="Q872" s="31"/>
      <c r="R872" s="31"/>
    </row>
    <row r="873" spans="1:18" x14ac:dyDescent="0.25">
      <c r="A873" s="31"/>
      <c r="B873" s="131"/>
      <c r="C873" s="131"/>
      <c r="D873" s="131"/>
      <c r="E873" s="31"/>
      <c r="F873" s="31"/>
      <c r="G873" s="31"/>
      <c r="H873" s="31"/>
      <c r="I873" s="31"/>
      <c r="J873" s="31"/>
      <c r="K873" s="31"/>
      <c r="L873" s="31"/>
      <c r="M873" s="31"/>
      <c r="N873" s="31"/>
      <c r="O873" s="31"/>
      <c r="P873" s="31"/>
      <c r="Q873" s="31"/>
      <c r="R873" s="31"/>
    </row>
    <row r="874" spans="1:18" x14ac:dyDescent="0.25">
      <c r="A874" s="31"/>
      <c r="B874" s="131"/>
      <c r="C874" s="131"/>
      <c r="D874" s="131"/>
      <c r="E874" s="31"/>
      <c r="F874" s="31"/>
      <c r="G874" s="31"/>
      <c r="H874" s="31"/>
      <c r="I874" s="31"/>
      <c r="J874" s="31"/>
      <c r="K874" s="31"/>
      <c r="L874" s="31"/>
      <c r="M874" s="31"/>
      <c r="N874" s="31"/>
      <c r="O874" s="31"/>
      <c r="P874" s="31"/>
      <c r="Q874" s="31"/>
      <c r="R874" s="31"/>
    </row>
    <row r="875" spans="1:18" x14ac:dyDescent="0.25">
      <c r="A875" s="31"/>
      <c r="B875" s="131"/>
      <c r="C875" s="131"/>
      <c r="D875" s="131"/>
      <c r="E875" s="31"/>
      <c r="F875" s="31"/>
      <c r="G875" s="31"/>
      <c r="H875" s="31"/>
      <c r="I875" s="31"/>
      <c r="J875" s="31"/>
      <c r="K875" s="31"/>
      <c r="L875" s="31"/>
      <c r="M875" s="31"/>
      <c r="N875" s="31"/>
      <c r="O875" s="31"/>
      <c r="P875" s="31"/>
      <c r="Q875" s="31"/>
      <c r="R875" s="31"/>
    </row>
    <row r="876" spans="1:18" x14ac:dyDescent="0.25">
      <c r="A876" s="31"/>
      <c r="B876" s="131"/>
      <c r="C876" s="131"/>
      <c r="D876" s="131"/>
      <c r="E876" s="31"/>
      <c r="F876" s="31"/>
      <c r="G876" s="31"/>
      <c r="H876" s="31"/>
      <c r="I876" s="31"/>
      <c r="J876" s="31"/>
      <c r="K876" s="31"/>
      <c r="L876" s="31"/>
      <c r="M876" s="31"/>
      <c r="N876" s="31"/>
      <c r="O876" s="31"/>
      <c r="P876" s="31"/>
      <c r="Q876" s="31"/>
      <c r="R876" s="31"/>
    </row>
    <row r="877" spans="1:18" x14ac:dyDescent="0.25">
      <c r="A877" s="31"/>
      <c r="B877" s="131"/>
      <c r="C877" s="131"/>
      <c r="D877" s="131"/>
      <c r="E877" s="31"/>
      <c r="F877" s="31"/>
      <c r="G877" s="31"/>
      <c r="H877" s="31"/>
      <c r="I877" s="31"/>
      <c r="J877" s="31"/>
      <c r="K877" s="31"/>
      <c r="L877" s="31"/>
      <c r="M877" s="31"/>
      <c r="N877" s="31"/>
      <c r="O877" s="31"/>
      <c r="P877" s="31"/>
      <c r="Q877" s="31"/>
      <c r="R877" s="31"/>
    </row>
    <row r="878" spans="1:18" x14ac:dyDescent="0.25">
      <c r="A878" s="31"/>
      <c r="B878" s="131"/>
      <c r="C878" s="131"/>
      <c r="D878" s="131"/>
      <c r="E878" s="31"/>
      <c r="F878" s="31"/>
      <c r="G878" s="31"/>
      <c r="H878" s="31"/>
      <c r="I878" s="31"/>
      <c r="J878" s="31"/>
      <c r="K878" s="31"/>
      <c r="L878" s="31"/>
      <c r="M878" s="31"/>
      <c r="N878" s="31"/>
      <c r="O878" s="31"/>
      <c r="P878" s="31"/>
      <c r="Q878" s="31"/>
      <c r="R878" s="31"/>
    </row>
    <row r="879" spans="1:18" x14ac:dyDescent="0.25">
      <c r="A879" s="31"/>
      <c r="B879" s="131"/>
      <c r="C879" s="131"/>
      <c r="D879" s="131"/>
      <c r="E879" s="31"/>
      <c r="F879" s="31"/>
      <c r="G879" s="31"/>
      <c r="H879" s="31"/>
      <c r="I879" s="31"/>
      <c r="J879" s="31"/>
      <c r="K879" s="31"/>
      <c r="L879" s="31"/>
      <c r="M879" s="31"/>
      <c r="N879" s="31"/>
      <c r="O879" s="31"/>
      <c r="P879" s="31"/>
      <c r="Q879" s="31"/>
      <c r="R879" s="31"/>
    </row>
    <row r="880" spans="1:18" x14ac:dyDescent="0.25">
      <c r="A880" s="31"/>
      <c r="B880" s="131"/>
      <c r="C880" s="131"/>
      <c r="D880" s="131"/>
      <c r="E880" s="31"/>
      <c r="F880" s="31"/>
      <c r="G880" s="31"/>
      <c r="H880" s="31"/>
      <c r="I880" s="31"/>
      <c r="J880" s="31"/>
      <c r="K880" s="31"/>
      <c r="L880" s="31"/>
      <c r="M880" s="31"/>
      <c r="N880" s="31"/>
      <c r="O880" s="31"/>
      <c r="P880" s="31"/>
      <c r="Q880" s="31"/>
      <c r="R880" s="31"/>
    </row>
    <row r="881" spans="1:18" x14ac:dyDescent="0.25">
      <c r="A881" s="31"/>
      <c r="B881" s="131"/>
      <c r="C881" s="131"/>
      <c r="D881" s="131"/>
      <c r="E881" s="31"/>
      <c r="F881" s="31"/>
      <c r="G881" s="31"/>
      <c r="H881" s="31"/>
      <c r="I881" s="31"/>
      <c r="J881" s="31"/>
      <c r="K881" s="31"/>
      <c r="L881" s="31"/>
      <c r="M881" s="31"/>
      <c r="N881" s="31"/>
      <c r="O881" s="31"/>
      <c r="P881" s="31"/>
      <c r="Q881" s="31"/>
      <c r="R881" s="31"/>
    </row>
    <row r="882" spans="1:18" x14ac:dyDescent="0.25">
      <c r="A882" s="31"/>
      <c r="B882" s="131"/>
      <c r="C882" s="131"/>
      <c r="D882" s="131"/>
      <c r="E882" s="31"/>
      <c r="F882" s="31"/>
      <c r="G882" s="31"/>
      <c r="H882" s="31"/>
      <c r="I882" s="31"/>
      <c r="J882" s="31"/>
      <c r="K882" s="31"/>
      <c r="L882" s="31"/>
      <c r="M882" s="31"/>
      <c r="N882" s="31"/>
      <c r="O882" s="31"/>
      <c r="P882" s="31"/>
      <c r="Q882" s="31"/>
      <c r="R882" s="31"/>
    </row>
    <row r="883" spans="1:18" x14ac:dyDescent="0.25">
      <c r="A883" s="31"/>
      <c r="B883" s="131"/>
      <c r="C883" s="131"/>
      <c r="D883" s="131"/>
      <c r="E883" s="31"/>
      <c r="F883" s="31"/>
      <c r="G883" s="31"/>
      <c r="H883" s="31"/>
      <c r="I883" s="31"/>
      <c r="J883" s="31"/>
      <c r="K883" s="31"/>
      <c r="L883" s="31"/>
      <c r="M883" s="31"/>
      <c r="N883" s="31"/>
      <c r="O883" s="31"/>
      <c r="P883" s="31"/>
      <c r="Q883" s="31"/>
      <c r="R883" s="31"/>
    </row>
    <row r="884" spans="1:18" x14ac:dyDescent="0.25">
      <c r="A884" s="31"/>
      <c r="B884" s="131"/>
      <c r="C884" s="131"/>
      <c r="D884" s="131"/>
      <c r="E884" s="31"/>
      <c r="F884" s="31"/>
      <c r="G884" s="31"/>
      <c r="H884" s="31"/>
      <c r="I884" s="31"/>
      <c r="J884" s="31"/>
      <c r="K884" s="31"/>
      <c r="L884" s="31"/>
      <c r="M884" s="31"/>
      <c r="N884" s="31"/>
      <c r="O884" s="31"/>
      <c r="P884" s="31"/>
      <c r="Q884" s="31"/>
      <c r="R884" s="31"/>
    </row>
    <row r="885" spans="1:18" x14ac:dyDescent="0.25">
      <c r="A885" s="31"/>
      <c r="B885" s="131"/>
      <c r="C885" s="131"/>
      <c r="D885" s="131"/>
      <c r="E885" s="31"/>
      <c r="F885" s="31"/>
      <c r="G885" s="31"/>
      <c r="H885" s="31"/>
      <c r="I885" s="31"/>
      <c r="J885" s="31"/>
      <c r="K885" s="31"/>
      <c r="L885" s="31"/>
      <c r="M885" s="31"/>
      <c r="N885" s="31"/>
      <c r="O885" s="31"/>
      <c r="P885" s="31"/>
      <c r="Q885" s="31"/>
      <c r="R885" s="31"/>
    </row>
    <row r="886" spans="1:18" x14ac:dyDescent="0.25">
      <c r="A886" s="31"/>
      <c r="B886" s="131"/>
      <c r="C886" s="131"/>
      <c r="D886" s="131"/>
      <c r="E886" s="31"/>
      <c r="F886" s="31"/>
      <c r="G886" s="31"/>
      <c r="H886" s="31"/>
      <c r="I886" s="31"/>
      <c r="J886" s="31"/>
      <c r="K886" s="31"/>
      <c r="L886" s="31"/>
      <c r="M886" s="31"/>
      <c r="N886" s="31"/>
      <c r="O886" s="31"/>
      <c r="P886" s="31"/>
      <c r="Q886" s="31"/>
      <c r="R886" s="31"/>
    </row>
    <row r="887" spans="1:18" x14ac:dyDescent="0.25">
      <c r="A887" s="31"/>
      <c r="B887" s="131"/>
      <c r="C887" s="131"/>
      <c r="D887" s="131"/>
      <c r="E887" s="31"/>
      <c r="F887" s="31"/>
      <c r="G887" s="31"/>
      <c r="H887" s="31"/>
      <c r="I887" s="31"/>
      <c r="J887" s="31"/>
      <c r="K887" s="31"/>
      <c r="L887" s="31"/>
      <c r="M887" s="31"/>
      <c r="N887" s="31"/>
      <c r="O887" s="31"/>
      <c r="P887" s="31"/>
      <c r="Q887" s="31"/>
      <c r="R887" s="31"/>
    </row>
    <row r="888" spans="1:18" x14ac:dyDescent="0.25">
      <c r="A888" s="31"/>
      <c r="B888" s="131"/>
      <c r="C888" s="131"/>
      <c r="D888" s="131"/>
      <c r="E888" s="31"/>
      <c r="F888" s="31"/>
      <c r="G888" s="31"/>
      <c r="H888" s="31"/>
      <c r="I888" s="31"/>
      <c r="J888" s="31"/>
      <c r="K888" s="31"/>
      <c r="L888" s="31"/>
      <c r="M888" s="31"/>
      <c r="N888" s="31"/>
      <c r="O888" s="31"/>
      <c r="P888" s="31"/>
      <c r="Q888" s="31"/>
      <c r="R888" s="31"/>
    </row>
    <row r="889" spans="1:18" x14ac:dyDescent="0.25">
      <c r="A889" s="31"/>
      <c r="B889" s="131"/>
      <c r="C889" s="131"/>
      <c r="D889" s="131"/>
      <c r="E889" s="31"/>
      <c r="F889" s="31"/>
      <c r="G889" s="31"/>
      <c r="H889" s="31"/>
      <c r="I889" s="31"/>
      <c r="J889" s="31"/>
      <c r="K889" s="31"/>
      <c r="L889" s="31"/>
      <c r="M889" s="31"/>
      <c r="N889" s="31"/>
      <c r="O889" s="31"/>
      <c r="P889" s="31"/>
      <c r="Q889" s="31"/>
      <c r="R889" s="31"/>
    </row>
    <row r="890" spans="1:18" x14ac:dyDescent="0.25">
      <c r="A890" s="31"/>
      <c r="B890" s="131"/>
      <c r="C890" s="131"/>
      <c r="D890" s="131"/>
      <c r="E890" s="31"/>
      <c r="F890" s="31"/>
      <c r="G890" s="31"/>
      <c r="H890" s="31"/>
      <c r="I890" s="31"/>
      <c r="J890" s="31"/>
      <c r="K890" s="31"/>
      <c r="L890" s="31"/>
      <c r="M890" s="31"/>
      <c r="N890" s="31"/>
      <c r="O890" s="31"/>
      <c r="P890" s="31"/>
      <c r="Q890" s="31"/>
      <c r="R890" s="31"/>
    </row>
    <row r="891" spans="1:18" x14ac:dyDescent="0.25">
      <c r="A891" s="31"/>
      <c r="B891" s="131"/>
      <c r="C891" s="131"/>
      <c r="D891" s="131"/>
      <c r="E891" s="31"/>
      <c r="F891" s="31"/>
      <c r="G891" s="31"/>
      <c r="H891" s="31"/>
      <c r="I891" s="31"/>
      <c r="J891" s="31"/>
      <c r="K891" s="31"/>
      <c r="L891" s="31"/>
      <c r="M891" s="31"/>
      <c r="N891" s="31"/>
      <c r="O891" s="31"/>
      <c r="P891" s="31"/>
      <c r="Q891" s="31"/>
      <c r="R891" s="31"/>
    </row>
    <row r="892" spans="1:18" x14ac:dyDescent="0.25">
      <c r="A892" s="31"/>
      <c r="B892" s="131"/>
      <c r="C892" s="131"/>
      <c r="D892" s="131"/>
      <c r="E892" s="31"/>
      <c r="F892" s="31"/>
      <c r="G892" s="31"/>
      <c r="H892" s="31"/>
      <c r="I892" s="31"/>
      <c r="J892" s="31"/>
      <c r="K892" s="31"/>
      <c r="L892" s="31"/>
      <c r="M892" s="31"/>
      <c r="N892" s="31"/>
      <c r="O892" s="31"/>
      <c r="P892" s="31"/>
      <c r="Q892" s="31"/>
      <c r="R892" s="31"/>
    </row>
    <row r="893" spans="1:18" x14ac:dyDescent="0.25">
      <c r="A893" s="31"/>
      <c r="B893" s="131"/>
      <c r="C893" s="131"/>
      <c r="D893" s="131"/>
      <c r="E893" s="31"/>
      <c r="F893" s="31"/>
      <c r="G893" s="31"/>
      <c r="H893" s="31"/>
      <c r="I893" s="31"/>
      <c r="J893" s="31"/>
      <c r="K893" s="31"/>
      <c r="L893" s="31"/>
      <c r="M893" s="31"/>
      <c r="N893" s="31"/>
      <c r="O893" s="31"/>
      <c r="P893" s="31"/>
      <c r="Q893" s="31"/>
      <c r="R893" s="31"/>
    </row>
    <row r="894" spans="1:18" x14ac:dyDescent="0.25">
      <c r="A894" s="31"/>
      <c r="B894" s="131"/>
      <c r="C894" s="131"/>
      <c r="D894" s="131"/>
      <c r="E894" s="31"/>
      <c r="F894" s="31"/>
      <c r="G894" s="31"/>
      <c r="H894" s="31"/>
      <c r="I894" s="31"/>
      <c r="J894" s="31"/>
      <c r="K894" s="31"/>
      <c r="L894" s="31"/>
      <c r="M894" s="31"/>
      <c r="N894" s="31"/>
      <c r="O894" s="31"/>
      <c r="P894" s="31"/>
      <c r="Q894" s="31"/>
      <c r="R894" s="31"/>
    </row>
    <row r="895" spans="1:18" x14ac:dyDescent="0.25">
      <c r="A895" s="31"/>
      <c r="B895" s="131"/>
      <c r="C895" s="131"/>
      <c r="D895" s="131"/>
      <c r="E895" s="31"/>
      <c r="F895" s="31"/>
      <c r="G895" s="31"/>
      <c r="H895" s="31"/>
      <c r="I895" s="31"/>
      <c r="J895" s="31"/>
      <c r="K895" s="31"/>
      <c r="L895" s="31"/>
      <c r="M895" s="31"/>
      <c r="N895" s="31"/>
      <c r="O895" s="31"/>
      <c r="P895" s="31"/>
      <c r="Q895" s="31"/>
      <c r="R895" s="31"/>
    </row>
    <row r="896" spans="1:18" x14ac:dyDescent="0.25">
      <c r="A896" s="31"/>
      <c r="B896" s="131"/>
      <c r="C896" s="131"/>
      <c r="D896" s="131"/>
      <c r="E896" s="31"/>
      <c r="F896" s="31"/>
      <c r="G896" s="31"/>
      <c r="H896" s="31"/>
      <c r="I896" s="31"/>
      <c r="J896" s="31"/>
      <c r="K896" s="31"/>
      <c r="L896" s="31"/>
      <c r="M896" s="31"/>
      <c r="N896" s="31"/>
      <c r="O896" s="31"/>
      <c r="P896" s="31"/>
      <c r="Q896" s="31"/>
      <c r="R896" s="31"/>
    </row>
    <row r="897" spans="1:18" x14ac:dyDescent="0.25">
      <c r="A897" s="31"/>
      <c r="B897" s="131"/>
      <c r="C897" s="131"/>
      <c r="D897" s="131"/>
      <c r="E897" s="31"/>
      <c r="F897" s="31"/>
      <c r="G897" s="31"/>
      <c r="H897" s="31"/>
      <c r="I897" s="31"/>
      <c r="J897" s="31"/>
      <c r="K897" s="31"/>
      <c r="L897" s="31"/>
      <c r="M897" s="31"/>
      <c r="N897" s="31"/>
      <c r="O897" s="31"/>
      <c r="P897" s="31"/>
      <c r="Q897" s="31"/>
      <c r="R897" s="31"/>
    </row>
    <row r="898" spans="1:18" x14ac:dyDescent="0.25">
      <c r="A898" s="31"/>
      <c r="B898" s="131"/>
      <c r="C898" s="131"/>
      <c r="D898" s="131"/>
      <c r="E898" s="31"/>
      <c r="F898" s="31"/>
      <c r="G898" s="31"/>
      <c r="H898" s="31"/>
      <c r="I898" s="31"/>
      <c r="J898" s="31"/>
      <c r="K898" s="31"/>
      <c r="L898" s="31"/>
      <c r="M898" s="31"/>
      <c r="N898" s="31"/>
      <c r="O898" s="31"/>
      <c r="P898" s="31"/>
      <c r="Q898" s="31"/>
      <c r="R898" s="31"/>
    </row>
    <row r="899" spans="1:18" x14ac:dyDescent="0.25">
      <c r="A899" s="31"/>
      <c r="B899" s="131"/>
      <c r="C899" s="131"/>
      <c r="D899" s="131"/>
      <c r="E899" s="31"/>
      <c r="F899" s="31"/>
      <c r="G899" s="31"/>
      <c r="H899" s="31"/>
      <c r="I899" s="31"/>
      <c r="J899" s="31"/>
      <c r="K899" s="31"/>
      <c r="L899" s="31"/>
      <c r="M899" s="31"/>
      <c r="N899" s="31"/>
      <c r="O899" s="31"/>
      <c r="P899" s="31"/>
      <c r="Q899" s="31"/>
      <c r="R899" s="31"/>
    </row>
    <row r="900" spans="1:18" x14ac:dyDescent="0.25">
      <c r="A900" s="31"/>
      <c r="B900" s="131"/>
      <c r="C900" s="131"/>
      <c r="D900" s="131"/>
      <c r="E900" s="31"/>
      <c r="F900" s="31"/>
      <c r="G900" s="31"/>
      <c r="H900" s="31"/>
      <c r="I900" s="31"/>
      <c r="J900" s="31"/>
      <c r="K900" s="31"/>
      <c r="L900" s="31"/>
      <c r="M900" s="31"/>
      <c r="N900" s="31"/>
      <c r="O900" s="31"/>
      <c r="P900" s="31"/>
      <c r="Q900" s="31"/>
      <c r="R900" s="31"/>
    </row>
    <row r="901" spans="1:18" x14ac:dyDescent="0.25">
      <c r="A901" s="31"/>
      <c r="B901" s="131"/>
      <c r="C901" s="131"/>
      <c r="D901" s="131"/>
      <c r="E901" s="31"/>
      <c r="F901" s="31"/>
      <c r="G901" s="31"/>
      <c r="H901" s="31"/>
      <c r="I901" s="31"/>
      <c r="J901" s="31"/>
      <c r="K901" s="31"/>
      <c r="L901" s="31"/>
      <c r="M901" s="31"/>
      <c r="N901" s="31"/>
      <c r="O901" s="31"/>
      <c r="P901" s="31"/>
      <c r="Q901" s="31"/>
      <c r="R901" s="31"/>
    </row>
    <row r="902" spans="1:18" x14ac:dyDescent="0.25">
      <c r="A902" s="31"/>
      <c r="B902" s="131"/>
      <c r="C902" s="131"/>
      <c r="D902" s="131"/>
      <c r="E902" s="31"/>
      <c r="F902" s="31"/>
      <c r="G902" s="31"/>
      <c r="H902" s="31"/>
      <c r="I902" s="31"/>
      <c r="J902" s="31"/>
      <c r="K902" s="31"/>
      <c r="L902" s="31"/>
      <c r="M902" s="31"/>
      <c r="N902" s="31"/>
      <c r="O902" s="31"/>
      <c r="P902" s="31"/>
      <c r="Q902" s="31"/>
      <c r="R902" s="31"/>
    </row>
    <row r="903" spans="1:18" x14ac:dyDescent="0.25">
      <c r="A903" s="31"/>
      <c r="B903" s="131"/>
      <c r="C903" s="131"/>
      <c r="D903" s="131"/>
      <c r="E903" s="31"/>
      <c r="F903" s="31"/>
      <c r="G903" s="31"/>
      <c r="H903" s="31"/>
      <c r="I903" s="31"/>
      <c r="J903" s="31"/>
      <c r="K903" s="31"/>
      <c r="L903" s="31"/>
      <c r="M903" s="31"/>
      <c r="N903" s="31"/>
      <c r="O903" s="31"/>
      <c r="P903" s="31"/>
      <c r="Q903" s="31"/>
      <c r="R903" s="31"/>
    </row>
    <row r="904" spans="1:18" x14ac:dyDescent="0.25">
      <c r="A904" s="31"/>
      <c r="B904" s="131"/>
      <c r="C904" s="131"/>
      <c r="D904" s="131"/>
      <c r="E904" s="31"/>
      <c r="F904" s="31"/>
      <c r="G904" s="31"/>
      <c r="H904" s="31"/>
      <c r="I904" s="31"/>
      <c r="J904" s="31"/>
      <c r="K904" s="31"/>
      <c r="L904" s="31"/>
      <c r="M904" s="31"/>
      <c r="N904" s="31"/>
      <c r="O904" s="31"/>
      <c r="P904" s="31"/>
      <c r="Q904" s="31"/>
      <c r="R904" s="31"/>
    </row>
    <row r="905" spans="1:18" x14ac:dyDescent="0.25">
      <c r="A905" s="31"/>
      <c r="B905" s="131"/>
      <c r="C905" s="131"/>
      <c r="D905" s="131"/>
      <c r="E905" s="31"/>
      <c r="F905" s="31"/>
      <c r="G905" s="31"/>
      <c r="H905" s="31"/>
      <c r="I905" s="31"/>
      <c r="J905" s="31"/>
      <c r="K905" s="31"/>
      <c r="L905" s="31"/>
      <c r="M905" s="31"/>
      <c r="N905" s="31"/>
      <c r="O905" s="31"/>
      <c r="P905" s="31"/>
      <c r="Q905" s="31"/>
      <c r="R905" s="31"/>
    </row>
    <row r="906" spans="1:18" x14ac:dyDescent="0.25">
      <c r="A906" s="31"/>
      <c r="B906" s="131"/>
      <c r="C906" s="131"/>
      <c r="D906" s="131"/>
      <c r="E906" s="31"/>
      <c r="F906" s="31"/>
      <c r="G906" s="31"/>
      <c r="H906" s="31"/>
      <c r="I906" s="31"/>
      <c r="J906" s="31"/>
      <c r="K906" s="31"/>
      <c r="L906" s="31"/>
      <c r="M906" s="31"/>
      <c r="N906" s="31"/>
      <c r="O906" s="31"/>
      <c r="P906" s="31"/>
      <c r="Q906" s="31"/>
      <c r="R906" s="31"/>
    </row>
    <row r="907" spans="1:18" x14ac:dyDescent="0.25">
      <c r="A907" s="31"/>
      <c r="B907" s="131"/>
      <c r="C907" s="131"/>
      <c r="D907" s="131"/>
      <c r="E907" s="31"/>
      <c r="F907" s="31"/>
      <c r="G907" s="31"/>
      <c r="H907" s="31"/>
      <c r="I907" s="31"/>
      <c r="J907" s="31"/>
      <c r="K907" s="31"/>
      <c r="L907" s="31"/>
      <c r="M907" s="31"/>
      <c r="N907" s="31"/>
      <c r="O907" s="31"/>
      <c r="P907" s="31"/>
      <c r="Q907" s="31"/>
      <c r="R907" s="31"/>
    </row>
    <row r="908" spans="1:18" x14ac:dyDescent="0.25">
      <c r="A908" s="31"/>
      <c r="B908" s="131"/>
      <c r="C908" s="131"/>
      <c r="D908" s="131"/>
      <c r="E908" s="31"/>
      <c r="F908" s="31"/>
      <c r="G908" s="31"/>
      <c r="H908" s="31"/>
      <c r="I908" s="31"/>
      <c r="J908" s="31"/>
      <c r="K908" s="31"/>
      <c r="L908" s="31"/>
      <c r="M908" s="31"/>
      <c r="N908" s="31"/>
      <c r="O908" s="31"/>
      <c r="P908" s="31"/>
      <c r="Q908" s="31"/>
      <c r="R908" s="31"/>
    </row>
    <row r="909" spans="1:18" x14ac:dyDescent="0.25">
      <c r="A909" s="31"/>
      <c r="B909" s="131"/>
      <c r="C909" s="131"/>
      <c r="D909" s="131"/>
      <c r="E909" s="31"/>
      <c r="F909" s="31"/>
      <c r="G909" s="31"/>
      <c r="H909" s="31"/>
      <c r="I909" s="31"/>
      <c r="J909" s="31"/>
      <c r="K909" s="31"/>
      <c r="L909" s="31"/>
      <c r="M909" s="31"/>
      <c r="N909" s="31"/>
      <c r="O909" s="31"/>
      <c r="P909" s="31"/>
      <c r="Q909" s="31"/>
      <c r="R909" s="31"/>
    </row>
    <row r="910" spans="1:18" x14ac:dyDescent="0.25">
      <c r="A910" s="31"/>
      <c r="B910" s="131"/>
      <c r="C910" s="131"/>
      <c r="D910" s="131"/>
      <c r="E910" s="31"/>
      <c r="F910" s="31"/>
      <c r="G910" s="31"/>
      <c r="H910" s="31"/>
      <c r="I910" s="31"/>
      <c r="J910" s="31"/>
      <c r="K910" s="31"/>
      <c r="L910" s="31"/>
      <c r="M910" s="31"/>
      <c r="N910" s="31"/>
      <c r="O910" s="31"/>
      <c r="P910" s="31"/>
      <c r="Q910" s="31"/>
      <c r="R910" s="31"/>
    </row>
    <row r="911" spans="1:18" x14ac:dyDescent="0.25">
      <c r="A911" s="31"/>
      <c r="B911" s="131"/>
      <c r="C911" s="131"/>
      <c r="D911" s="131"/>
      <c r="E911" s="31"/>
      <c r="F911" s="31"/>
      <c r="G911" s="31"/>
      <c r="H911" s="31"/>
      <c r="I911" s="31"/>
      <c r="J911" s="31"/>
      <c r="K911" s="31"/>
      <c r="L911" s="31"/>
      <c r="M911" s="31"/>
      <c r="N911" s="31"/>
      <c r="O911" s="31"/>
      <c r="P911" s="31"/>
      <c r="Q911" s="31"/>
      <c r="R911" s="31"/>
    </row>
    <row r="912" spans="1:18" x14ac:dyDescent="0.25">
      <c r="A912" s="31"/>
      <c r="B912" s="131"/>
      <c r="C912" s="131"/>
      <c r="D912" s="131"/>
      <c r="E912" s="31"/>
      <c r="F912" s="31"/>
      <c r="G912" s="31"/>
      <c r="H912" s="31"/>
      <c r="I912" s="31"/>
      <c r="J912" s="31"/>
      <c r="K912" s="31"/>
      <c r="L912" s="31"/>
      <c r="M912" s="31"/>
      <c r="N912" s="31"/>
      <c r="O912" s="31"/>
      <c r="P912" s="31"/>
      <c r="Q912" s="31"/>
      <c r="R912" s="31"/>
    </row>
    <row r="913" spans="1:18" x14ac:dyDescent="0.25">
      <c r="A913" s="31"/>
      <c r="B913" s="131"/>
      <c r="C913" s="131"/>
      <c r="D913" s="131"/>
      <c r="E913" s="31"/>
      <c r="F913" s="31"/>
      <c r="G913" s="31"/>
      <c r="H913" s="31"/>
      <c r="I913" s="31"/>
      <c r="J913" s="31"/>
      <c r="K913" s="31"/>
      <c r="L913" s="31"/>
      <c r="M913" s="31"/>
      <c r="N913" s="31"/>
      <c r="O913" s="31"/>
      <c r="P913" s="31"/>
      <c r="Q913" s="31"/>
      <c r="R913" s="31"/>
    </row>
    <row r="914" spans="1:18" x14ac:dyDescent="0.25">
      <c r="A914" s="31"/>
      <c r="B914" s="131"/>
      <c r="C914" s="131"/>
      <c r="D914" s="131"/>
      <c r="E914" s="31"/>
      <c r="F914" s="31"/>
      <c r="G914" s="31"/>
      <c r="H914" s="31"/>
      <c r="I914" s="31"/>
      <c r="J914" s="31"/>
      <c r="K914" s="31"/>
      <c r="L914" s="31"/>
      <c r="M914" s="31"/>
      <c r="N914" s="31"/>
      <c r="O914" s="31"/>
      <c r="P914" s="31"/>
      <c r="Q914" s="31"/>
      <c r="R914" s="31"/>
    </row>
    <row r="915" spans="1:18" x14ac:dyDescent="0.25">
      <c r="A915" s="31"/>
      <c r="B915" s="131"/>
      <c r="C915" s="131"/>
      <c r="D915" s="131"/>
      <c r="E915" s="31"/>
      <c r="F915" s="31"/>
      <c r="G915" s="31"/>
      <c r="H915" s="31"/>
      <c r="I915" s="31"/>
      <c r="J915" s="31"/>
      <c r="K915" s="31"/>
      <c r="L915" s="31"/>
      <c r="M915" s="31"/>
      <c r="N915" s="31"/>
      <c r="O915" s="31"/>
      <c r="P915" s="31"/>
      <c r="Q915" s="31"/>
      <c r="R915" s="31"/>
    </row>
    <row r="916" spans="1:18" x14ac:dyDescent="0.25">
      <c r="A916" s="31"/>
      <c r="B916" s="131"/>
      <c r="C916" s="131"/>
      <c r="D916" s="131"/>
      <c r="E916" s="31"/>
      <c r="F916" s="31"/>
      <c r="G916" s="31"/>
      <c r="H916" s="31"/>
      <c r="I916" s="31"/>
      <c r="J916" s="31"/>
      <c r="K916" s="31"/>
      <c r="L916" s="31"/>
      <c r="M916" s="31"/>
      <c r="N916" s="31"/>
      <c r="O916" s="31"/>
      <c r="P916" s="31"/>
      <c r="Q916" s="31"/>
      <c r="R916" s="31"/>
    </row>
    <row r="917" spans="1:18" x14ac:dyDescent="0.25">
      <c r="A917" s="31"/>
      <c r="B917" s="131"/>
      <c r="C917" s="131"/>
      <c r="D917" s="131"/>
      <c r="E917" s="31"/>
      <c r="F917" s="31"/>
      <c r="G917" s="31"/>
      <c r="H917" s="31"/>
      <c r="I917" s="31"/>
      <c r="J917" s="31"/>
      <c r="K917" s="31"/>
      <c r="L917" s="31"/>
      <c r="M917" s="31"/>
      <c r="N917" s="31"/>
      <c r="O917" s="31"/>
      <c r="P917" s="31"/>
      <c r="Q917" s="31"/>
      <c r="R917" s="31"/>
    </row>
    <row r="918" spans="1:18" x14ac:dyDescent="0.25">
      <c r="A918" s="31"/>
      <c r="B918" s="131"/>
      <c r="C918" s="131"/>
      <c r="D918" s="131"/>
      <c r="E918" s="31"/>
      <c r="F918" s="31"/>
      <c r="G918" s="31"/>
      <c r="H918" s="31"/>
      <c r="I918" s="31"/>
      <c r="J918" s="31"/>
      <c r="K918" s="31"/>
      <c r="L918" s="31"/>
      <c r="M918" s="31"/>
      <c r="N918" s="31"/>
      <c r="O918" s="31"/>
      <c r="P918" s="31"/>
      <c r="Q918" s="31"/>
      <c r="R918" s="31"/>
    </row>
    <row r="919" spans="1:18" x14ac:dyDescent="0.25">
      <c r="A919" s="31"/>
      <c r="B919" s="131"/>
      <c r="C919" s="131"/>
      <c r="D919" s="131"/>
      <c r="E919" s="31"/>
      <c r="F919" s="31"/>
      <c r="G919" s="31"/>
      <c r="H919" s="31"/>
      <c r="I919" s="31"/>
      <c r="J919" s="31"/>
      <c r="K919" s="31"/>
      <c r="L919" s="31"/>
      <c r="M919" s="31"/>
      <c r="N919" s="31"/>
      <c r="O919" s="31"/>
      <c r="P919" s="31"/>
      <c r="Q919" s="31"/>
      <c r="R919" s="31"/>
    </row>
    <row r="920" spans="1:18" x14ac:dyDescent="0.25">
      <c r="A920" s="31"/>
      <c r="B920" s="131"/>
      <c r="C920" s="131"/>
      <c r="D920" s="131"/>
      <c r="E920" s="31"/>
      <c r="F920" s="31"/>
      <c r="G920" s="31"/>
      <c r="H920" s="31"/>
      <c r="I920" s="31"/>
      <c r="J920" s="31"/>
      <c r="K920" s="31"/>
      <c r="L920" s="31"/>
      <c r="M920" s="31"/>
      <c r="N920" s="31"/>
      <c r="O920" s="31"/>
      <c r="P920" s="31"/>
      <c r="Q920" s="31"/>
      <c r="R920" s="31"/>
    </row>
    <row r="921" spans="1:18" x14ac:dyDescent="0.25">
      <c r="A921" s="31"/>
      <c r="B921" s="131"/>
      <c r="C921" s="131"/>
      <c r="D921" s="131"/>
      <c r="E921" s="31"/>
      <c r="F921" s="31"/>
      <c r="G921" s="31"/>
      <c r="H921" s="31"/>
      <c r="I921" s="31"/>
      <c r="J921" s="31"/>
      <c r="K921" s="31"/>
      <c r="L921" s="31"/>
      <c r="M921" s="31"/>
      <c r="N921" s="31"/>
      <c r="O921" s="31"/>
      <c r="P921" s="31"/>
      <c r="Q921" s="31"/>
      <c r="R921" s="31"/>
    </row>
    <row r="922" spans="1:18" x14ac:dyDescent="0.25">
      <c r="A922" s="31"/>
      <c r="B922" s="131"/>
      <c r="C922" s="131"/>
      <c r="D922" s="131"/>
      <c r="E922" s="31"/>
      <c r="F922" s="31"/>
      <c r="G922" s="31"/>
      <c r="H922" s="31"/>
      <c r="I922" s="31"/>
      <c r="J922" s="31"/>
      <c r="K922" s="31"/>
      <c r="L922" s="31"/>
      <c r="M922" s="31"/>
      <c r="N922" s="31"/>
      <c r="O922" s="31"/>
      <c r="P922" s="31"/>
      <c r="Q922" s="31"/>
      <c r="R922" s="31"/>
    </row>
    <row r="923" spans="1:18" x14ac:dyDescent="0.25">
      <c r="A923" s="31"/>
      <c r="B923" s="131"/>
      <c r="C923" s="131"/>
      <c r="D923" s="131"/>
      <c r="E923" s="31"/>
      <c r="F923" s="31"/>
      <c r="G923" s="31"/>
      <c r="H923" s="31"/>
      <c r="I923" s="31"/>
      <c r="J923" s="31"/>
      <c r="K923" s="31"/>
      <c r="L923" s="31"/>
      <c r="M923" s="31"/>
      <c r="N923" s="31"/>
      <c r="O923" s="31"/>
      <c r="P923" s="31"/>
      <c r="Q923" s="31"/>
      <c r="R923" s="31"/>
    </row>
    <row r="924" spans="1:18" x14ac:dyDescent="0.25">
      <c r="A924" s="31"/>
      <c r="B924" s="131"/>
      <c r="C924" s="131"/>
      <c r="D924" s="131"/>
      <c r="E924" s="31"/>
      <c r="F924" s="31"/>
      <c r="G924" s="31"/>
      <c r="H924" s="31"/>
      <c r="I924" s="31"/>
      <c r="J924" s="31"/>
      <c r="K924" s="31"/>
      <c r="L924" s="31"/>
      <c r="M924" s="31"/>
      <c r="N924" s="31"/>
      <c r="O924" s="31"/>
      <c r="P924" s="31"/>
      <c r="Q924" s="31"/>
      <c r="R924" s="31"/>
    </row>
    <row r="925" spans="1:18" x14ac:dyDescent="0.25">
      <c r="A925" s="31"/>
      <c r="B925" s="131"/>
      <c r="C925" s="131"/>
      <c r="D925" s="131"/>
      <c r="E925" s="31"/>
      <c r="F925" s="31"/>
      <c r="G925" s="31"/>
      <c r="H925" s="31"/>
      <c r="I925" s="31"/>
      <c r="J925" s="31"/>
      <c r="K925" s="31"/>
      <c r="L925" s="31"/>
      <c r="M925" s="31"/>
      <c r="N925" s="31"/>
      <c r="O925" s="31"/>
      <c r="P925" s="31"/>
      <c r="Q925" s="31"/>
      <c r="R925" s="31"/>
    </row>
    <row r="926" spans="1:18" x14ac:dyDescent="0.25">
      <c r="A926" s="31"/>
      <c r="B926" s="131"/>
      <c r="C926" s="131"/>
      <c r="D926" s="131"/>
      <c r="E926" s="31"/>
      <c r="F926" s="31"/>
      <c r="G926" s="31"/>
      <c r="H926" s="31"/>
      <c r="I926" s="31"/>
      <c r="J926" s="31"/>
      <c r="K926" s="31"/>
      <c r="L926" s="31"/>
      <c r="M926" s="31"/>
      <c r="N926" s="31"/>
      <c r="O926" s="31"/>
      <c r="P926" s="31"/>
      <c r="Q926" s="31"/>
      <c r="R926" s="31"/>
    </row>
    <row r="927" spans="1:18" x14ac:dyDescent="0.25">
      <c r="A927" s="31"/>
      <c r="B927" s="131"/>
      <c r="C927" s="131"/>
      <c r="D927" s="131"/>
      <c r="E927" s="31"/>
      <c r="F927" s="31"/>
      <c r="G927" s="31"/>
      <c r="H927" s="31"/>
      <c r="I927" s="31"/>
      <c r="J927" s="31"/>
      <c r="K927" s="31"/>
      <c r="L927" s="31"/>
      <c r="M927" s="31"/>
      <c r="N927" s="31"/>
      <c r="O927" s="31"/>
      <c r="P927" s="31"/>
      <c r="Q927" s="31"/>
      <c r="R927" s="31"/>
    </row>
    <row r="928" spans="1:18" x14ac:dyDescent="0.25">
      <c r="A928" s="31"/>
      <c r="B928" s="131"/>
      <c r="C928" s="131"/>
      <c r="D928" s="131"/>
      <c r="E928" s="31"/>
      <c r="F928" s="31"/>
      <c r="G928" s="31"/>
      <c r="H928" s="31"/>
      <c r="I928" s="31"/>
      <c r="J928" s="31"/>
      <c r="K928" s="31"/>
      <c r="L928" s="31"/>
      <c r="M928" s="31"/>
      <c r="N928" s="31"/>
      <c r="O928" s="31"/>
      <c r="P928" s="31"/>
      <c r="Q928" s="31"/>
      <c r="R928" s="31"/>
    </row>
    <row r="929" spans="1:18" x14ac:dyDescent="0.25">
      <c r="A929" s="31"/>
      <c r="B929" s="131"/>
      <c r="C929" s="131"/>
      <c r="D929" s="131"/>
      <c r="E929" s="31"/>
      <c r="F929" s="31"/>
      <c r="G929" s="31"/>
      <c r="H929" s="31"/>
      <c r="I929" s="31"/>
      <c r="J929" s="31"/>
      <c r="K929" s="31"/>
      <c r="L929" s="31"/>
      <c r="M929" s="31"/>
      <c r="N929" s="31"/>
      <c r="O929" s="31"/>
      <c r="P929" s="31"/>
      <c r="Q929" s="31"/>
      <c r="R929" s="31"/>
    </row>
    <row r="930" spans="1:18" x14ac:dyDescent="0.25">
      <c r="A930" s="31"/>
      <c r="B930" s="131"/>
      <c r="C930" s="131"/>
      <c r="D930" s="131"/>
      <c r="E930" s="31"/>
      <c r="F930" s="31"/>
      <c r="G930" s="31"/>
      <c r="H930" s="31"/>
      <c r="I930" s="31"/>
      <c r="J930" s="31"/>
      <c r="K930" s="31"/>
      <c r="L930" s="31"/>
      <c r="M930" s="31"/>
      <c r="N930" s="31"/>
      <c r="O930" s="31"/>
      <c r="P930" s="31"/>
      <c r="Q930" s="31"/>
      <c r="R930" s="31"/>
    </row>
    <row r="931" spans="1:18" x14ac:dyDescent="0.25">
      <c r="A931" s="31"/>
      <c r="B931" s="131"/>
      <c r="C931" s="131"/>
      <c r="D931" s="131"/>
      <c r="E931" s="31"/>
      <c r="F931" s="31"/>
      <c r="G931" s="31"/>
      <c r="H931" s="31"/>
      <c r="I931" s="31"/>
      <c r="J931" s="31"/>
      <c r="K931" s="31"/>
      <c r="L931" s="31"/>
      <c r="M931" s="31"/>
      <c r="N931" s="31"/>
      <c r="O931" s="31"/>
      <c r="P931" s="31"/>
      <c r="Q931" s="31"/>
      <c r="R931" s="31"/>
    </row>
    <row r="932" spans="1:18" x14ac:dyDescent="0.25">
      <c r="A932" s="31"/>
      <c r="B932" s="131"/>
      <c r="C932" s="131"/>
      <c r="D932" s="131"/>
      <c r="E932" s="31"/>
      <c r="F932" s="31"/>
      <c r="G932" s="31"/>
      <c r="H932" s="31"/>
      <c r="I932" s="31"/>
      <c r="J932" s="31"/>
      <c r="K932" s="31"/>
      <c r="L932" s="31"/>
      <c r="M932" s="31"/>
      <c r="N932" s="31"/>
      <c r="O932" s="31"/>
      <c r="P932" s="31"/>
      <c r="Q932" s="31"/>
      <c r="R932" s="31"/>
    </row>
    <row r="933" spans="1:18" x14ac:dyDescent="0.25">
      <c r="A933" s="31"/>
      <c r="B933" s="131"/>
      <c r="C933" s="131"/>
      <c r="D933" s="131"/>
      <c r="E933" s="31"/>
      <c r="F933" s="31"/>
      <c r="G933" s="31"/>
      <c r="H933" s="31"/>
      <c r="I933" s="31"/>
      <c r="J933" s="31"/>
      <c r="K933" s="31"/>
      <c r="L933" s="31"/>
      <c r="M933" s="31"/>
      <c r="N933" s="31"/>
      <c r="O933" s="31"/>
      <c r="P933" s="31"/>
      <c r="Q933" s="31"/>
      <c r="R933" s="31"/>
    </row>
    <row r="934" spans="1:18" x14ac:dyDescent="0.25">
      <c r="A934" s="31"/>
      <c r="B934" s="131"/>
      <c r="C934" s="131"/>
      <c r="D934" s="131"/>
      <c r="E934" s="31"/>
      <c r="F934" s="31"/>
      <c r="G934" s="31"/>
      <c r="H934" s="31"/>
      <c r="I934" s="31"/>
      <c r="J934" s="31"/>
      <c r="K934" s="31"/>
      <c r="L934" s="31"/>
      <c r="M934" s="31"/>
      <c r="N934" s="31"/>
      <c r="O934" s="31"/>
      <c r="P934" s="31"/>
      <c r="Q934" s="31"/>
      <c r="R934" s="31"/>
    </row>
    <row r="935" spans="1:18" x14ac:dyDescent="0.25">
      <c r="A935" s="31"/>
      <c r="B935" s="131"/>
      <c r="C935" s="131"/>
      <c r="D935" s="131"/>
      <c r="E935" s="31"/>
      <c r="F935" s="31"/>
      <c r="G935" s="31"/>
      <c r="H935" s="31"/>
      <c r="I935" s="31"/>
      <c r="J935" s="31"/>
      <c r="K935" s="31"/>
      <c r="L935" s="31"/>
      <c r="M935" s="31"/>
      <c r="N935" s="31"/>
      <c r="O935" s="31"/>
      <c r="P935" s="31"/>
      <c r="Q935" s="31"/>
      <c r="R935" s="31"/>
    </row>
    <row r="936" spans="1:18" x14ac:dyDescent="0.25">
      <c r="A936" s="31"/>
      <c r="B936" s="131"/>
      <c r="C936" s="131"/>
      <c r="D936" s="131"/>
      <c r="E936" s="31"/>
      <c r="F936" s="31"/>
      <c r="G936" s="31"/>
      <c r="H936" s="31"/>
      <c r="I936" s="31"/>
      <c r="J936" s="31"/>
      <c r="K936" s="31"/>
      <c r="L936" s="31"/>
      <c r="M936" s="31"/>
      <c r="N936" s="31"/>
      <c r="O936" s="31"/>
      <c r="P936" s="31"/>
      <c r="Q936" s="31"/>
      <c r="R936" s="31"/>
    </row>
    <row r="937" spans="1:18" x14ac:dyDescent="0.25">
      <c r="A937" s="31"/>
      <c r="B937" s="131"/>
      <c r="C937" s="131"/>
      <c r="D937" s="131"/>
      <c r="E937" s="31"/>
      <c r="F937" s="31"/>
      <c r="G937" s="31"/>
      <c r="H937" s="31"/>
      <c r="I937" s="31"/>
      <c r="J937" s="31"/>
      <c r="K937" s="31"/>
      <c r="L937" s="31"/>
      <c r="M937" s="31"/>
      <c r="N937" s="31"/>
      <c r="O937" s="31"/>
      <c r="P937" s="31"/>
      <c r="Q937" s="31"/>
      <c r="R937" s="31"/>
    </row>
    <row r="938" spans="1:18" x14ac:dyDescent="0.25">
      <c r="A938" s="31"/>
      <c r="B938" s="131"/>
      <c r="C938" s="131"/>
      <c r="D938" s="131"/>
      <c r="E938" s="31"/>
      <c r="F938" s="31"/>
      <c r="G938" s="31"/>
      <c r="H938" s="31"/>
      <c r="I938" s="31"/>
      <c r="J938" s="31"/>
      <c r="K938" s="31"/>
      <c r="L938" s="31"/>
      <c r="M938" s="31"/>
      <c r="N938" s="31"/>
      <c r="O938" s="31"/>
      <c r="P938" s="31"/>
      <c r="Q938" s="31"/>
      <c r="R938" s="31"/>
    </row>
    <row r="939" spans="1:18" x14ac:dyDescent="0.25">
      <c r="A939" s="31"/>
      <c r="B939" s="131"/>
      <c r="C939" s="131"/>
      <c r="D939" s="131"/>
      <c r="E939" s="31"/>
      <c r="F939" s="31"/>
      <c r="G939" s="31"/>
      <c r="H939" s="31"/>
      <c r="I939" s="31"/>
      <c r="J939" s="31"/>
      <c r="K939" s="31"/>
      <c r="L939" s="31"/>
      <c r="M939" s="31"/>
      <c r="N939" s="31"/>
      <c r="O939" s="31"/>
      <c r="P939" s="31"/>
      <c r="Q939" s="31"/>
      <c r="R939" s="31"/>
    </row>
    <row r="940" spans="1:18" x14ac:dyDescent="0.25">
      <c r="A940" s="31"/>
      <c r="B940" s="131"/>
      <c r="C940" s="131"/>
      <c r="D940" s="131"/>
      <c r="E940" s="31"/>
      <c r="F940" s="31"/>
      <c r="G940" s="31"/>
      <c r="H940" s="31"/>
      <c r="I940" s="31"/>
      <c r="J940" s="31"/>
      <c r="K940" s="31"/>
      <c r="L940" s="31"/>
      <c r="M940" s="31"/>
      <c r="N940" s="31"/>
      <c r="O940" s="31"/>
      <c r="P940" s="31"/>
      <c r="Q940" s="31"/>
      <c r="R940" s="31"/>
    </row>
    <row r="941" spans="1:18" x14ac:dyDescent="0.25">
      <c r="A941" s="31"/>
      <c r="B941" s="131"/>
      <c r="C941" s="131"/>
      <c r="D941" s="131"/>
      <c r="E941" s="31"/>
      <c r="F941" s="31"/>
      <c r="G941" s="31"/>
      <c r="H941" s="31"/>
      <c r="I941" s="31"/>
      <c r="J941" s="31"/>
      <c r="K941" s="31"/>
      <c r="L941" s="31"/>
      <c r="M941" s="31"/>
      <c r="N941" s="31"/>
      <c r="O941" s="31"/>
      <c r="P941" s="31"/>
      <c r="Q941" s="31"/>
      <c r="R941" s="31"/>
    </row>
    <row r="942" spans="1:18" x14ac:dyDescent="0.25">
      <c r="A942" s="31"/>
      <c r="B942" s="131"/>
      <c r="C942" s="131"/>
      <c r="D942" s="131"/>
      <c r="E942" s="31"/>
      <c r="F942" s="31"/>
      <c r="G942" s="31"/>
      <c r="H942" s="31"/>
      <c r="I942" s="31"/>
      <c r="J942" s="31"/>
      <c r="K942" s="31"/>
      <c r="L942" s="31"/>
      <c r="M942" s="31"/>
      <c r="N942" s="31"/>
      <c r="O942" s="31"/>
      <c r="P942" s="31"/>
      <c r="Q942" s="31"/>
      <c r="R942" s="31"/>
    </row>
    <row r="943" spans="1:18" x14ac:dyDescent="0.25">
      <c r="A943" s="31"/>
      <c r="B943" s="131"/>
      <c r="C943" s="131"/>
      <c r="D943" s="131"/>
      <c r="E943" s="31"/>
      <c r="F943" s="31"/>
      <c r="G943" s="31"/>
      <c r="H943" s="31"/>
      <c r="I943" s="31"/>
      <c r="J943" s="31"/>
      <c r="K943" s="31"/>
      <c r="L943" s="31"/>
      <c r="M943" s="31"/>
      <c r="N943" s="31"/>
      <c r="O943" s="31"/>
      <c r="P943" s="31"/>
      <c r="Q943" s="31"/>
      <c r="R943" s="31"/>
    </row>
    <row r="944" spans="1:18" x14ac:dyDescent="0.25">
      <c r="A944" s="31"/>
      <c r="B944" s="131"/>
      <c r="C944" s="131"/>
      <c r="D944" s="131"/>
      <c r="E944" s="31"/>
      <c r="F944" s="31"/>
      <c r="G944" s="31"/>
      <c r="H944" s="31"/>
      <c r="I944" s="31"/>
      <c r="J944" s="31"/>
      <c r="K944" s="31"/>
      <c r="L944" s="31"/>
      <c r="M944" s="31"/>
      <c r="N944" s="31"/>
      <c r="O944" s="31"/>
      <c r="P944" s="31"/>
      <c r="Q944" s="31"/>
      <c r="R944" s="31"/>
    </row>
    <row r="945" spans="1:18" x14ac:dyDescent="0.25">
      <c r="A945" s="31"/>
      <c r="B945" s="131"/>
      <c r="C945" s="131"/>
      <c r="D945" s="131"/>
      <c r="E945" s="31"/>
      <c r="F945" s="31"/>
      <c r="G945" s="31"/>
      <c r="H945" s="31"/>
      <c r="I945" s="31"/>
      <c r="J945" s="31"/>
      <c r="K945" s="31"/>
      <c r="L945" s="31"/>
      <c r="M945" s="31"/>
      <c r="N945" s="31"/>
      <c r="O945" s="31"/>
      <c r="P945" s="31"/>
      <c r="Q945" s="31"/>
      <c r="R945" s="31"/>
    </row>
    <row r="946" spans="1:18" x14ac:dyDescent="0.25">
      <c r="A946" s="31"/>
      <c r="B946" s="131"/>
      <c r="C946" s="131"/>
      <c r="D946" s="131"/>
      <c r="E946" s="31"/>
      <c r="F946" s="31"/>
      <c r="G946" s="31"/>
      <c r="H946" s="31"/>
      <c r="I946" s="31"/>
      <c r="J946" s="31"/>
      <c r="K946" s="31"/>
      <c r="L946" s="31"/>
      <c r="M946" s="31"/>
      <c r="N946" s="31"/>
      <c r="O946" s="31"/>
      <c r="P946" s="31"/>
      <c r="Q946" s="31"/>
      <c r="R946" s="31"/>
    </row>
    <row r="947" spans="1:18" x14ac:dyDescent="0.25">
      <c r="A947" s="31"/>
      <c r="B947" s="131"/>
      <c r="C947" s="131"/>
      <c r="D947" s="131"/>
      <c r="E947" s="31"/>
      <c r="F947" s="31"/>
      <c r="G947" s="31"/>
      <c r="H947" s="31"/>
      <c r="I947" s="31"/>
      <c r="J947" s="31"/>
      <c r="K947" s="31"/>
      <c r="L947" s="31"/>
      <c r="M947" s="31"/>
      <c r="N947" s="31"/>
      <c r="O947" s="31"/>
      <c r="P947" s="31"/>
      <c r="Q947" s="31"/>
      <c r="R947" s="31"/>
    </row>
    <row r="948" spans="1:18" x14ac:dyDescent="0.25">
      <c r="A948" s="31"/>
      <c r="B948" s="131"/>
      <c r="C948" s="131"/>
      <c r="D948" s="131"/>
      <c r="E948" s="31"/>
      <c r="F948" s="31"/>
      <c r="G948" s="31"/>
      <c r="H948" s="31"/>
      <c r="I948" s="31"/>
      <c r="J948" s="31"/>
      <c r="K948" s="31"/>
      <c r="L948" s="31"/>
      <c r="M948" s="31"/>
      <c r="N948" s="31"/>
      <c r="O948" s="31"/>
      <c r="P948" s="31"/>
      <c r="Q948" s="31"/>
      <c r="R948" s="31"/>
    </row>
    <row r="949" spans="1:18" x14ac:dyDescent="0.25">
      <c r="A949" s="31"/>
      <c r="B949" s="131"/>
      <c r="C949" s="131"/>
      <c r="D949" s="131"/>
      <c r="E949" s="31"/>
      <c r="F949" s="31"/>
      <c r="G949" s="31"/>
      <c r="H949" s="31"/>
      <c r="I949" s="31"/>
      <c r="J949" s="31"/>
      <c r="K949" s="31"/>
      <c r="L949" s="31"/>
      <c r="M949" s="31"/>
      <c r="N949" s="31"/>
      <c r="O949" s="31"/>
      <c r="P949" s="31"/>
      <c r="Q949" s="31"/>
      <c r="R949" s="31"/>
    </row>
    <row r="950" spans="1:18" x14ac:dyDescent="0.25">
      <c r="A950" s="31"/>
      <c r="B950" s="131"/>
      <c r="C950" s="131"/>
      <c r="D950" s="131"/>
      <c r="E950" s="31"/>
      <c r="F950" s="31"/>
      <c r="G950" s="31"/>
      <c r="H950" s="31"/>
      <c r="I950" s="31"/>
      <c r="J950" s="31"/>
      <c r="K950" s="31"/>
      <c r="L950" s="31"/>
      <c r="M950" s="31"/>
      <c r="N950" s="31"/>
      <c r="O950" s="31"/>
      <c r="P950" s="31"/>
      <c r="Q950" s="31"/>
      <c r="R950" s="31"/>
    </row>
    <row r="951" spans="1:18" x14ac:dyDescent="0.25">
      <c r="A951" s="31"/>
      <c r="B951" s="131"/>
      <c r="C951" s="131"/>
      <c r="D951" s="131"/>
      <c r="E951" s="31"/>
      <c r="F951" s="31"/>
      <c r="G951" s="31"/>
      <c r="H951" s="31"/>
      <c r="I951" s="31"/>
      <c r="J951" s="31"/>
      <c r="K951" s="31"/>
      <c r="L951" s="31"/>
      <c r="M951" s="31"/>
      <c r="N951" s="31"/>
      <c r="O951" s="31"/>
      <c r="P951" s="31"/>
      <c r="Q951" s="31"/>
      <c r="R951" s="31"/>
    </row>
    <row r="952" spans="1:18" x14ac:dyDescent="0.25">
      <c r="A952" s="31"/>
      <c r="B952" s="131"/>
      <c r="C952" s="131"/>
      <c r="D952" s="131"/>
      <c r="E952" s="31"/>
      <c r="F952" s="31"/>
      <c r="G952" s="31"/>
      <c r="H952" s="31"/>
      <c r="I952" s="31"/>
      <c r="J952" s="31"/>
      <c r="K952" s="31"/>
      <c r="L952" s="31"/>
      <c r="M952" s="31"/>
      <c r="N952" s="31"/>
      <c r="O952" s="31"/>
      <c r="P952" s="31"/>
      <c r="Q952" s="31"/>
      <c r="R952" s="31"/>
    </row>
    <row r="953" spans="1:18" x14ac:dyDescent="0.25">
      <c r="A953" s="31"/>
      <c r="B953" s="131"/>
      <c r="C953" s="131"/>
      <c r="D953" s="131"/>
      <c r="E953" s="31"/>
      <c r="F953" s="31"/>
      <c r="G953" s="31"/>
      <c r="H953" s="31"/>
      <c r="I953" s="31"/>
      <c r="J953" s="31"/>
      <c r="K953" s="31"/>
      <c r="L953" s="31"/>
      <c r="M953" s="31"/>
      <c r="N953" s="31"/>
      <c r="O953" s="31"/>
      <c r="P953" s="31"/>
      <c r="Q953" s="31"/>
      <c r="R953" s="31"/>
    </row>
    <row r="954" spans="1:18" x14ac:dyDescent="0.25">
      <c r="A954" s="31"/>
      <c r="B954" s="131"/>
      <c r="C954" s="131"/>
      <c r="D954" s="131"/>
      <c r="E954" s="31"/>
      <c r="F954" s="31"/>
      <c r="G954" s="31"/>
      <c r="H954" s="31"/>
      <c r="I954" s="31"/>
      <c r="J954" s="31"/>
      <c r="K954" s="31"/>
      <c r="L954" s="31"/>
      <c r="M954" s="31"/>
      <c r="N954" s="31"/>
      <c r="O954" s="31"/>
      <c r="P954" s="31"/>
      <c r="Q954" s="31"/>
      <c r="R954" s="31"/>
    </row>
    <row r="955" spans="1:18" x14ac:dyDescent="0.25">
      <c r="A955" s="31"/>
      <c r="B955" s="131"/>
      <c r="C955" s="131"/>
      <c r="D955" s="131"/>
      <c r="E955" s="31"/>
      <c r="F955" s="31"/>
      <c r="G955" s="31"/>
      <c r="H955" s="31"/>
      <c r="I955" s="31"/>
      <c r="J955" s="31"/>
      <c r="K955" s="31"/>
      <c r="L955" s="31"/>
      <c r="M955" s="31"/>
      <c r="N955" s="31"/>
      <c r="O955" s="31"/>
      <c r="P955" s="31"/>
      <c r="Q955" s="31"/>
      <c r="R955" s="31"/>
    </row>
    <row r="956" spans="1:18" x14ac:dyDescent="0.25">
      <c r="A956" s="31"/>
      <c r="B956" s="131"/>
      <c r="C956" s="131"/>
      <c r="D956" s="131"/>
      <c r="E956" s="31"/>
      <c r="F956" s="31"/>
      <c r="G956" s="31"/>
      <c r="H956" s="31"/>
      <c r="I956" s="31"/>
      <c r="J956" s="31"/>
      <c r="K956" s="31"/>
      <c r="L956" s="31"/>
      <c r="M956" s="31"/>
      <c r="N956" s="31"/>
      <c r="O956" s="31"/>
      <c r="P956" s="31"/>
      <c r="Q956" s="31"/>
      <c r="R956" s="31"/>
    </row>
    <row r="957" spans="1:18" x14ac:dyDescent="0.25">
      <c r="A957" s="31"/>
      <c r="B957" s="131"/>
      <c r="C957" s="131"/>
      <c r="D957" s="131"/>
      <c r="E957" s="31"/>
      <c r="F957" s="31"/>
      <c r="G957" s="31"/>
      <c r="H957" s="31"/>
      <c r="I957" s="31"/>
      <c r="J957" s="31"/>
      <c r="K957" s="31"/>
      <c r="L957" s="31"/>
      <c r="M957" s="31"/>
      <c r="N957" s="31"/>
      <c r="O957" s="31"/>
      <c r="P957" s="31"/>
      <c r="Q957" s="31"/>
      <c r="R957" s="31"/>
    </row>
    <row r="958" spans="1:18" x14ac:dyDescent="0.25">
      <c r="A958" s="31"/>
      <c r="B958" s="131"/>
      <c r="C958" s="131"/>
      <c r="D958" s="131"/>
      <c r="E958" s="31"/>
      <c r="F958" s="31"/>
      <c r="G958" s="31"/>
      <c r="H958" s="31"/>
      <c r="I958" s="31"/>
      <c r="J958" s="31"/>
      <c r="K958" s="31"/>
      <c r="L958" s="31"/>
      <c r="M958" s="31"/>
      <c r="N958" s="31"/>
      <c r="O958" s="31"/>
      <c r="P958" s="31"/>
      <c r="Q958" s="31"/>
      <c r="R958" s="31"/>
    </row>
    <row r="959" spans="1:18" x14ac:dyDescent="0.25">
      <c r="A959" s="31"/>
      <c r="B959" s="131"/>
      <c r="C959" s="131"/>
      <c r="D959" s="131"/>
      <c r="E959" s="31"/>
      <c r="F959" s="31"/>
      <c r="G959" s="31"/>
      <c r="H959" s="31"/>
      <c r="I959" s="31"/>
      <c r="J959" s="31"/>
      <c r="K959" s="31"/>
      <c r="L959" s="31"/>
      <c r="M959" s="31"/>
      <c r="N959" s="31"/>
      <c r="O959" s="31"/>
      <c r="P959" s="31"/>
      <c r="Q959" s="31"/>
      <c r="R959" s="31"/>
    </row>
    <row r="960" spans="1:18" x14ac:dyDescent="0.25">
      <c r="A960" s="31"/>
      <c r="B960" s="131"/>
      <c r="C960" s="131"/>
      <c r="D960" s="131"/>
      <c r="E960" s="31"/>
      <c r="F960" s="31"/>
      <c r="G960" s="31"/>
      <c r="H960" s="31"/>
      <c r="I960" s="31"/>
      <c r="J960" s="31"/>
      <c r="K960" s="31"/>
      <c r="L960" s="31"/>
      <c r="M960" s="31"/>
      <c r="N960" s="31"/>
      <c r="O960" s="31"/>
      <c r="P960" s="31"/>
      <c r="Q960" s="31"/>
      <c r="R960" s="31"/>
    </row>
    <row r="961" spans="1:18" x14ac:dyDescent="0.25">
      <c r="A961" s="31"/>
      <c r="B961" s="131"/>
      <c r="C961" s="131"/>
      <c r="D961" s="131"/>
      <c r="E961" s="31"/>
      <c r="F961" s="31"/>
      <c r="G961" s="31"/>
      <c r="H961" s="31"/>
      <c r="I961" s="31"/>
      <c r="J961" s="31"/>
      <c r="K961" s="31"/>
      <c r="L961" s="31"/>
      <c r="M961" s="31"/>
      <c r="N961" s="31"/>
      <c r="O961" s="31"/>
      <c r="P961" s="31"/>
      <c r="Q961" s="31"/>
      <c r="R961" s="31"/>
    </row>
    <row r="962" spans="1:18" x14ac:dyDescent="0.25">
      <c r="A962" s="31"/>
      <c r="B962" s="131"/>
      <c r="C962" s="131"/>
      <c r="D962" s="131"/>
      <c r="E962" s="31"/>
      <c r="F962" s="31"/>
      <c r="G962" s="31"/>
      <c r="H962" s="31"/>
      <c r="I962" s="31"/>
      <c r="J962" s="31"/>
      <c r="K962" s="31"/>
      <c r="L962" s="31"/>
      <c r="M962" s="31"/>
      <c r="N962" s="31"/>
      <c r="O962" s="31"/>
      <c r="P962" s="31"/>
      <c r="Q962" s="31"/>
      <c r="R962" s="31"/>
    </row>
    <row r="963" spans="1:18" x14ac:dyDescent="0.25">
      <c r="A963" s="31"/>
      <c r="B963" s="131"/>
      <c r="C963" s="131"/>
      <c r="D963" s="131"/>
      <c r="E963" s="31"/>
      <c r="F963" s="31"/>
      <c r="G963" s="31"/>
      <c r="H963" s="31"/>
      <c r="I963" s="31"/>
      <c r="J963" s="31"/>
      <c r="K963" s="31"/>
      <c r="L963" s="31"/>
      <c r="M963" s="31"/>
      <c r="N963" s="31"/>
      <c r="O963" s="31"/>
      <c r="P963" s="31"/>
      <c r="Q963" s="31"/>
      <c r="R963" s="31"/>
    </row>
    <row r="964" spans="1:18" x14ac:dyDescent="0.25">
      <c r="A964" s="31"/>
      <c r="B964" s="131"/>
      <c r="C964" s="131"/>
      <c r="D964" s="131"/>
      <c r="E964" s="31"/>
      <c r="F964" s="31"/>
      <c r="G964" s="31"/>
      <c r="H964" s="31"/>
      <c r="I964" s="31"/>
      <c r="J964" s="31"/>
      <c r="K964" s="31"/>
      <c r="L964" s="31"/>
      <c r="M964" s="31"/>
      <c r="N964" s="31"/>
      <c r="O964" s="31"/>
      <c r="P964" s="31"/>
      <c r="Q964" s="31"/>
      <c r="R964" s="31"/>
    </row>
    <row r="965" spans="1:18" x14ac:dyDescent="0.25">
      <c r="A965" s="31"/>
      <c r="B965" s="131"/>
      <c r="C965" s="131"/>
      <c r="D965" s="131"/>
      <c r="E965" s="31"/>
      <c r="F965" s="31"/>
      <c r="G965" s="31"/>
      <c r="H965" s="31"/>
      <c r="I965" s="31"/>
      <c r="J965" s="31"/>
      <c r="K965" s="31"/>
      <c r="L965" s="31"/>
      <c r="M965" s="31"/>
      <c r="N965" s="31"/>
      <c r="O965" s="31"/>
      <c r="P965" s="31"/>
      <c r="Q965" s="31"/>
      <c r="R965" s="31"/>
    </row>
    <row r="966" spans="1:18" x14ac:dyDescent="0.25">
      <c r="A966" s="31"/>
      <c r="B966" s="131"/>
      <c r="C966" s="131"/>
      <c r="D966" s="131"/>
      <c r="E966" s="31"/>
      <c r="F966" s="31"/>
      <c r="G966" s="31"/>
      <c r="H966" s="31"/>
      <c r="I966" s="31"/>
      <c r="J966" s="31"/>
      <c r="K966" s="31"/>
      <c r="L966" s="31"/>
      <c r="M966" s="31"/>
      <c r="N966" s="31"/>
      <c r="O966" s="31"/>
      <c r="P966" s="31"/>
      <c r="Q966" s="31"/>
      <c r="R966" s="31"/>
    </row>
    <row r="967" spans="1:18" x14ac:dyDescent="0.25">
      <c r="A967" s="31"/>
      <c r="B967" s="131"/>
      <c r="C967" s="131"/>
      <c r="D967" s="131"/>
      <c r="E967" s="31"/>
      <c r="F967" s="31"/>
      <c r="G967" s="31"/>
      <c r="H967" s="31"/>
      <c r="I967" s="31"/>
      <c r="J967" s="31"/>
      <c r="K967" s="31"/>
      <c r="L967" s="31"/>
      <c r="M967" s="31"/>
      <c r="N967" s="31"/>
      <c r="O967" s="31"/>
      <c r="P967" s="31"/>
      <c r="Q967" s="31"/>
      <c r="R967" s="31"/>
    </row>
    <row r="968" spans="1:18" x14ac:dyDescent="0.25">
      <c r="A968" s="31"/>
      <c r="B968" s="131"/>
      <c r="C968" s="131"/>
      <c r="D968" s="131"/>
      <c r="E968" s="31"/>
      <c r="F968" s="31"/>
      <c r="G968" s="31"/>
      <c r="H968" s="31"/>
      <c r="I968" s="31"/>
      <c r="J968" s="31"/>
      <c r="K968" s="31"/>
      <c r="L968" s="31"/>
      <c r="M968" s="31"/>
      <c r="N968" s="31"/>
      <c r="O968" s="31"/>
      <c r="P968" s="31"/>
      <c r="Q968" s="31"/>
      <c r="R968" s="31"/>
    </row>
    <row r="969" spans="1:18" x14ac:dyDescent="0.25">
      <c r="A969" s="31"/>
      <c r="B969" s="131"/>
      <c r="C969" s="131"/>
      <c r="D969" s="131"/>
      <c r="E969" s="31"/>
      <c r="F969" s="31"/>
      <c r="G969" s="31"/>
      <c r="H969" s="31"/>
      <c r="I969" s="31"/>
      <c r="J969" s="31"/>
      <c r="K969" s="31"/>
      <c r="L969" s="31"/>
      <c r="M969" s="31"/>
      <c r="N969" s="31"/>
      <c r="O969" s="31"/>
      <c r="P969" s="31"/>
      <c r="Q969" s="31"/>
      <c r="R969" s="31"/>
    </row>
    <row r="970" spans="1:18" x14ac:dyDescent="0.25">
      <c r="A970" s="31"/>
      <c r="B970" s="131"/>
      <c r="C970" s="131"/>
      <c r="D970" s="131"/>
      <c r="E970" s="31"/>
      <c r="F970" s="31"/>
      <c r="G970" s="31"/>
      <c r="H970" s="31"/>
      <c r="I970" s="31"/>
      <c r="J970" s="31"/>
      <c r="K970" s="31"/>
      <c r="L970" s="31"/>
      <c r="M970" s="31"/>
      <c r="N970" s="31"/>
      <c r="O970" s="31"/>
      <c r="P970" s="31"/>
      <c r="Q970" s="31"/>
      <c r="R970" s="31"/>
    </row>
    <row r="971" spans="1:18" x14ac:dyDescent="0.25">
      <c r="A971" s="31"/>
      <c r="B971" s="131"/>
      <c r="C971" s="131"/>
      <c r="D971" s="131"/>
      <c r="E971" s="31"/>
      <c r="F971" s="31"/>
      <c r="G971" s="31"/>
      <c r="H971" s="31"/>
      <c r="I971" s="31"/>
      <c r="J971" s="31"/>
      <c r="K971" s="31"/>
      <c r="L971" s="31"/>
      <c r="M971" s="31"/>
      <c r="N971" s="31"/>
      <c r="O971" s="31"/>
      <c r="P971" s="31"/>
      <c r="Q971" s="31"/>
      <c r="R971" s="31"/>
    </row>
    <row r="972" spans="1:18" x14ac:dyDescent="0.25">
      <c r="A972" s="31"/>
      <c r="B972" s="131"/>
      <c r="C972" s="131"/>
      <c r="D972" s="131"/>
      <c r="E972" s="31"/>
      <c r="F972" s="31"/>
      <c r="G972" s="31"/>
      <c r="H972" s="31"/>
      <c r="I972" s="31"/>
      <c r="J972" s="31"/>
      <c r="K972" s="31"/>
      <c r="L972" s="31"/>
      <c r="M972" s="31"/>
      <c r="N972" s="31"/>
      <c r="O972" s="31"/>
      <c r="P972" s="31"/>
      <c r="Q972" s="31"/>
      <c r="R972" s="31"/>
    </row>
    <row r="973" spans="1:18" x14ac:dyDescent="0.25">
      <c r="A973" s="31"/>
      <c r="B973" s="131"/>
      <c r="C973" s="131"/>
      <c r="D973" s="131"/>
      <c r="E973" s="31"/>
      <c r="F973" s="31"/>
      <c r="G973" s="31"/>
      <c r="H973" s="31"/>
      <c r="I973" s="31"/>
      <c r="J973" s="31"/>
      <c r="K973" s="31"/>
      <c r="L973" s="31"/>
      <c r="M973" s="31"/>
      <c r="N973" s="31"/>
      <c r="O973" s="31"/>
      <c r="P973" s="31"/>
      <c r="Q973" s="31"/>
      <c r="R973" s="31"/>
    </row>
    <row r="974" spans="1:18" x14ac:dyDescent="0.25">
      <c r="A974" s="31"/>
      <c r="B974" s="131"/>
      <c r="C974" s="131"/>
      <c r="D974" s="131"/>
      <c r="E974" s="31"/>
      <c r="F974" s="31"/>
      <c r="G974" s="31"/>
      <c r="H974" s="31"/>
      <c r="I974" s="31"/>
      <c r="J974" s="31"/>
      <c r="K974" s="31"/>
      <c r="L974" s="31"/>
      <c r="M974" s="31"/>
      <c r="N974" s="31"/>
      <c r="O974" s="31"/>
      <c r="P974" s="31"/>
      <c r="Q974" s="31"/>
      <c r="R974" s="31"/>
    </row>
    <row r="975" spans="1:18" x14ac:dyDescent="0.25">
      <c r="A975" s="31"/>
      <c r="B975" s="131"/>
      <c r="C975" s="131"/>
      <c r="D975" s="131"/>
      <c r="E975" s="31"/>
      <c r="F975" s="31"/>
      <c r="G975" s="31"/>
      <c r="H975" s="31"/>
      <c r="I975" s="31"/>
      <c r="J975" s="31"/>
      <c r="K975" s="31"/>
      <c r="L975" s="31"/>
      <c r="M975" s="31"/>
      <c r="N975" s="31"/>
      <c r="O975" s="31"/>
      <c r="P975" s="31"/>
      <c r="Q975" s="31"/>
      <c r="R975" s="31"/>
    </row>
    <row r="976" spans="1:18" x14ac:dyDescent="0.25">
      <c r="A976" s="31"/>
      <c r="B976" s="131"/>
      <c r="C976" s="131"/>
      <c r="D976" s="131"/>
      <c r="E976" s="31"/>
      <c r="F976" s="31"/>
      <c r="G976" s="31"/>
      <c r="H976" s="31"/>
      <c r="I976" s="31"/>
      <c r="J976" s="31"/>
      <c r="K976" s="31"/>
      <c r="L976" s="31"/>
      <c r="M976" s="31"/>
      <c r="N976" s="31"/>
      <c r="O976" s="31"/>
      <c r="P976" s="31"/>
      <c r="Q976" s="31"/>
      <c r="R976" s="31"/>
    </row>
    <row r="977" spans="1:18" x14ac:dyDescent="0.25">
      <c r="A977" s="31"/>
      <c r="B977" s="131"/>
      <c r="C977" s="131"/>
      <c r="D977" s="131"/>
      <c r="E977" s="31"/>
      <c r="F977" s="31"/>
      <c r="G977" s="31"/>
      <c r="H977" s="31"/>
      <c r="I977" s="31"/>
      <c r="J977" s="31"/>
      <c r="K977" s="31"/>
      <c r="L977" s="31"/>
      <c r="M977" s="31"/>
      <c r="N977" s="31"/>
      <c r="O977" s="31"/>
      <c r="P977" s="31"/>
      <c r="Q977" s="31"/>
      <c r="R977" s="31"/>
    </row>
    <row r="978" spans="1:18" x14ac:dyDescent="0.25">
      <c r="A978" s="31"/>
      <c r="B978" s="131"/>
      <c r="C978" s="131"/>
      <c r="D978" s="131"/>
      <c r="E978" s="31"/>
      <c r="F978" s="31"/>
      <c r="G978" s="31"/>
      <c r="H978" s="31"/>
      <c r="I978" s="31"/>
      <c r="J978" s="31"/>
      <c r="K978" s="31"/>
      <c r="L978" s="31"/>
      <c r="M978" s="31"/>
      <c r="N978" s="31"/>
      <c r="O978" s="31"/>
      <c r="P978" s="31"/>
      <c r="Q978" s="31"/>
      <c r="R978" s="31"/>
    </row>
    <row r="979" spans="1:18" x14ac:dyDescent="0.25">
      <c r="A979" s="31"/>
      <c r="B979" s="131"/>
      <c r="C979" s="131"/>
      <c r="D979" s="131"/>
      <c r="E979" s="31"/>
      <c r="F979" s="31"/>
      <c r="G979" s="31"/>
      <c r="H979" s="31"/>
      <c r="I979" s="31"/>
      <c r="J979" s="31"/>
      <c r="K979" s="31"/>
      <c r="L979" s="31"/>
      <c r="M979" s="31"/>
      <c r="N979" s="31"/>
      <c r="O979" s="31"/>
      <c r="P979" s="31"/>
      <c r="Q979" s="31"/>
      <c r="R979" s="31"/>
    </row>
    <row r="980" spans="1:18" x14ac:dyDescent="0.25">
      <c r="A980" s="31"/>
      <c r="B980" s="131"/>
      <c r="C980" s="131"/>
      <c r="D980" s="131"/>
      <c r="E980" s="31"/>
      <c r="F980" s="31"/>
      <c r="G980" s="31"/>
      <c r="H980" s="31"/>
      <c r="I980" s="31"/>
      <c r="J980" s="31"/>
      <c r="K980" s="31"/>
      <c r="L980" s="31"/>
      <c r="M980" s="31"/>
      <c r="N980" s="31"/>
      <c r="O980" s="31"/>
      <c r="P980" s="31"/>
      <c r="Q980" s="31"/>
      <c r="R980" s="31"/>
    </row>
    <row r="981" spans="1:18" x14ac:dyDescent="0.25">
      <c r="A981" s="31"/>
      <c r="B981" s="131"/>
      <c r="C981" s="131"/>
      <c r="D981" s="131"/>
      <c r="E981" s="31"/>
      <c r="F981" s="31"/>
      <c r="G981" s="31"/>
      <c r="H981" s="31"/>
      <c r="I981" s="31"/>
      <c r="J981" s="31"/>
      <c r="K981" s="31"/>
      <c r="L981" s="31"/>
      <c r="M981" s="31"/>
      <c r="N981" s="31"/>
      <c r="O981" s="31"/>
      <c r="P981" s="31"/>
      <c r="Q981" s="31"/>
      <c r="R981" s="31"/>
    </row>
    <row r="982" spans="1:18" x14ac:dyDescent="0.25">
      <c r="A982" s="31"/>
      <c r="B982" s="131"/>
      <c r="C982" s="131"/>
      <c r="D982" s="131"/>
      <c r="E982" s="31"/>
      <c r="F982" s="31"/>
      <c r="G982" s="31"/>
      <c r="H982" s="31"/>
      <c r="I982" s="31"/>
      <c r="J982" s="31"/>
      <c r="K982" s="31"/>
      <c r="L982" s="31"/>
      <c r="M982" s="31"/>
      <c r="N982" s="31"/>
      <c r="O982" s="31"/>
      <c r="P982" s="31"/>
      <c r="Q982" s="31"/>
      <c r="R982" s="31"/>
    </row>
    <row r="983" spans="1:18" x14ac:dyDescent="0.25">
      <c r="A983" s="31"/>
      <c r="B983" s="131"/>
      <c r="C983" s="131"/>
      <c r="D983" s="131"/>
      <c r="E983" s="31"/>
      <c r="F983" s="31"/>
      <c r="G983" s="31"/>
      <c r="H983" s="31"/>
      <c r="I983" s="31"/>
      <c r="J983" s="31"/>
      <c r="K983" s="31"/>
      <c r="L983" s="31"/>
      <c r="M983" s="31"/>
      <c r="N983" s="31"/>
      <c r="O983" s="31"/>
      <c r="P983" s="31"/>
      <c r="Q983" s="31"/>
      <c r="R983" s="31"/>
    </row>
    <row r="984" spans="1:18" x14ac:dyDescent="0.25">
      <c r="A984" s="31"/>
      <c r="B984" s="131"/>
      <c r="C984" s="131"/>
      <c r="D984" s="131"/>
      <c r="E984" s="31"/>
      <c r="F984" s="31"/>
      <c r="G984" s="31"/>
      <c r="H984" s="31"/>
      <c r="I984" s="31"/>
      <c r="J984" s="31"/>
      <c r="K984" s="31"/>
      <c r="L984" s="31"/>
      <c r="M984" s="31"/>
      <c r="N984" s="31"/>
      <c r="O984" s="31"/>
      <c r="P984" s="31"/>
      <c r="Q984" s="31"/>
      <c r="R984" s="31"/>
    </row>
    <row r="985" spans="1:18" x14ac:dyDescent="0.25">
      <c r="A985" s="31"/>
      <c r="B985" s="131"/>
      <c r="C985" s="131"/>
      <c r="D985" s="131"/>
      <c r="E985" s="31"/>
      <c r="F985" s="31"/>
      <c r="G985" s="31"/>
      <c r="H985" s="31"/>
      <c r="I985" s="31"/>
      <c r="J985" s="31"/>
      <c r="K985" s="31"/>
      <c r="L985" s="31"/>
      <c r="M985" s="31"/>
      <c r="N985" s="31"/>
      <c r="O985" s="31"/>
      <c r="P985" s="31"/>
      <c r="Q985" s="31"/>
      <c r="R985" s="31"/>
    </row>
    <row r="986" spans="1:18" x14ac:dyDescent="0.25">
      <c r="A986" s="31"/>
      <c r="B986" s="131"/>
      <c r="C986" s="131"/>
      <c r="D986" s="131"/>
      <c r="E986" s="31"/>
      <c r="F986" s="31"/>
      <c r="G986" s="31"/>
      <c r="H986" s="31"/>
      <c r="I986" s="31"/>
      <c r="J986" s="31"/>
      <c r="K986" s="31"/>
      <c r="L986" s="31"/>
      <c r="M986" s="31"/>
      <c r="N986" s="31"/>
      <c r="O986" s="31"/>
      <c r="P986" s="31"/>
      <c r="Q986" s="31"/>
      <c r="R986" s="31"/>
    </row>
    <row r="987" spans="1:18" x14ac:dyDescent="0.25">
      <c r="A987" s="31"/>
      <c r="B987" s="131"/>
      <c r="C987" s="131"/>
      <c r="D987" s="131"/>
      <c r="E987" s="31"/>
      <c r="F987" s="31"/>
      <c r="G987" s="31"/>
      <c r="H987" s="31"/>
      <c r="I987" s="31"/>
      <c r="J987" s="31"/>
      <c r="K987" s="31"/>
      <c r="L987" s="31"/>
      <c r="M987" s="31"/>
      <c r="N987" s="31"/>
      <c r="O987" s="31"/>
      <c r="P987" s="31"/>
      <c r="Q987" s="31"/>
      <c r="R987" s="31"/>
    </row>
    <row r="988" spans="1:18" x14ac:dyDescent="0.25">
      <c r="A988" s="31"/>
      <c r="B988" s="131"/>
      <c r="C988" s="131"/>
      <c r="D988" s="131"/>
      <c r="E988" s="31"/>
      <c r="F988" s="31"/>
      <c r="G988" s="31"/>
      <c r="H988" s="31"/>
      <c r="I988" s="31"/>
      <c r="J988" s="31"/>
      <c r="K988" s="31"/>
      <c r="L988" s="31"/>
      <c r="M988" s="31"/>
      <c r="N988" s="31"/>
      <c r="O988" s="31"/>
      <c r="P988" s="31"/>
      <c r="Q988" s="31"/>
      <c r="R988" s="31"/>
    </row>
    <row r="989" spans="1:18" x14ac:dyDescent="0.25">
      <c r="A989" s="31"/>
      <c r="B989" s="131"/>
      <c r="C989" s="131"/>
      <c r="D989" s="131"/>
      <c r="E989" s="31"/>
      <c r="F989" s="31"/>
      <c r="G989" s="31"/>
      <c r="H989" s="31"/>
      <c r="I989" s="31"/>
      <c r="J989" s="31"/>
      <c r="K989" s="31"/>
      <c r="L989" s="31"/>
      <c r="M989" s="31"/>
      <c r="N989" s="31"/>
      <c r="O989" s="31"/>
      <c r="P989" s="31"/>
      <c r="Q989" s="31"/>
      <c r="R989" s="31"/>
    </row>
    <row r="990" spans="1:18" x14ac:dyDescent="0.25">
      <c r="A990" s="31"/>
      <c r="B990" s="131"/>
      <c r="C990" s="131"/>
      <c r="D990" s="131"/>
      <c r="E990" s="31"/>
      <c r="F990" s="31"/>
      <c r="G990" s="31"/>
      <c r="H990" s="31"/>
      <c r="I990" s="31"/>
      <c r="J990" s="31"/>
      <c r="K990" s="31"/>
      <c r="L990" s="31"/>
      <c r="M990" s="31"/>
      <c r="N990" s="31"/>
      <c r="O990" s="31"/>
      <c r="P990" s="31"/>
      <c r="Q990" s="31"/>
      <c r="R990" s="31"/>
    </row>
    <row r="991" spans="1:18" x14ac:dyDescent="0.25">
      <c r="A991" s="31"/>
      <c r="B991" s="131"/>
      <c r="C991" s="131"/>
      <c r="D991" s="131"/>
      <c r="E991" s="31"/>
      <c r="F991" s="31"/>
      <c r="G991" s="31"/>
      <c r="H991" s="31"/>
      <c r="I991" s="31"/>
      <c r="J991" s="31"/>
      <c r="K991" s="31"/>
      <c r="L991" s="31"/>
      <c r="M991" s="31"/>
      <c r="N991" s="31"/>
      <c r="O991" s="31"/>
      <c r="P991" s="31"/>
      <c r="Q991" s="31"/>
      <c r="R991" s="31"/>
    </row>
    <row r="992" spans="1:18" x14ac:dyDescent="0.25">
      <c r="A992" s="31"/>
      <c r="B992" s="131"/>
      <c r="C992" s="131"/>
      <c r="D992" s="131"/>
      <c r="E992" s="31"/>
      <c r="F992" s="31"/>
      <c r="G992" s="31"/>
      <c r="H992" s="31"/>
      <c r="I992" s="31"/>
      <c r="J992" s="31"/>
      <c r="K992" s="31"/>
      <c r="L992" s="31"/>
      <c r="M992" s="31"/>
      <c r="N992" s="31"/>
      <c r="O992" s="31"/>
      <c r="P992" s="31"/>
      <c r="Q992" s="31"/>
      <c r="R992" s="31"/>
    </row>
    <row r="993" spans="1:18" x14ac:dyDescent="0.25">
      <c r="A993" s="31"/>
      <c r="B993" s="131"/>
      <c r="C993" s="131"/>
      <c r="D993" s="131"/>
      <c r="E993" s="31"/>
      <c r="F993" s="31"/>
      <c r="G993" s="31"/>
      <c r="H993" s="31"/>
      <c r="I993" s="31"/>
      <c r="J993" s="31"/>
      <c r="K993" s="31"/>
      <c r="L993" s="31"/>
      <c r="M993" s="31"/>
      <c r="N993" s="31"/>
      <c r="O993" s="31"/>
      <c r="P993" s="31"/>
      <c r="Q993" s="31"/>
      <c r="R993" s="31"/>
    </row>
    <row r="994" spans="1:18" x14ac:dyDescent="0.25">
      <c r="A994" s="31"/>
      <c r="B994" s="131"/>
      <c r="C994" s="131"/>
      <c r="D994" s="131"/>
      <c r="E994" s="31"/>
      <c r="F994" s="31"/>
      <c r="G994" s="31"/>
      <c r="H994" s="31"/>
      <c r="I994" s="31"/>
      <c r="J994" s="31"/>
      <c r="K994" s="31"/>
      <c r="L994" s="31"/>
      <c r="M994" s="31"/>
      <c r="N994" s="31"/>
      <c r="O994" s="31"/>
      <c r="P994" s="31"/>
      <c r="Q994" s="31"/>
      <c r="R994" s="31"/>
    </row>
    <row r="995" spans="1:18" x14ac:dyDescent="0.25">
      <c r="A995" s="31"/>
      <c r="B995" s="131"/>
      <c r="C995" s="131"/>
      <c r="D995" s="131"/>
      <c r="E995" s="31"/>
      <c r="F995" s="31"/>
      <c r="G995" s="31"/>
      <c r="H995" s="31"/>
      <c r="I995" s="31"/>
      <c r="J995" s="31"/>
      <c r="K995" s="31"/>
      <c r="L995" s="31"/>
      <c r="M995" s="31"/>
      <c r="N995" s="31"/>
      <c r="O995" s="31"/>
      <c r="P995" s="31"/>
      <c r="Q995" s="31"/>
      <c r="R995" s="31"/>
    </row>
    <row r="996" spans="1:18" x14ac:dyDescent="0.25">
      <c r="A996" s="31"/>
      <c r="B996" s="131"/>
      <c r="C996" s="131"/>
      <c r="D996" s="131"/>
      <c r="E996" s="31"/>
      <c r="F996" s="31"/>
      <c r="G996" s="31"/>
      <c r="H996" s="31"/>
      <c r="I996" s="31"/>
      <c r="J996" s="31"/>
      <c r="K996" s="31"/>
      <c r="L996" s="31"/>
      <c r="M996" s="31"/>
      <c r="N996" s="31"/>
      <c r="O996" s="31"/>
      <c r="P996" s="31"/>
      <c r="Q996" s="31"/>
      <c r="R996" s="31"/>
    </row>
    <row r="997" spans="1:18" x14ac:dyDescent="0.25">
      <c r="A997" s="31"/>
      <c r="B997" s="131"/>
      <c r="C997" s="131"/>
      <c r="D997" s="131"/>
      <c r="E997" s="31"/>
      <c r="F997" s="31"/>
      <c r="G997" s="31"/>
      <c r="H997" s="31"/>
      <c r="I997" s="31"/>
      <c r="J997" s="31"/>
      <c r="K997" s="31"/>
      <c r="L997" s="31"/>
      <c r="M997" s="31"/>
      <c r="N997" s="31"/>
      <c r="O997" s="31"/>
      <c r="P997" s="31"/>
      <c r="Q997" s="31"/>
      <c r="R997" s="31"/>
    </row>
    <row r="998" spans="1:18" x14ac:dyDescent="0.25">
      <c r="A998" s="31"/>
      <c r="B998" s="131"/>
      <c r="C998" s="131"/>
      <c r="D998" s="131"/>
      <c r="E998" s="31"/>
      <c r="F998" s="31"/>
      <c r="G998" s="31"/>
      <c r="H998" s="31"/>
      <c r="I998" s="31"/>
      <c r="J998" s="31"/>
      <c r="K998" s="31"/>
      <c r="L998" s="31"/>
      <c r="M998" s="31"/>
      <c r="N998" s="31"/>
      <c r="O998" s="31"/>
      <c r="P998" s="31"/>
      <c r="Q998" s="31"/>
      <c r="R998" s="31"/>
    </row>
    <row r="999" spans="1:18" x14ac:dyDescent="0.25">
      <c r="A999" s="31"/>
      <c r="B999" s="131"/>
      <c r="C999" s="131"/>
      <c r="D999" s="131"/>
      <c r="E999" s="31"/>
      <c r="F999" s="31"/>
      <c r="G999" s="31"/>
      <c r="H999" s="31"/>
      <c r="I999" s="31"/>
      <c r="J999" s="31"/>
      <c r="K999" s="31"/>
      <c r="L999" s="31"/>
      <c r="M999" s="31"/>
      <c r="N999" s="31"/>
      <c r="O999" s="31"/>
      <c r="P999" s="31"/>
      <c r="Q999" s="31"/>
      <c r="R999" s="31"/>
    </row>
    <row r="1000" spans="1:18" x14ac:dyDescent="0.25">
      <c r="A1000" s="31"/>
      <c r="B1000" s="131"/>
      <c r="C1000" s="131"/>
      <c r="D1000" s="131"/>
      <c r="E1000" s="31"/>
      <c r="F1000" s="31"/>
      <c r="G1000" s="31"/>
      <c r="H1000" s="31"/>
      <c r="I1000" s="31"/>
      <c r="J1000" s="31"/>
      <c r="K1000" s="31"/>
      <c r="L1000" s="31"/>
      <c r="M1000" s="31"/>
      <c r="N1000" s="31"/>
      <c r="O1000" s="31"/>
      <c r="P1000" s="31"/>
      <c r="Q1000" s="31"/>
      <c r="R1000" s="31"/>
    </row>
    <row r="1001" spans="1:18" x14ac:dyDescent="0.25">
      <c r="A1001" s="31"/>
      <c r="B1001" s="131"/>
      <c r="C1001" s="131"/>
      <c r="D1001" s="131"/>
      <c r="E1001" s="31"/>
      <c r="F1001" s="31"/>
      <c r="G1001" s="31"/>
      <c r="H1001" s="31"/>
      <c r="I1001" s="31"/>
      <c r="J1001" s="31"/>
      <c r="K1001" s="31"/>
      <c r="L1001" s="31"/>
      <c r="M1001" s="31"/>
      <c r="N1001" s="31"/>
      <c r="O1001" s="31"/>
      <c r="P1001" s="31"/>
      <c r="Q1001" s="31"/>
      <c r="R1001" s="31"/>
    </row>
    <row r="1002" spans="1:18" x14ac:dyDescent="0.25">
      <c r="A1002" s="31"/>
      <c r="B1002" s="131"/>
      <c r="C1002" s="131"/>
      <c r="D1002" s="131"/>
      <c r="E1002" s="31"/>
      <c r="F1002" s="31"/>
      <c r="G1002" s="31"/>
      <c r="H1002" s="31"/>
      <c r="I1002" s="31"/>
      <c r="J1002" s="31"/>
      <c r="K1002" s="31"/>
      <c r="L1002" s="31"/>
      <c r="M1002" s="31"/>
      <c r="N1002" s="31"/>
      <c r="O1002" s="31"/>
      <c r="P1002" s="31"/>
      <c r="Q1002" s="31"/>
      <c r="R1002" s="31"/>
    </row>
    <row r="1003" spans="1:18" x14ac:dyDescent="0.25">
      <c r="A1003" s="31"/>
      <c r="B1003" s="131"/>
      <c r="C1003" s="131"/>
      <c r="D1003" s="131"/>
      <c r="E1003" s="31"/>
      <c r="F1003" s="31"/>
      <c r="G1003" s="31"/>
      <c r="H1003" s="31"/>
      <c r="I1003" s="31"/>
      <c r="J1003" s="31"/>
      <c r="K1003" s="31"/>
      <c r="L1003" s="31"/>
      <c r="M1003" s="31"/>
      <c r="N1003" s="31"/>
      <c r="O1003" s="31"/>
      <c r="P1003" s="31"/>
      <c r="Q1003" s="31"/>
      <c r="R1003" s="31"/>
    </row>
    <row r="1004" spans="1:18" x14ac:dyDescent="0.25">
      <c r="A1004" s="31"/>
      <c r="B1004" s="131"/>
      <c r="C1004" s="131"/>
      <c r="D1004" s="131"/>
      <c r="E1004" s="31"/>
      <c r="F1004" s="31"/>
      <c r="G1004" s="31"/>
      <c r="H1004" s="31"/>
      <c r="I1004" s="31"/>
      <c r="J1004" s="31"/>
      <c r="K1004" s="31"/>
      <c r="L1004" s="31"/>
      <c r="M1004" s="31"/>
      <c r="N1004" s="31"/>
      <c r="O1004" s="31"/>
      <c r="P1004" s="31"/>
      <c r="Q1004" s="31"/>
      <c r="R1004" s="31"/>
    </row>
    <row r="1005" spans="1:18" x14ac:dyDescent="0.25">
      <c r="A1005" s="31"/>
      <c r="B1005" s="131"/>
      <c r="C1005" s="131"/>
      <c r="D1005" s="131"/>
      <c r="E1005" s="31"/>
      <c r="F1005" s="31"/>
      <c r="G1005" s="31"/>
      <c r="H1005" s="31"/>
      <c r="I1005" s="31"/>
      <c r="J1005" s="31"/>
      <c r="K1005" s="31"/>
      <c r="L1005" s="31"/>
      <c r="M1005" s="31"/>
      <c r="N1005" s="31"/>
      <c r="O1005" s="31"/>
      <c r="P1005" s="31"/>
      <c r="Q1005" s="31"/>
      <c r="R1005" s="31"/>
    </row>
    <row r="1006" spans="1:18" x14ac:dyDescent="0.25">
      <c r="A1006" s="31"/>
      <c r="B1006" s="131"/>
      <c r="C1006" s="131"/>
      <c r="D1006" s="131"/>
      <c r="E1006" s="31"/>
      <c r="F1006" s="31"/>
      <c r="G1006" s="31"/>
      <c r="H1006" s="31"/>
      <c r="I1006" s="31"/>
      <c r="J1006" s="31"/>
      <c r="K1006" s="31"/>
      <c r="L1006" s="31"/>
      <c r="M1006" s="31"/>
      <c r="N1006" s="31"/>
      <c r="O1006" s="31"/>
      <c r="P1006" s="31"/>
      <c r="Q1006" s="31"/>
      <c r="R1006" s="31"/>
    </row>
    <row r="1007" spans="1:18" x14ac:dyDescent="0.25">
      <c r="A1007" s="31"/>
      <c r="B1007" s="131"/>
      <c r="C1007" s="131"/>
      <c r="D1007" s="131"/>
      <c r="E1007" s="31"/>
      <c r="F1007" s="31"/>
      <c r="G1007" s="31"/>
      <c r="H1007" s="31"/>
      <c r="I1007" s="31"/>
      <c r="J1007" s="31"/>
      <c r="K1007" s="31"/>
      <c r="L1007" s="31"/>
      <c r="M1007" s="31"/>
      <c r="N1007" s="31"/>
      <c r="O1007" s="31"/>
      <c r="P1007" s="31"/>
      <c r="Q1007" s="31"/>
      <c r="R1007" s="31"/>
    </row>
    <row r="1008" spans="1:18" x14ac:dyDescent="0.25">
      <c r="A1008" s="31"/>
      <c r="B1008" s="131"/>
      <c r="C1008" s="131"/>
      <c r="D1008" s="131"/>
      <c r="E1008" s="31"/>
      <c r="F1008" s="31"/>
      <c r="G1008" s="31"/>
      <c r="H1008" s="31"/>
      <c r="I1008" s="31"/>
      <c r="J1008" s="31"/>
      <c r="K1008" s="31"/>
      <c r="L1008" s="31"/>
      <c r="M1008" s="31"/>
      <c r="N1008" s="31"/>
      <c r="O1008" s="31"/>
      <c r="P1008" s="31"/>
      <c r="Q1008" s="31"/>
      <c r="R1008" s="31"/>
    </row>
    <row r="1009" spans="1:18" x14ac:dyDescent="0.25">
      <c r="A1009" s="31"/>
      <c r="B1009" s="131"/>
      <c r="C1009" s="131"/>
      <c r="D1009" s="131"/>
      <c r="E1009" s="31"/>
      <c r="F1009" s="31"/>
      <c r="G1009" s="31"/>
      <c r="H1009" s="31"/>
      <c r="I1009" s="31"/>
      <c r="J1009" s="31"/>
      <c r="K1009" s="31"/>
      <c r="L1009" s="31"/>
      <c r="M1009" s="31"/>
      <c r="N1009" s="31"/>
      <c r="O1009" s="31"/>
      <c r="P1009" s="31"/>
      <c r="Q1009" s="31"/>
      <c r="R1009" s="31"/>
    </row>
    <row r="1010" spans="1:18" x14ac:dyDescent="0.25">
      <c r="A1010" s="31"/>
      <c r="B1010" s="131"/>
      <c r="C1010" s="131"/>
      <c r="D1010" s="131"/>
      <c r="E1010" s="31"/>
      <c r="F1010" s="31"/>
      <c r="G1010" s="31"/>
      <c r="H1010" s="31"/>
      <c r="I1010" s="31"/>
      <c r="J1010" s="31"/>
      <c r="K1010" s="31"/>
      <c r="L1010" s="31"/>
      <c r="M1010" s="31"/>
      <c r="N1010" s="31"/>
      <c r="O1010" s="31"/>
      <c r="P1010" s="31"/>
      <c r="Q1010" s="31"/>
      <c r="R1010" s="31"/>
    </row>
    <row r="1011" spans="1:18" x14ac:dyDescent="0.25">
      <c r="A1011" s="31"/>
      <c r="B1011" s="131"/>
      <c r="C1011" s="131"/>
      <c r="D1011" s="131"/>
      <c r="E1011" s="31"/>
      <c r="F1011" s="31"/>
      <c r="G1011" s="31"/>
      <c r="H1011" s="31"/>
      <c r="I1011" s="31"/>
      <c r="J1011" s="31"/>
      <c r="K1011" s="31"/>
      <c r="L1011" s="31"/>
      <c r="M1011" s="31"/>
      <c r="N1011" s="31"/>
      <c r="O1011" s="31"/>
      <c r="P1011" s="31"/>
      <c r="Q1011" s="31"/>
      <c r="R1011" s="31"/>
    </row>
    <row r="1012" spans="1:18" x14ac:dyDescent="0.25">
      <c r="A1012" s="31"/>
      <c r="B1012" s="131"/>
      <c r="C1012" s="131"/>
      <c r="D1012" s="131"/>
      <c r="E1012" s="31"/>
      <c r="F1012" s="31"/>
      <c r="G1012" s="31"/>
      <c r="H1012" s="31"/>
      <c r="I1012" s="31"/>
      <c r="J1012" s="31"/>
      <c r="K1012" s="31"/>
      <c r="L1012" s="31"/>
      <c r="M1012" s="31"/>
      <c r="N1012" s="31"/>
      <c r="O1012" s="31"/>
      <c r="P1012" s="31"/>
      <c r="Q1012" s="31"/>
      <c r="R1012" s="31"/>
    </row>
    <row r="1013" spans="1:18" x14ac:dyDescent="0.25">
      <c r="A1013" s="31"/>
      <c r="B1013" s="131"/>
      <c r="C1013" s="131"/>
      <c r="D1013" s="131"/>
      <c r="E1013" s="31"/>
      <c r="F1013" s="31"/>
      <c r="G1013" s="31"/>
      <c r="H1013" s="31"/>
      <c r="I1013" s="31"/>
      <c r="J1013" s="31"/>
      <c r="K1013" s="31"/>
      <c r="L1013" s="31"/>
      <c r="M1013" s="31"/>
      <c r="N1013" s="31"/>
      <c r="O1013" s="31"/>
      <c r="P1013" s="31"/>
      <c r="Q1013" s="31"/>
      <c r="R1013" s="31"/>
    </row>
    <row r="1014" spans="1:18" x14ac:dyDescent="0.25">
      <c r="A1014" s="31"/>
      <c r="B1014" s="131"/>
      <c r="C1014" s="131"/>
      <c r="D1014" s="131"/>
      <c r="E1014" s="31"/>
      <c r="F1014" s="31"/>
      <c r="G1014" s="31"/>
      <c r="H1014" s="31"/>
      <c r="I1014" s="31"/>
      <c r="J1014" s="31"/>
      <c r="K1014" s="31"/>
      <c r="L1014" s="31"/>
      <c r="M1014" s="31"/>
      <c r="N1014" s="31"/>
      <c r="O1014" s="31"/>
      <c r="P1014" s="31"/>
      <c r="Q1014" s="31"/>
      <c r="R1014" s="31"/>
    </row>
    <row r="1015" spans="1:18" x14ac:dyDescent="0.25">
      <c r="A1015" s="31"/>
      <c r="B1015" s="131"/>
      <c r="C1015" s="131"/>
      <c r="D1015" s="131"/>
      <c r="E1015" s="31"/>
      <c r="F1015" s="31"/>
      <c r="G1015" s="31"/>
      <c r="H1015" s="31"/>
      <c r="I1015" s="31"/>
      <c r="J1015" s="31"/>
      <c r="K1015" s="31"/>
      <c r="L1015" s="31"/>
      <c r="M1015" s="31"/>
      <c r="N1015" s="31"/>
      <c r="O1015" s="31"/>
      <c r="P1015" s="31"/>
      <c r="Q1015" s="31"/>
      <c r="R1015" s="31"/>
    </row>
    <row r="1016" spans="1:18" x14ac:dyDescent="0.25">
      <c r="A1016" s="31"/>
      <c r="B1016" s="131"/>
      <c r="C1016" s="131"/>
      <c r="D1016" s="131"/>
      <c r="E1016" s="31"/>
      <c r="F1016" s="31"/>
      <c r="G1016" s="31"/>
      <c r="H1016" s="31"/>
      <c r="I1016" s="31"/>
      <c r="J1016" s="31"/>
      <c r="K1016" s="31"/>
      <c r="L1016" s="31"/>
      <c r="M1016" s="31"/>
      <c r="N1016" s="31"/>
      <c r="O1016" s="31"/>
      <c r="P1016" s="31"/>
      <c r="Q1016" s="31"/>
      <c r="R1016" s="31"/>
    </row>
    <row r="1017" spans="1:18" x14ac:dyDescent="0.25">
      <c r="A1017" s="31"/>
      <c r="B1017" s="131"/>
      <c r="C1017" s="131"/>
      <c r="D1017" s="131"/>
      <c r="E1017" s="31"/>
      <c r="F1017" s="31"/>
      <c r="G1017" s="31"/>
      <c r="H1017" s="31"/>
      <c r="I1017" s="31"/>
      <c r="J1017" s="31"/>
      <c r="K1017" s="31"/>
      <c r="L1017" s="31"/>
      <c r="M1017" s="31"/>
      <c r="N1017" s="31"/>
      <c r="O1017" s="31"/>
      <c r="P1017" s="31"/>
      <c r="Q1017" s="31"/>
      <c r="R1017" s="31"/>
    </row>
    <row r="1018" spans="1:18" x14ac:dyDescent="0.25">
      <c r="A1018" s="31"/>
      <c r="B1018" s="131"/>
      <c r="C1018" s="131"/>
      <c r="D1018" s="131"/>
      <c r="E1018" s="31"/>
      <c r="F1018" s="31"/>
      <c r="G1018" s="31"/>
      <c r="H1018" s="31"/>
      <c r="I1018" s="31"/>
      <c r="J1018" s="31"/>
      <c r="K1018" s="31"/>
      <c r="L1018" s="31"/>
      <c r="M1018" s="31"/>
      <c r="N1018" s="31"/>
      <c r="O1018" s="31"/>
      <c r="P1018" s="31"/>
      <c r="Q1018" s="31"/>
      <c r="R1018" s="31"/>
    </row>
    <row r="1019" spans="1:18" x14ac:dyDescent="0.25">
      <c r="A1019" s="31"/>
      <c r="B1019" s="131"/>
      <c r="C1019" s="131"/>
      <c r="D1019" s="131"/>
      <c r="E1019" s="31"/>
      <c r="F1019" s="31"/>
      <c r="G1019" s="31"/>
      <c r="H1019" s="31"/>
      <c r="I1019" s="31"/>
      <c r="J1019" s="31"/>
      <c r="K1019" s="31"/>
      <c r="L1019" s="31"/>
      <c r="M1019" s="31"/>
      <c r="N1019" s="31"/>
      <c r="O1019" s="31"/>
      <c r="P1019" s="31"/>
      <c r="Q1019" s="31"/>
      <c r="R1019" s="31"/>
    </row>
    <row r="1020" spans="1:18" x14ac:dyDescent="0.25">
      <c r="A1020" s="31"/>
      <c r="B1020" s="131"/>
      <c r="C1020" s="131"/>
      <c r="D1020" s="131"/>
      <c r="E1020" s="31"/>
      <c r="F1020" s="31"/>
      <c r="G1020" s="31"/>
      <c r="H1020" s="31"/>
      <c r="I1020" s="31"/>
      <c r="J1020" s="31"/>
      <c r="K1020" s="31"/>
      <c r="L1020" s="31"/>
      <c r="M1020" s="31"/>
      <c r="N1020" s="31"/>
      <c r="O1020" s="31"/>
      <c r="P1020" s="31"/>
      <c r="Q1020" s="31"/>
      <c r="R1020" s="31"/>
    </row>
    <row r="1021" spans="1:18" x14ac:dyDescent="0.25">
      <c r="A1021" s="31"/>
      <c r="B1021" s="131"/>
      <c r="C1021" s="131"/>
      <c r="D1021" s="131"/>
      <c r="E1021" s="31"/>
      <c r="F1021" s="31"/>
      <c r="G1021" s="31"/>
      <c r="H1021" s="31"/>
      <c r="I1021" s="31"/>
      <c r="J1021" s="31"/>
      <c r="K1021" s="31"/>
      <c r="L1021" s="31"/>
      <c r="M1021" s="31"/>
      <c r="N1021" s="31"/>
      <c r="O1021" s="31"/>
      <c r="P1021" s="31"/>
      <c r="Q1021" s="31"/>
      <c r="R1021" s="31"/>
    </row>
    <row r="1022" spans="1:18" x14ac:dyDescent="0.25">
      <c r="A1022" s="31"/>
      <c r="B1022" s="131"/>
      <c r="C1022" s="131"/>
      <c r="D1022" s="131"/>
      <c r="E1022" s="31"/>
      <c r="F1022" s="31"/>
      <c r="G1022" s="31"/>
      <c r="H1022" s="31"/>
      <c r="I1022" s="31"/>
      <c r="J1022" s="31"/>
      <c r="K1022" s="31"/>
      <c r="L1022" s="31"/>
      <c r="M1022" s="31"/>
      <c r="N1022" s="31"/>
      <c r="O1022" s="31"/>
      <c r="P1022" s="31"/>
      <c r="Q1022" s="31"/>
      <c r="R1022" s="31"/>
    </row>
    <row r="1023" spans="1:18" x14ac:dyDescent="0.25">
      <c r="A1023" s="31"/>
      <c r="B1023" s="131"/>
      <c r="C1023" s="131"/>
      <c r="D1023" s="131"/>
      <c r="E1023" s="31"/>
      <c r="F1023" s="31"/>
      <c r="G1023" s="31"/>
      <c r="H1023" s="31"/>
      <c r="I1023" s="31"/>
      <c r="J1023" s="31"/>
      <c r="K1023" s="31"/>
      <c r="L1023" s="31"/>
      <c r="M1023" s="31"/>
      <c r="N1023" s="31"/>
      <c r="O1023" s="31"/>
      <c r="P1023" s="31"/>
      <c r="Q1023" s="31"/>
      <c r="R1023" s="31"/>
    </row>
    <row r="1024" spans="1:18" x14ac:dyDescent="0.25">
      <c r="A1024" s="31"/>
      <c r="B1024" s="131"/>
      <c r="C1024" s="131"/>
      <c r="D1024" s="131"/>
      <c r="E1024" s="31"/>
      <c r="F1024" s="31"/>
      <c r="G1024" s="31"/>
      <c r="H1024" s="31"/>
      <c r="I1024" s="31"/>
      <c r="J1024" s="31"/>
      <c r="K1024" s="31"/>
      <c r="L1024" s="31"/>
      <c r="M1024" s="31"/>
      <c r="N1024" s="31"/>
      <c r="O1024" s="31"/>
      <c r="P1024" s="31"/>
      <c r="Q1024" s="31"/>
      <c r="R1024" s="31"/>
    </row>
    <row r="1025" spans="1:18" x14ac:dyDescent="0.25">
      <c r="A1025" s="31"/>
      <c r="B1025" s="131"/>
      <c r="C1025" s="131"/>
      <c r="D1025" s="131"/>
      <c r="E1025" s="31"/>
      <c r="F1025" s="31"/>
      <c r="G1025" s="31"/>
      <c r="H1025" s="31"/>
      <c r="I1025" s="31"/>
      <c r="J1025" s="31"/>
      <c r="K1025" s="31"/>
      <c r="L1025" s="31"/>
      <c r="M1025" s="31"/>
      <c r="N1025" s="31"/>
      <c r="O1025" s="31"/>
      <c r="P1025" s="31"/>
      <c r="Q1025" s="31"/>
      <c r="R1025" s="31"/>
    </row>
    <row r="1026" spans="1:18" x14ac:dyDescent="0.25">
      <c r="A1026" s="31"/>
      <c r="B1026" s="131"/>
      <c r="C1026" s="131"/>
      <c r="D1026" s="131"/>
      <c r="E1026" s="31"/>
      <c r="F1026" s="31"/>
      <c r="G1026" s="31"/>
      <c r="H1026" s="31"/>
      <c r="I1026" s="31"/>
      <c r="J1026" s="31"/>
      <c r="K1026" s="31"/>
      <c r="L1026" s="31"/>
      <c r="M1026" s="31"/>
      <c r="N1026" s="31"/>
      <c r="O1026" s="31"/>
      <c r="P1026" s="31"/>
      <c r="Q1026" s="31"/>
      <c r="R1026" s="31"/>
    </row>
    <row r="1027" spans="1:18" x14ac:dyDescent="0.25">
      <c r="A1027" s="31"/>
      <c r="B1027" s="131"/>
      <c r="C1027" s="131"/>
      <c r="D1027" s="131"/>
      <c r="E1027" s="31"/>
      <c r="F1027" s="31"/>
      <c r="G1027" s="31"/>
      <c r="H1027" s="31"/>
      <c r="I1027" s="31"/>
      <c r="J1027" s="31"/>
      <c r="K1027" s="31"/>
      <c r="L1027" s="31"/>
      <c r="M1027" s="31"/>
      <c r="N1027" s="31"/>
      <c r="O1027" s="31"/>
      <c r="P1027" s="31"/>
      <c r="Q1027" s="31"/>
      <c r="R1027" s="31"/>
    </row>
    <row r="1028" spans="1:18" x14ac:dyDescent="0.25">
      <c r="A1028" s="31"/>
      <c r="B1028" s="131"/>
      <c r="C1028" s="131"/>
      <c r="D1028" s="131"/>
      <c r="E1028" s="31"/>
      <c r="F1028" s="31"/>
      <c r="G1028" s="31"/>
      <c r="H1028" s="31"/>
      <c r="I1028" s="31"/>
      <c r="J1028" s="31"/>
      <c r="K1028" s="31"/>
      <c r="L1028" s="31"/>
      <c r="M1028" s="31"/>
      <c r="N1028" s="31"/>
      <c r="O1028" s="31"/>
      <c r="P1028" s="31"/>
      <c r="Q1028" s="31"/>
      <c r="R1028" s="31"/>
    </row>
    <row r="1029" spans="1:18" x14ac:dyDescent="0.25">
      <c r="A1029" s="31"/>
      <c r="B1029" s="131"/>
      <c r="C1029" s="131"/>
      <c r="D1029" s="131"/>
      <c r="E1029" s="31"/>
      <c r="F1029" s="31"/>
      <c r="G1029" s="31"/>
      <c r="H1029" s="31"/>
      <c r="I1029" s="31"/>
      <c r="J1029" s="31"/>
      <c r="K1029" s="31"/>
      <c r="L1029" s="31"/>
      <c r="M1029" s="31"/>
      <c r="N1029" s="31"/>
      <c r="O1029" s="31"/>
      <c r="P1029" s="31"/>
      <c r="Q1029" s="31"/>
      <c r="R1029" s="31"/>
    </row>
    <row r="1030" spans="1:18" x14ac:dyDescent="0.25">
      <c r="A1030" s="31"/>
      <c r="B1030" s="131"/>
      <c r="C1030" s="131"/>
      <c r="D1030" s="131"/>
      <c r="E1030" s="31"/>
      <c r="F1030" s="31"/>
      <c r="G1030" s="31"/>
      <c r="H1030" s="31"/>
      <c r="I1030" s="31"/>
      <c r="J1030" s="31"/>
      <c r="K1030" s="31"/>
      <c r="L1030" s="31"/>
      <c r="M1030" s="31"/>
      <c r="N1030" s="31"/>
      <c r="O1030" s="31"/>
      <c r="P1030" s="31"/>
      <c r="Q1030" s="31"/>
      <c r="R1030" s="31"/>
    </row>
    <row r="1031" spans="1:18" x14ac:dyDescent="0.25">
      <c r="A1031" s="31"/>
      <c r="B1031" s="131"/>
      <c r="C1031" s="131"/>
      <c r="D1031" s="131"/>
      <c r="E1031" s="31"/>
      <c r="F1031" s="31"/>
      <c r="G1031" s="31"/>
      <c r="H1031" s="31"/>
      <c r="I1031" s="31"/>
      <c r="J1031" s="31"/>
      <c r="K1031" s="31"/>
      <c r="L1031" s="31"/>
      <c r="M1031" s="31"/>
      <c r="N1031" s="31"/>
      <c r="O1031" s="31"/>
      <c r="P1031" s="31"/>
      <c r="Q1031" s="31"/>
      <c r="R1031" s="31"/>
    </row>
    <row r="1032" spans="1:18" x14ac:dyDescent="0.25">
      <c r="A1032" s="31"/>
      <c r="B1032" s="131"/>
      <c r="C1032" s="131"/>
      <c r="D1032" s="131"/>
      <c r="E1032" s="31"/>
      <c r="F1032" s="31"/>
      <c r="G1032" s="31"/>
      <c r="H1032" s="31"/>
      <c r="I1032" s="31"/>
      <c r="J1032" s="31"/>
      <c r="K1032" s="31"/>
      <c r="L1032" s="31"/>
      <c r="M1032" s="31"/>
      <c r="N1032" s="31"/>
      <c r="O1032" s="31"/>
      <c r="P1032" s="31"/>
      <c r="Q1032" s="31"/>
      <c r="R1032" s="31"/>
    </row>
    <row r="1033" spans="1:18" x14ac:dyDescent="0.25">
      <c r="A1033" s="31"/>
      <c r="B1033" s="131"/>
      <c r="C1033" s="131"/>
      <c r="D1033" s="131"/>
      <c r="E1033" s="31"/>
      <c r="F1033" s="31"/>
      <c r="G1033" s="31"/>
      <c r="H1033" s="31"/>
      <c r="I1033" s="31"/>
      <c r="J1033" s="31"/>
      <c r="K1033" s="31"/>
      <c r="L1033" s="31"/>
      <c r="M1033" s="31"/>
      <c r="N1033" s="31"/>
      <c r="O1033" s="31"/>
      <c r="P1033" s="31"/>
      <c r="Q1033" s="31"/>
      <c r="R1033" s="31"/>
    </row>
    <row r="1034" spans="1:18" x14ac:dyDescent="0.25">
      <c r="A1034" s="31"/>
      <c r="B1034" s="131"/>
      <c r="C1034" s="131"/>
      <c r="D1034" s="131"/>
      <c r="E1034" s="31"/>
      <c r="F1034" s="31"/>
      <c r="G1034" s="31"/>
      <c r="H1034" s="31"/>
      <c r="I1034" s="31"/>
      <c r="J1034" s="31"/>
      <c r="K1034" s="31"/>
      <c r="L1034" s="31"/>
      <c r="M1034" s="31"/>
      <c r="N1034" s="31"/>
      <c r="O1034" s="31"/>
      <c r="P1034" s="31"/>
      <c r="Q1034" s="31"/>
      <c r="R1034" s="31"/>
    </row>
    <row r="1035" spans="1:18" x14ac:dyDescent="0.25">
      <c r="A1035" s="31"/>
      <c r="B1035" s="131"/>
      <c r="C1035" s="131"/>
      <c r="D1035" s="131"/>
      <c r="E1035" s="31"/>
      <c r="F1035" s="31"/>
      <c r="G1035" s="31"/>
      <c r="H1035" s="31"/>
      <c r="I1035" s="31"/>
      <c r="J1035" s="31"/>
      <c r="K1035" s="31"/>
      <c r="L1035" s="31"/>
      <c r="M1035" s="31"/>
      <c r="N1035" s="31"/>
      <c r="O1035" s="31"/>
      <c r="P1035" s="31"/>
      <c r="Q1035" s="31"/>
      <c r="R1035" s="31"/>
    </row>
    <row r="1036" spans="1:18" x14ac:dyDescent="0.25">
      <c r="A1036" s="31"/>
      <c r="B1036" s="131"/>
      <c r="C1036" s="131"/>
      <c r="D1036" s="131"/>
      <c r="E1036" s="31"/>
      <c r="F1036" s="31"/>
      <c r="G1036" s="31"/>
      <c r="H1036" s="31"/>
      <c r="I1036" s="31"/>
      <c r="J1036" s="31"/>
      <c r="K1036" s="31"/>
      <c r="L1036" s="31"/>
      <c r="M1036" s="31"/>
      <c r="N1036" s="31"/>
      <c r="O1036" s="31"/>
      <c r="P1036" s="31"/>
      <c r="Q1036" s="31"/>
      <c r="R1036" s="31"/>
    </row>
    <row r="1037" spans="1:18" x14ac:dyDescent="0.25">
      <c r="A1037" s="31"/>
      <c r="B1037" s="131"/>
      <c r="C1037" s="131"/>
      <c r="D1037" s="131"/>
      <c r="E1037" s="31"/>
      <c r="F1037" s="31"/>
      <c r="G1037" s="31"/>
      <c r="H1037" s="31"/>
      <c r="I1037" s="31"/>
      <c r="J1037" s="31"/>
      <c r="K1037" s="31"/>
      <c r="L1037" s="31"/>
      <c r="M1037" s="31"/>
      <c r="N1037" s="31"/>
      <c r="O1037" s="31"/>
      <c r="P1037" s="31"/>
      <c r="Q1037" s="31"/>
      <c r="R1037" s="31"/>
    </row>
    <row r="1038" spans="1:18" x14ac:dyDescent="0.25">
      <c r="A1038" s="31"/>
      <c r="B1038" s="131"/>
      <c r="C1038" s="131"/>
      <c r="D1038" s="131"/>
      <c r="E1038" s="31"/>
      <c r="F1038" s="31"/>
      <c r="G1038" s="31"/>
      <c r="H1038" s="31"/>
      <c r="I1038" s="31"/>
      <c r="J1038" s="31"/>
      <c r="K1038" s="31"/>
      <c r="L1038" s="31"/>
      <c r="M1038" s="31"/>
      <c r="N1038" s="31"/>
      <c r="O1038" s="31"/>
      <c r="P1038" s="31"/>
      <c r="Q1038" s="31"/>
      <c r="R1038" s="31"/>
    </row>
    <row r="1039" spans="1:18" x14ac:dyDescent="0.25">
      <c r="A1039" s="31"/>
      <c r="B1039" s="131"/>
      <c r="C1039" s="131"/>
      <c r="D1039" s="131"/>
      <c r="E1039" s="31"/>
      <c r="F1039" s="31"/>
      <c r="G1039" s="31"/>
      <c r="H1039" s="31"/>
      <c r="I1039" s="31"/>
      <c r="J1039" s="31"/>
      <c r="K1039" s="31"/>
      <c r="L1039" s="31"/>
      <c r="M1039" s="31"/>
      <c r="N1039" s="31"/>
      <c r="O1039" s="31"/>
      <c r="P1039" s="31"/>
      <c r="Q1039" s="31"/>
      <c r="R1039" s="31"/>
    </row>
    <row r="1040" spans="1:18" x14ac:dyDescent="0.25">
      <c r="A1040" s="31"/>
      <c r="B1040" s="131"/>
      <c r="C1040" s="131"/>
      <c r="D1040" s="131"/>
      <c r="E1040" s="31"/>
      <c r="F1040" s="31"/>
      <c r="G1040" s="31"/>
      <c r="H1040" s="31"/>
      <c r="I1040" s="31"/>
      <c r="J1040" s="31"/>
      <c r="K1040" s="31"/>
      <c r="L1040" s="31"/>
      <c r="M1040" s="31"/>
      <c r="N1040" s="31"/>
      <c r="O1040" s="31"/>
      <c r="P1040" s="31"/>
      <c r="Q1040" s="31"/>
      <c r="R1040" s="31"/>
    </row>
    <row r="1041" spans="1:18" x14ac:dyDescent="0.25">
      <c r="A1041" s="31"/>
      <c r="B1041" s="131"/>
      <c r="C1041" s="131"/>
      <c r="D1041" s="131"/>
      <c r="E1041" s="31"/>
      <c r="F1041" s="31"/>
      <c r="G1041" s="31"/>
      <c r="H1041" s="31"/>
      <c r="I1041" s="31"/>
      <c r="J1041" s="31"/>
      <c r="K1041" s="31"/>
      <c r="L1041" s="31"/>
      <c r="M1041" s="31"/>
      <c r="N1041" s="31"/>
      <c r="O1041" s="31"/>
      <c r="P1041" s="31"/>
      <c r="Q1041" s="31"/>
      <c r="R1041" s="31"/>
    </row>
    <row r="1042" spans="1:18" x14ac:dyDescent="0.25">
      <c r="A1042" s="31"/>
      <c r="B1042" s="131"/>
      <c r="C1042" s="131"/>
      <c r="D1042" s="131"/>
      <c r="E1042" s="31"/>
      <c r="F1042" s="31"/>
      <c r="G1042" s="31"/>
      <c r="H1042" s="31"/>
      <c r="I1042" s="31"/>
      <c r="J1042" s="31"/>
      <c r="K1042" s="31"/>
      <c r="L1042" s="31"/>
      <c r="M1042" s="31"/>
      <c r="N1042" s="31"/>
      <c r="O1042" s="31"/>
      <c r="P1042" s="31"/>
      <c r="Q1042" s="31"/>
      <c r="R1042" s="31"/>
    </row>
    <row r="1043" spans="1:18" x14ac:dyDescent="0.25">
      <c r="A1043" s="31"/>
      <c r="B1043" s="131"/>
      <c r="C1043" s="131"/>
      <c r="D1043" s="131"/>
      <c r="E1043" s="31"/>
      <c r="F1043" s="31"/>
      <c r="G1043" s="31"/>
      <c r="H1043" s="31"/>
      <c r="I1043" s="31"/>
      <c r="J1043" s="31"/>
      <c r="K1043" s="31"/>
      <c r="L1043" s="31"/>
      <c r="M1043" s="31"/>
      <c r="N1043" s="31"/>
      <c r="O1043" s="31"/>
      <c r="P1043" s="31"/>
      <c r="Q1043" s="31"/>
      <c r="R1043" s="31"/>
    </row>
    <row r="1044" spans="1:18" x14ac:dyDescent="0.25">
      <c r="A1044" s="31"/>
      <c r="B1044" s="131"/>
      <c r="C1044" s="131"/>
      <c r="D1044" s="131"/>
      <c r="E1044" s="31"/>
      <c r="F1044" s="31"/>
      <c r="G1044" s="31"/>
      <c r="H1044" s="31"/>
      <c r="I1044" s="31"/>
      <c r="J1044" s="31"/>
      <c r="K1044" s="31"/>
      <c r="L1044" s="31"/>
      <c r="M1044" s="31"/>
      <c r="N1044" s="31"/>
      <c r="O1044" s="31"/>
      <c r="P1044" s="31"/>
      <c r="Q1044" s="31"/>
      <c r="R1044" s="31"/>
    </row>
    <row r="1045" spans="1:18" x14ac:dyDescent="0.25">
      <c r="A1045" s="31"/>
      <c r="B1045" s="131"/>
      <c r="C1045" s="131"/>
      <c r="D1045" s="131"/>
      <c r="E1045" s="31"/>
      <c r="F1045" s="31"/>
      <c r="G1045" s="31"/>
      <c r="H1045" s="31"/>
      <c r="I1045" s="31"/>
      <c r="J1045" s="31"/>
      <c r="K1045" s="31"/>
      <c r="L1045" s="31"/>
      <c r="M1045" s="31"/>
      <c r="N1045" s="31"/>
      <c r="O1045" s="31"/>
      <c r="P1045" s="31"/>
      <c r="Q1045" s="31"/>
      <c r="R1045" s="31"/>
    </row>
    <row r="1046" spans="1:18" x14ac:dyDescent="0.25">
      <c r="A1046" s="31"/>
      <c r="B1046" s="131"/>
      <c r="C1046" s="131"/>
      <c r="D1046" s="131"/>
      <c r="E1046" s="31"/>
      <c r="F1046" s="31"/>
      <c r="G1046" s="31"/>
      <c r="H1046" s="31"/>
      <c r="I1046" s="31"/>
      <c r="J1046" s="31"/>
      <c r="K1046" s="31"/>
      <c r="L1046" s="31"/>
      <c r="M1046" s="31"/>
      <c r="N1046" s="31"/>
      <c r="O1046" s="31"/>
      <c r="P1046" s="31"/>
      <c r="Q1046" s="31"/>
      <c r="R1046" s="31"/>
    </row>
    <row r="1047" spans="1:18" x14ac:dyDescent="0.25">
      <c r="A1047" s="31"/>
      <c r="B1047" s="131"/>
      <c r="C1047" s="131"/>
      <c r="D1047" s="131"/>
      <c r="E1047" s="31"/>
      <c r="F1047" s="31"/>
      <c r="G1047" s="31"/>
      <c r="H1047" s="31"/>
      <c r="I1047" s="31"/>
      <c r="J1047" s="31"/>
      <c r="K1047" s="31"/>
      <c r="L1047" s="31"/>
      <c r="M1047" s="31"/>
      <c r="N1047" s="31"/>
      <c r="O1047" s="31"/>
      <c r="P1047" s="31"/>
      <c r="Q1047" s="31"/>
      <c r="R1047" s="31"/>
    </row>
    <row r="1048" spans="1:18" x14ac:dyDescent="0.25">
      <c r="A1048" s="31"/>
      <c r="B1048" s="131"/>
      <c r="C1048" s="131"/>
      <c r="D1048" s="131"/>
      <c r="E1048" s="31"/>
      <c r="F1048" s="31"/>
      <c r="G1048" s="31"/>
      <c r="H1048" s="31"/>
      <c r="I1048" s="31"/>
      <c r="J1048" s="31"/>
      <c r="K1048" s="31"/>
      <c r="L1048" s="31"/>
      <c r="M1048" s="31"/>
      <c r="N1048" s="31"/>
      <c r="O1048" s="31"/>
      <c r="P1048" s="31"/>
      <c r="Q1048" s="31"/>
      <c r="R1048" s="31"/>
    </row>
    <row r="1049" spans="1:18" x14ac:dyDescent="0.25">
      <c r="A1049" s="31"/>
      <c r="B1049" s="131"/>
      <c r="C1049" s="131"/>
      <c r="D1049" s="131"/>
      <c r="E1049" s="31"/>
      <c r="F1049" s="31"/>
      <c r="G1049" s="31"/>
      <c r="H1049" s="31"/>
      <c r="I1049" s="31"/>
      <c r="J1049" s="31"/>
      <c r="K1049" s="31"/>
      <c r="L1049" s="31"/>
      <c r="M1049" s="31"/>
      <c r="N1049" s="31"/>
      <c r="O1049" s="31"/>
      <c r="P1049" s="31"/>
      <c r="Q1049" s="31"/>
      <c r="R1049" s="31"/>
    </row>
    <row r="1050" spans="1:18" x14ac:dyDescent="0.25">
      <c r="A1050" s="31"/>
      <c r="B1050" s="131"/>
      <c r="C1050" s="131"/>
      <c r="D1050" s="131"/>
      <c r="E1050" s="31"/>
      <c r="F1050" s="31"/>
      <c r="G1050" s="31"/>
      <c r="H1050" s="31"/>
      <c r="I1050" s="31"/>
      <c r="J1050" s="31"/>
      <c r="K1050" s="31"/>
      <c r="L1050" s="31"/>
      <c r="M1050" s="31"/>
      <c r="N1050" s="31"/>
      <c r="O1050" s="31"/>
      <c r="P1050" s="31"/>
      <c r="Q1050" s="31"/>
      <c r="R1050" s="31"/>
    </row>
    <row r="1051" spans="1:18" x14ac:dyDescent="0.25">
      <c r="A1051" s="31"/>
      <c r="B1051" s="131"/>
      <c r="C1051" s="131"/>
      <c r="D1051" s="131"/>
      <c r="E1051" s="31"/>
      <c r="F1051" s="31"/>
      <c r="G1051" s="31"/>
      <c r="H1051" s="31"/>
      <c r="I1051" s="31"/>
      <c r="J1051" s="31"/>
      <c r="K1051" s="31"/>
      <c r="L1051" s="31"/>
      <c r="M1051" s="31"/>
      <c r="N1051" s="31"/>
      <c r="O1051" s="31"/>
      <c r="P1051" s="31"/>
      <c r="Q1051" s="31"/>
      <c r="R1051" s="31"/>
    </row>
    <row r="1052" spans="1:18" x14ac:dyDescent="0.25">
      <c r="A1052" s="31"/>
      <c r="B1052" s="131"/>
      <c r="C1052" s="131"/>
      <c r="D1052" s="131"/>
      <c r="E1052" s="31"/>
      <c r="F1052" s="31"/>
      <c r="G1052" s="31"/>
      <c r="H1052" s="31"/>
      <c r="I1052" s="31"/>
      <c r="J1052" s="31"/>
      <c r="K1052" s="31"/>
      <c r="L1052" s="31"/>
      <c r="M1052" s="31"/>
      <c r="N1052" s="31"/>
      <c r="O1052" s="31"/>
      <c r="P1052" s="31"/>
      <c r="Q1052" s="31"/>
      <c r="R1052" s="31"/>
    </row>
    <row r="1053" spans="1:18" x14ac:dyDescent="0.25">
      <c r="A1053" s="31"/>
      <c r="B1053" s="131"/>
      <c r="C1053" s="131"/>
      <c r="D1053" s="131"/>
      <c r="E1053" s="31"/>
      <c r="F1053" s="31"/>
      <c r="G1053" s="31"/>
      <c r="H1053" s="31"/>
      <c r="I1053" s="31"/>
      <c r="J1053" s="31"/>
      <c r="K1053" s="31"/>
      <c r="L1053" s="31"/>
      <c r="M1053" s="31"/>
      <c r="N1053" s="31"/>
      <c r="O1053" s="31"/>
      <c r="P1053" s="31"/>
      <c r="Q1053" s="31"/>
      <c r="R1053" s="31"/>
    </row>
    <row r="1054" spans="1:18" x14ac:dyDescent="0.25">
      <c r="A1054" s="31"/>
      <c r="B1054" s="131"/>
      <c r="C1054" s="131"/>
      <c r="D1054" s="131"/>
      <c r="E1054" s="31"/>
      <c r="F1054" s="31"/>
      <c r="G1054" s="31"/>
      <c r="H1054" s="31"/>
      <c r="I1054" s="31"/>
      <c r="J1054" s="31"/>
      <c r="K1054" s="31"/>
      <c r="L1054" s="31"/>
      <c r="M1054" s="31"/>
      <c r="N1054" s="31"/>
      <c r="O1054" s="31"/>
      <c r="P1054" s="31"/>
      <c r="Q1054" s="31"/>
      <c r="R1054" s="31"/>
    </row>
    <row r="1055" spans="1:18" x14ac:dyDescent="0.25">
      <c r="A1055" s="31"/>
      <c r="B1055" s="131"/>
      <c r="C1055" s="131"/>
      <c r="D1055" s="131"/>
      <c r="E1055" s="31"/>
      <c r="F1055" s="31"/>
      <c r="G1055" s="31"/>
      <c r="H1055" s="31"/>
      <c r="I1055" s="31"/>
      <c r="J1055" s="31"/>
      <c r="K1055" s="31"/>
      <c r="L1055" s="31"/>
      <c r="M1055" s="31"/>
      <c r="N1055" s="31"/>
      <c r="O1055" s="31"/>
      <c r="P1055" s="31"/>
      <c r="Q1055" s="31"/>
      <c r="R1055" s="31"/>
    </row>
    <row r="1056" spans="1:18" x14ac:dyDescent="0.25">
      <c r="A1056" s="31"/>
      <c r="B1056" s="131"/>
      <c r="C1056" s="131"/>
      <c r="D1056" s="131"/>
      <c r="E1056" s="31"/>
      <c r="F1056" s="31"/>
      <c r="G1056" s="31"/>
      <c r="H1056" s="31"/>
      <c r="I1056" s="31"/>
      <c r="J1056" s="31"/>
      <c r="K1056" s="31"/>
      <c r="L1056" s="31"/>
      <c r="M1056" s="31"/>
      <c r="N1056" s="31"/>
      <c r="O1056" s="31"/>
      <c r="P1056" s="31"/>
      <c r="Q1056" s="31"/>
      <c r="R1056" s="31"/>
    </row>
    <row r="1057" spans="1:18" x14ac:dyDescent="0.25">
      <c r="A1057" s="31"/>
      <c r="B1057" s="131"/>
      <c r="C1057" s="131"/>
      <c r="D1057" s="131"/>
      <c r="E1057" s="31"/>
      <c r="F1057" s="31"/>
      <c r="G1057" s="31"/>
      <c r="H1057" s="31"/>
      <c r="I1057" s="31"/>
      <c r="J1057" s="31"/>
      <c r="K1057" s="31"/>
      <c r="L1057" s="31"/>
      <c r="M1057" s="31"/>
      <c r="N1057" s="31"/>
      <c r="O1057" s="31"/>
      <c r="P1057" s="31"/>
      <c r="Q1057" s="31"/>
      <c r="R1057" s="31"/>
    </row>
    <row r="1058" spans="1:18" x14ac:dyDescent="0.25">
      <c r="A1058" s="31"/>
      <c r="B1058" s="131"/>
      <c r="C1058" s="131"/>
      <c r="D1058" s="131"/>
      <c r="E1058" s="31"/>
      <c r="F1058" s="31"/>
      <c r="G1058" s="31"/>
      <c r="H1058" s="31"/>
      <c r="I1058" s="31"/>
      <c r="J1058" s="31"/>
      <c r="K1058" s="31"/>
      <c r="L1058" s="31"/>
      <c r="M1058" s="31"/>
      <c r="N1058" s="31"/>
      <c r="O1058" s="31"/>
      <c r="P1058" s="31"/>
      <c r="Q1058" s="31"/>
      <c r="R1058" s="31"/>
    </row>
    <row r="1059" spans="1:18" x14ac:dyDescent="0.25">
      <c r="A1059" s="31"/>
      <c r="B1059" s="131"/>
      <c r="C1059" s="131"/>
      <c r="D1059" s="131"/>
      <c r="E1059" s="31"/>
      <c r="F1059" s="31"/>
      <c r="G1059" s="31"/>
      <c r="H1059" s="31"/>
      <c r="I1059" s="31"/>
      <c r="J1059" s="31"/>
      <c r="K1059" s="31"/>
      <c r="L1059" s="31"/>
      <c r="M1059" s="31"/>
      <c r="N1059" s="31"/>
      <c r="O1059" s="31"/>
      <c r="P1059" s="31"/>
      <c r="Q1059" s="31"/>
      <c r="R1059" s="31"/>
    </row>
    <row r="1060" spans="1:18" x14ac:dyDescent="0.25">
      <c r="A1060" s="31"/>
      <c r="B1060" s="131"/>
      <c r="C1060" s="131"/>
      <c r="D1060" s="131"/>
      <c r="E1060" s="31"/>
      <c r="F1060" s="31"/>
      <c r="G1060" s="31"/>
      <c r="H1060" s="31"/>
      <c r="I1060" s="31"/>
      <c r="J1060" s="31"/>
      <c r="K1060" s="31"/>
      <c r="L1060" s="31"/>
      <c r="M1060" s="31"/>
      <c r="N1060" s="31"/>
      <c r="O1060" s="31"/>
      <c r="P1060" s="31"/>
      <c r="Q1060" s="31"/>
      <c r="R1060" s="31"/>
    </row>
    <row r="1061" spans="1:18" x14ac:dyDescent="0.25">
      <c r="A1061" s="31"/>
      <c r="B1061" s="131"/>
      <c r="C1061" s="131"/>
      <c r="D1061" s="131"/>
      <c r="E1061" s="31"/>
      <c r="F1061" s="31"/>
      <c r="G1061" s="31"/>
      <c r="H1061" s="31"/>
      <c r="I1061" s="31"/>
      <c r="J1061" s="31"/>
      <c r="K1061" s="31"/>
      <c r="L1061" s="31"/>
      <c r="M1061" s="31"/>
      <c r="N1061" s="31"/>
      <c r="O1061" s="31"/>
      <c r="P1061" s="31"/>
      <c r="Q1061" s="31"/>
      <c r="R1061" s="31"/>
    </row>
    <row r="1062" spans="1:18" x14ac:dyDescent="0.25">
      <c r="A1062" s="31"/>
      <c r="B1062" s="131"/>
      <c r="C1062" s="131"/>
      <c r="D1062" s="131"/>
      <c r="E1062" s="31"/>
      <c r="F1062" s="31"/>
      <c r="G1062" s="31"/>
      <c r="H1062" s="31"/>
      <c r="I1062" s="31"/>
      <c r="J1062" s="31"/>
      <c r="K1062" s="31"/>
      <c r="L1062" s="31"/>
      <c r="M1062" s="31"/>
      <c r="N1062" s="31"/>
      <c r="O1062" s="31"/>
      <c r="P1062" s="31"/>
      <c r="Q1062" s="31"/>
      <c r="R1062" s="31"/>
    </row>
    <row r="1063" spans="1:18" x14ac:dyDescent="0.25">
      <c r="A1063" s="31"/>
      <c r="B1063" s="131"/>
      <c r="C1063" s="131"/>
      <c r="D1063" s="131"/>
      <c r="E1063" s="31"/>
      <c r="F1063" s="31"/>
      <c r="G1063" s="31"/>
      <c r="H1063" s="31"/>
      <c r="I1063" s="31"/>
      <c r="J1063" s="31"/>
      <c r="K1063" s="31"/>
      <c r="L1063" s="31"/>
      <c r="M1063" s="31"/>
      <c r="N1063" s="31"/>
      <c r="O1063" s="31"/>
      <c r="P1063" s="31"/>
      <c r="Q1063" s="31"/>
      <c r="R1063" s="31"/>
    </row>
    <row r="1064" spans="1:18" x14ac:dyDescent="0.25">
      <c r="A1064" s="31"/>
      <c r="B1064" s="131"/>
      <c r="C1064" s="131"/>
      <c r="D1064" s="131"/>
      <c r="E1064" s="31"/>
      <c r="F1064" s="31"/>
      <c r="G1064" s="31"/>
      <c r="H1064" s="31"/>
      <c r="I1064" s="31"/>
      <c r="J1064" s="31"/>
      <c r="K1064" s="31"/>
      <c r="L1064" s="31"/>
      <c r="M1064" s="31"/>
      <c r="N1064" s="31"/>
      <c r="O1064" s="31"/>
      <c r="P1064" s="31"/>
      <c r="Q1064" s="31"/>
      <c r="R1064" s="31"/>
    </row>
    <row r="1065" spans="1:18" x14ac:dyDescent="0.25">
      <c r="A1065" s="31"/>
      <c r="B1065" s="131"/>
      <c r="C1065" s="131"/>
      <c r="D1065" s="131"/>
      <c r="E1065" s="31"/>
      <c r="F1065" s="31"/>
      <c r="G1065" s="31"/>
      <c r="H1065" s="31"/>
      <c r="I1065" s="31"/>
      <c r="J1065" s="31"/>
      <c r="K1065" s="31"/>
      <c r="L1065" s="31"/>
      <c r="M1065" s="31"/>
      <c r="N1065" s="31"/>
      <c r="O1065" s="31"/>
      <c r="P1065" s="31"/>
      <c r="Q1065" s="31"/>
      <c r="R1065" s="31"/>
    </row>
    <row r="1066" spans="1:18" x14ac:dyDescent="0.25">
      <c r="A1066" s="31"/>
      <c r="B1066" s="131"/>
      <c r="C1066" s="131"/>
      <c r="D1066" s="131"/>
      <c r="E1066" s="31"/>
      <c r="F1066" s="31"/>
      <c r="G1066" s="31"/>
      <c r="H1066" s="31"/>
      <c r="I1066" s="31"/>
      <c r="J1066" s="31"/>
      <c r="K1066" s="31"/>
      <c r="L1066" s="31"/>
      <c r="M1066" s="31"/>
      <c r="N1066" s="31"/>
      <c r="O1066" s="31"/>
      <c r="P1066" s="31"/>
      <c r="Q1066" s="31"/>
      <c r="R1066" s="31"/>
    </row>
    <row r="1067" spans="1:18" x14ac:dyDescent="0.25">
      <c r="A1067" s="31"/>
      <c r="B1067" s="131"/>
      <c r="C1067" s="131"/>
      <c r="D1067" s="131"/>
      <c r="E1067" s="31"/>
      <c r="F1067" s="31"/>
      <c r="G1067" s="31"/>
      <c r="H1067" s="31"/>
      <c r="I1067" s="31"/>
      <c r="J1067" s="31"/>
      <c r="K1067" s="31"/>
      <c r="L1067" s="31"/>
      <c r="M1067" s="31"/>
      <c r="N1067" s="31"/>
      <c r="O1067" s="31"/>
      <c r="P1067" s="31"/>
      <c r="Q1067" s="31"/>
      <c r="R1067" s="31"/>
    </row>
    <row r="1068" spans="1:18" x14ac:dyDescent="0.25">
      <c r="A1068" s="31"/>
      <c r="B1068" s="131"/>
      <c r="C1068" s="131"/>
      <c r="D1068" s="131"/>
      <c r="E1068" s="31"/>
      <c r="F1068" s="31"/>
      <c r="G1068" s="31"/>
      <c r="H1068" s="31"/>
      <c r="I1068" s="31"/>
      <c r="J1068" s="31"/>
      <c r="K1068" s="31"/>
      <c r="L1068" s="31"/>
      <c r="M1068" s="31"/>
      <c r="N1068" s="31"/>
      <c r="O1068" s="31"/>
      <c r="P1068" s="31"/>
      <c r="Q1068" s="31"/>
      <c r="R1068" s="31"/>
    </row>
    <row r="1069" spans="1:18" x14ac:dyDescent="0.25">
      <c r="A1069" s="31"/>
      <c r="B1069" s="131"/>
      <c r="C1069" s="131"/>
      <c r="D1069" s="131"/>
      <c r="E1069" s="31"/>
      <c r="F1069" s="31"/>
      <c r="G1069" s="31"/>
      <c r="H1069" s="31"/>
      <c r="I1069" s="31"/>
      <c r="J1069" s="31"/>
      <c r="K1069" s="31"/>
      <c r="L1069" s="31"/>
      <c r="M1069" s="31"/>
      <c r="N1069" s="31"/>
      <c r="O1069" s="31"/>
      <c r="P1069" s="31"/>
      <c r="Q1069" s="31"/>
      <c r="R1069" s="31"/>
    </row>
    <row r="1070" spans="1:18" x14ac:dyDescent="0.25">
      <c r="A1070" s="31"/>
      <c r="B1070" s="131"/>
      <c r="C1070" s="131"/>
      <c r="D1070" s="131"/>
      <c r="E1070" s="31"/>
      <c r="F1070" s="31"/>
      <c r="G1070" s="31"/>
      <c r="H1070" s="31"/>
      <c r="I1070" s="31"/>
      <c r="J1070" s="31"/>
      <c r="K1070" s="31"/>
      <c r="L1070" s="31"/>
      <c r="M1070" s="31"/>
      <c r="N1070" s="31"/>
      <c r="O1070" s="31"/>
      <c r="P1070" s="31"/>
      <c r="Q1070" s="31"/>
      <c r="R1070" s="31"/>
    </row>
    <row r="1071" spans="1:18" x14ac:dyDescent="0.25">
      <c r="A1071" s="31"/>
      <c r="B1071" s="131"/>
      <c r="C1071" s="131"/>
      <c r="D1071" s="131"/>
      <c r="E1071" s="31"/>
      <c r="F1071" s="31"/>
      <c r="G1071" s="31"/>
      <c r="H1071" s="31"/>
      <c r="I1071" s="31"/>
      <c r="J1071" s="31"/>
      <c r="K1071" s="31"/>
      <c r="L1071" s="31"/>
      <c r="M1071" s="31"/>
      <c r="N1071" s="31"/>
      <c r="O1071" s="31"/>
      <c r="P1071" s="31"/>
      <c r="Q1071" s="31"/>
      <c r="R1071" s="31"/>
    </row>
    <row r="1072" spans="1:18" x14ac:dyDescent="0.25">
      <c r="A1072" s="31"/>
      <c r="B1072" s="131"/>
      <c r="C1072" s="131"/>
      <c r="D1072" s="131"/>
      <c r="E1072" s="31"/>
      <c r="F1072" s="31"/>
      <c r="G1072" s="31"/>
      <c r="H1072" s="31"/>
      <c r="I1072" s="31"/>
      <c r="J1072" s="31"/>
      <c r="K1072" s="31"/>
      <c r="L1072" s="31"/>
      <c r="M1072" s="31"/>
      <c r="N1072" s="31"/>
      <c r="O1072" s="31"/>
      <c r="P1072" s="31"/>
      <c r="Q1072" s="31"/>
      <c r="R1072" s="31"/>
    </row>
    <row r="1073" spans="1:18" x14ac:dyDescent="0.25">
      <c r="A1073" s="31"/>
      <c r="B1073" s="131"/>
      <c r="C1073" s="131"/>
      <c r="D1073" s="131"/>
      <c r="E1073" s="31"/>
      <c r="F1073" s="31"/>
      <c r="G1073" s="31"/>
      <c r="H1073" s="31"/>
      <c r="I1073" s="31"/>
      <c r="J1073" s="31"/>
      <c r="K1073" s="31"/>
      <c r="L1073" s="31"/>
      <c r="M1073" s="31"/>
      <c r="N1073" s="31"/>
      <c r="O1073" s="31"/>
      <c r="P1073" s="31"/>
      <c r="Q1073" s="31"/>
      <c r="R1073" s="31"/>
    </row>
    <row r="1074" spans="1:18" x14ac:dyDescent="0.25">
      <c r="A1074" s="31"/>
      <c r="B1074" s="131"/>
      <c r="C1074" s="131"/>
      <c r="D1074" s="131"/>
      <c r="E1074" s="31"/>
      <c r="F1074" s="31"/>
      <c r="G1074" s="31"/>
      <c r="H1074" s="31"/>
      <c r="I1074" s="31"/>
      <c r="J1074" s="31"/>
      <c r="K1074" s="31"/>
      <c r="L1074" s="31"/>
      <c r="M1074" s="31"/>
      <c r="N1074" s="31"/>
      <c r="O1074" s="31"/>
      <c r="P1074" s="31"/>
      <c r="Q1074" s="31"/>
      <c r="R1074" s="31"/>
    </row>
    <row r="1075" spans="1:18" x14ac:dyDescent="0.25">
      <c r="A1075" s="31"/>
      <c r="B1075" s="131"/>
      <c r="C1075" s="131"/>
      <c r="D1075" s="131"/>
      <c r="E1075" s="31"/>
      <c r="F1075" s="31"/>
      <c r="G1075" s="31"/>
      <c r="H1075" s="31"/>
      <c r="I1075" s="31"/>
      <c r="J1075" s="31"/>
      <c r="K1075" s="31"/>
      <c r="L1075" s="31"/>
      <c r="M1075" s="31"/>
      <c r="N1075" s="31"/>
      <c r="O1075" s="31"/>
      <c r="P1075" s="31"/>
      <c r="Q1075" s="31"/>
      <c r="R1075" s="31"/>
    </row>
    <row r="1076" spans="1:18" x14ac:dyDescent="0.25">
      <c r="A1076" s="31"/>
      <c r="B1076" s="131"/>
      <c r="C1076" s="131"/>
      <c r="D1076" s="131"/>
      <c r="E1076" s="31"/>
      <c r="F1076" s="31"/>
      <c r="G1076" s="31"/>
      <c r="H1076" s="31"/>
      <c r="I1076" s="31"/>
      <c r="J1076" s="31"/>
      <c r="K1076" s="31"/>
      <c r="L1076" s="31"/>
      <c r="M1076" s="31"/>
      <c r="N1076" s="31"/>
      <c r="O1076" s="31"/>
      <c r="P1076" s="31"/>
      <c r="Q1076" s="31"/>
      <c r="R1076" s="31"/>
    </row>
    <row r="1077" spans="1:18" x14ac:dyDescent="0.25">
      <c r="A1077" s="31"/>
      <c r="B1077" s="131"/>
      <c r="C1077" s="131"/>
      <c r="D1077" s="131"/>
      <c r="E1077" s="31"/>
      <c r="F1077" s="31"/>
      <c r="G1077" s="31"/>
      <c r="H1077" s="31"/>
      <c r="I1077" s="31"/>
      <c r="J1077" s="31"/>
      <c r="K1077" s="31"/>
      <c r="L1077" s="31"/>
      <c r="M1077" s="31"/>
      <c r="N1077" s="31"/>
      <c r="O1077" s="31"/>
      <c r="P1077" s="31"/>
      <c r="Q1077" s="31"/>
      <c r="R1077" s="31"/>
    </row>
    <row r="1078" spans="1:18" x14ac:dyDescent="0.25">
      <c r="A1078" s="31"/>
      <c r="B1078" s="131"/>
      <c r="C1078" s="131"/>
      <c r="D1078" s="131"/>
      <c r="E1078" s="31"/>
      <c r="F1078" s="31"/>
      <c r="G1078" s="31"/>
      <c r="H1078" s="31"/>
      <c r="I1078" s="31"/>
      <c r="J1078" s="31"/>
      <c r="K1078" s="31"/>
      <c r="L1078" s="31"/>
      <c r="M1078" s="31"/>
      <c r="N1078" s="31"/>
      <c r="O1078" s="31"/>
      <c r="P1078" s="31"/>
      <c r="Q1078" s="31"/>
      <c r="R1078" s="31"/>
    </row>
    <row r="1079" spans="1:18" x14ac:dyDescent="0.25">
      <c r="A1079" s="31"/>
      <c r="B1079" s="131"/>
      <c r="C1079" s="131"/>
      <c r="D1079" s="131"/>
      <c r="E1079" s="31"/>
      <c r="F1079" s="31"/>
      <c r="G1079" s="31"/>
      <c r="H1079" s="31"/>
      <c r="I1079" s="31"/>
      <c r="J1079" s="31"/>
      <c r="K1079" s="31"/>
      <c r="L1079" s="31"/>
      <c r="M1079" s="31"/>
      <c r="N1079" s="31"/>
      <c r="O1079" s="31"/>
      <c r="P1079" s="31"/>
      <c r="Q1079" s="31"/>
      <c r="R1079" s="31"/>
    </row>
    <row r="1080" spans="1:18" x14ac:dyDescent="0.25">
      <c r="A1080" s="31"/>
      <c r="B1080" s="131"/>
      <c r="C1080" s="131"/>
      <c r="D1080" s="131"/>
      <c r="E1080" s="31"/>
      <c r="F1080" s="31"/>
      <c r="G1080" s="31"/>
      <c r="H1080" s="31"/>
      <c r="I1080" s="31"/>
      <c r="J1080" s="31"/>
      <c r="K1080" s="31"/>
      <c r="L1080" s="31"/>
      <c r="M1080" s="31"/>
      <c r="N1080" s="31"/>
      <c r="O1080" s="31"/>
      <c r="P1080" s="31"/>
      <c r="Q1080" s="31"/>
      <c r="R1080" s="31"/>
    </row>
    <row r="1081" spans="1:18" x14ac:dyDescent="0.25">
      <c r="A1081" s="31"/>
      <c r="B1081" s="131"/>
      <c r="C1081" s="131"/>
      <c r="D1081" s="131"/>
      <c r="E1081" s="31"/>
      <c r="F1081" s="31"/>
      <c r="G1081" s="31"/>
      <c r="H1081" s="31"/>
      <c r="I1081" s="31"/>
      <c r="J1081" s="31"/>
      <c r="K1081" s="31"/>
      <c r="L1081" s="31"/>
      <c r="M1081" s="31"/>
      <c r="N1081" s="31"/>
      <c r="O1081" s="31"/>
      <c r="P1081" s="31"/>
      <c r="Q1081" s="31"/>
      <c r="R1081" s="31"/>
    </row>
    <row r="1082" spans="1:18" x14ac:dyDescent="0.25">
      <c r="A1082" s="31"/>
      <c r="B1082" s="131"/>
      <c r="C1082" s="131"/>
      <c r="D1082" s="131"/>
      <c r="E1082" s="31"/>
      <c r="F1082" s="31"/>
      <c r="G1082" s="31"/>
      <c r="H1082" s="31"/>
      <c r="I1082" s="31"/>
      <c r="J1082" s="31"/>
      <c r="K1082" s="31"/>
      <c r="L1082" s="31"/>
      <c r="M1082" s="31"/>
      <c r="N1082" s="31"/>
      <c r="O1082" s="31"/>
      <c r="P1082" s="31"/>
      <c r="Q1082" s="31"/>
      <c r="R1082" s="31"/>
    </row>
    <row r="1083" spans="1:18" x14ac:dyDescent="0.25">
      <c r="A1083" s="31"/>
      <c r="B1083" s="131"/>
      <c r="C1083" s="131"/>
      <c r="D1083" s="131"/>
      <c r="E1083" s="31"/>
      <c r="F1083" s="31"/>
      <c r="G1083" s="31"/>
      <c r="H1083" s="31"/>
      <c r="I1083" s="31"/>
      <c r="J1083" s="31"/>
      <c r="K1083" s="31"/>
      <c r="L1083" s="31"/>
      <c r="M1083" s="31"/>
      <c r="N1083" s="31"/>
      <c r="O1083" s="31"/>
      <c r="P1083" s="31"/>
      <c r="Q1083" s="31"/>
      <c r="R1083" s="31"/>
    </row>
    <row r="1084" spans="1:18" x14ac:dyDescent="0.25">
      <c r="A1084" s="31"/>
      <c r="B1084" s="131"/>
      <c r="C1084" s="131"/>
      <c r="D1084" s="131"/>
      <c r="E1084" s="31"/>
      <c r="F1084" s="31"/>
      <c r="G1084" s="31"/>
      <c r="H1084" s="31"/>
      <c r="I1084" s="31"/>
      <c r="J1084" s="31"/>
      <c r="K1084" s="31"/>
      <c r="L1084" s="31"/>
      <c r="M1084" s="31"/>
      <c r="N1084" s="31"/>
      <c r="O1084" s="31"/>
      <c r="P1084" s="31"/>
      <c r="Q1084" s="31"/>
      <c r="R1084" s="31"/>
    </row>
    <row r="1085" spans="1:18" x14ac:dyDescent="0.25">
      <c r="A1085" s="31"/>
      <c r="B1085" s="131"/>
      <c r="C1085" s="131"/>
      <c r="D1085" s="131"/>
      <c r="E1085" s="31"/>
      <c r="F1085" s="31"/>
      <c r="G1085" s="31"/>
      <c r="H1085" s="31"/>
      <c r="I1085" s="31"/>
      <c r="J1085" s="31"/>
      <c r="K1085" s="31"/>
      <c r="L1085" s="31"/>
      <c r="M1085" s="31"/>
      <c r="N1085" s="31"/>
      <c r="O1085" s="31"/>
      <c r="P1085" s="31"/>
      <c r="Q1085" s="31"/>
      <c r="R1085" s="31"/>
    </row>
    <row r="1086" spans="1:18" x14ac:dyDescent="0.25">
      <c r="A1086" s="31"/>
      <c r="B1086" s="131"/>
      <c r="C1086" s="131"/>
      <c r="D1086" s="131"/>
      <c r="E1086" s="31"/>
      <c r="F1086" s="31"/>
      <c r="G1086" s="31"/>
      <c r="H1086" s="31"/>
      <c r="I1086" s="31"/>
      <c r="J1086" s="31"/>
      <c r="K1086" s="31"/>
      <c r="L1086" s="31"/>
      <c r="M1086" s="31"/>
      <c r="N1086" s="31"/>
      <c r="O1086" s="31"/>
      <c r="P1086" s="31"/>
      <c r="Q1086" s="31"/>
      <c r="R1086" s="31"/>
    </row>
    <row r="1087" spans="1:18" x14ac:dyDescent="0.25">
      <c r="A1087" s="31"/>
      <c r="B1087" s="131"/>
      <c r="C1087" s="131"/>
      <c r="D1087" s="131"/>
      <c r="E1087" s="31"/>
      <c r="F1087" s="31"/>
      <c r="G1087" s="31"/>
      <c r="H1087" s="31"/>
      <c r="I1087" s="31"/>
      <c r="J1087" s="31"/>
      <c r="K1087" s="31"/>
      <c r="L1087" s="31"/>
      <c r="M1087" s="31"/>
      <c r="N1087" s="31"/>
      <c r="O1087" s="31"/>
      <c r="P1087" s="31"/>
      <c r="Q1087" s="31"/>
      <c r="R1087" s="31"/>
    </row>
    <row r="1088" spans="1:18" x14ac:dyDescent="0.25">
      <c r="A1088" s="31"/>
      <c r="B1088" s="131"/>
      <c r="C1088" s="131"/>
      <c r="D1088" s="131"/>
      <c r="E1088" s="31"/>
      <c r="F1088" s="31"/>
      <c r="G1088" s="31"/>
      <c r="H1088" s="31"/>
      <c r="I1088" s="31"/>
      <c r="J1088" s="31"/>
      <c r="K1088" s="31"/>
      <c r="L1088" s="31"/>
      <c r="M1088" s="31"/>
      <c r="N1088" s="31"/>
      <c r="O1088" s="31"/>
      <c r="P1088" s="31"/>
      <c r="Q1088" s="31"/>
      <c r="R1088" s="31"/>
    </row>
    <row r="1089" spans="1:18" x14ac:dyDescent="0.25">
      <c r="A1089" s="31"/>
      <c r="B1089" s="131"/>
      <c r="C1089" s="131"/>
      <c r="D1089" s="131"/>
      <c r="E1089" s="31"/>
      <c r="F1089" s="31"/>
      <c r="G1089" s="31"/>
      <c r="H1089" s="31"/>
      <c r="I1089" s="31"/>
      <c r="J1089" s="31"/>
      <c r="K1089" s="31"/>
      <c r="L1089" s="31"/>
      <c r="M1089" s="31"/>
      <c r="N1089" s="31"/>
      <c r="O1089" s="31"/>
      <c r="P1089" s="31"/>
      <c r="Q1089" s="31"/>
      <c r="R1089" s="31"/>
    </row>
    <row r="1090" spans="1:18" x14ac:dyDescent="0.25">
      <c r="A1090" s="31"/>
      <c r="B1090" s="131"/>
      <c r="C1090" s="131"/>
      <c r="D1090" s="131"/>
      <c r="E1090" s="31"/>
      <c r="F1090" s="31"/>
      <c r="G1090" s="31"/>
      <c r="H1090" s="31"/>
      <c r="I1090" s="31"/>
      <c r="J1090" s="31"/>
      <c r="K1090" s="31"/>
      <c r="L1090" s="31"/>
      <c r="M1090" s="31"/>
      <c r="N1090" s="31"/>
      <c r="O1090" s="31"/>
      <c r="P1090" s="31"/>
      <c r="Q1090" s="31"/>
      <c r="R1090" s="31"/>
    </row>
    <row r="1091" spans="1:18" x14ac:dyDescent="0.25">
      <c r="A1091" s="31"/>
      <c r="B1091" s="131"/>
      <c r="C1091" s="131"/>
      <c r="D1091" s="131"/>
      <c r="E1091" s="31"/>
      <c r="F1091" s="31"/>
      <c r="G1091" s="31"/>
      <c r="H1091" s="31"/>
      <c r="I1091" s="31"/>
      <c r="J1091" s="31"/>
      <c r="K1091" s="31"/>
      <c r="L1091" s="31"/>
      <c r="M1091" s="31"/>
      <c r="N1091" s="31"/>
      <c r="O1091" s="31"/>
      <c r="P1091" s="31"/>
      <c r="Q1091" s="31"/>
      <c r="R1091" s="31"/>
    </row>
    <row r="1092" spans="1:18" x14ac:dyDescent="0.25">
      <c r="A1092" s="31"/>
      <c r="B1092" s="131"/>
      <c r="C1092" s="131"/>
      <c r="D1092" s="131"/>
      <c r="E1092" s="31"/>
      <c r="F1092" s="31"/>
      <c r="G1092" s="31"/>
      <c r="H1092" s="31"/>
      <c r="I1092" s="31"/>
      <c r="J1092" s="31"/>
      <c r="K1092" s="31"/>
      <c r="L1092" s="31"/>
      <c r="M1092" s="31"/>
      <c r="N1092" s="31"/>
      <c r="O1092" s="31"/>
      <c r="P1092" s="31"/>
      <c r="Q1092" s="31"/>
      <c r="R1092" s="31"/>
    </row>
    <row r="1093" spans="1:18" x14ac:dyDescent="0.25">
      <c r="A1093" s="31"/>
      <c r="B1093" s="131"/>
      <c r="C1093" s="131"/>
      <c r="D1093" s="131"/>
      <c r="E1093" s="31"/>
      <c r="F1093" s="31"/>
      <c r="G1093" s="31"/>
      <c r="H1093" s="31"/>
      <c r="I1093" s="31"/>
      <c r="J1093" s="31"/>
      <c r="K1093" s="31"/>
      <c r="L1093" s="31"/>
      <c r="M1093" s="31"/>
      <c r="N1093" s="31"/>
      <c r="O1093" s="31"/>
      <c r="P1093" s="31"/>
      <c r="Q1093" s="31"/>
      <c r="R1093" s="31"/>
    </row>
    <row r="1094" spans="1:18" x14ac:dyDescent="0.25">
      <c r="A1094" s="31"/>
      <c r="B1094" s="131"/>
      <c r="C1094" s="131"/>
      <c r="D1094" s="131"/>
      <c r="E1094" s="31"/>
      <c r="F1094" s="31"/>
      <c r="G1094" s="31"/>
      <c r="H1094" s="31"/>
      <c r="I1094" s="31"/>
      <c r="J1094" s="31"/>
      <c r="K1094" s="31"/>
      <c r="L1094" s="31"/>
      <c r="M1094" s="31"/>
      <c r="N1094" s="31"/>
      <c r="O1094" s="31"/>
      <c r="P1094" s="31"/>
      <c r="Q1094" s="31"/>
      <c r="R1094" s="31"/>
    </row>
    <row r="1095" spans="1:18" x14ac:dyDescent="0.25">
      <c r="A1095" s="31"/>
      <c r="B1095" s="131"/>
      <c r="C1095" s="131"/>
      <c r="D1095" s="131"/>
      <c r="E1095" s="31"/>
      <c r="F1095" s="31"/>
      <c r="G1095" s="31"/>
      <c r="H1095" s="31"/>
      <c r="I1095" s="31"/>
      <c r="J1095" s="31"/>
      <c r="K1095" s="31"/>
      <c r="L1095" s="31"/>
      <c r="M1095" s="31"/>
      <c r="N1095" s="31"/>
      <c r="O1095" s="31"/>
      <c r="P1095" s="31"/>
      <c r="Q1095" s="31"/>
      <c r="R1095" s="31"/>
    </row>
    <row r="1096" spans="1:18" x14ac:dyDescent="0.25">
      <c r="A1096" s="31"/>
      <c r="B1096" s="131"/>
      <c r="C1096" s="131"/>
      <c r="D1096" s="131"/>
      <c r="E1096" s="31"/>
      <c r="F1096" s="31"/>
      <c r="G1096" s="31"/>
      <c r="H1096" s="31"/>
      <c r="I1096" s="31"/>
      <c r="J1096" s="31"/>
      <c r="K1096" s="31"/>
      <c r="L1096" s="31"/>
      <c r="M1096" s="31"/>
      <c r="N1096" s="31"/>
      <c r="O1096" s="31"/>
      <c r="P1096" s="31"/>
      <c r="Q1096" s="31"/>
      <c r="R1096" s="31"/>
    </row>
    <row r="1097" spans="1:18" x14ac:dyDescent="0.25">
      <c r="A1097" s="31"/>
      <c r="B1097" s="131"/>
      <c r="C1097" s="131"/>
      <c r="D1097" s="131"/>
      <c r="E1097" s="31"/>
      <c r="F1097" s="31"/>
      <c r="G1097" s="31"/>
      <c r="H1097" s="31"/>
      <c r="I1097" s="31"/>
      <c r="J1097" s="31"/>
      <c r="K1097" s="31"/>
      <c r="L1097" s="31"/>
      <c r="M1097" s="31"/>
      <c r="N1097" s="31"/>
      <c r="O1097" s="31"/>
      <c r="P1097" s="31"/>
      <c r="Q1097" s="31"/>
      <c r="R1097" s="31"/>
    </row>
    <row r="1098" spans="1:18" x14ac:dyDescent="0.25">
      <c r="A1098" s="31"/>
      <c r="B1098" s="131"/>
      <c r="C1098" s="131"/>
      <c r="D1098" s="131"/>
      <c r="E1098" s="31"/>
      <c r="F1098" s="31"/>
      <c r="G1098" s="31"/>
      <c r="H1098" s="31"/>
      <c r="I1098" s="31"/>
      <c r="J1098" s="31"/>
      <c r="K1098" s="31"/>
      <c r="L1098" s="31"/>
      <c r="M1098" s="31"/>
      <c r="N1098" s="31"/>
      <c r="O1098" s="31"/>
      <c r="P1098" s="31"/>
      <c r="Q1098" s="31"/>
      <c r="R1098" s="31"/>
    </row>
    <row r="1099" spans="1:18" x14ac:dyDescent="0.25">
      <c r="A1099" s="31"/>
      <c r="B1099" s="131"/>
      <c r="C1099" s="131"/>
      <c r="D1099" s="131"/>
      <c r="E1099" s="31"/>
      <c r="F1099" s="31"/>
      <c r="G1099" s="31"/>
      <c r="H1099" s="31"/>
      <c r="I1099" s="31"/>
      <c r="J1099" s="31"/>
      <c r="K1099" s="31"/>
      <c r="L1099" s="31"/>
      <c r="M1099" s="31"/>
      <c r="N1099" s="31"/>
      <c r="O1099" s="31"/>
      <c r="P1099" s="31"/>
      <c r="Q1099" s="31"/>
      <c r="R1099" s="31"/>
    </row>
    <row r="1100" spans="1:18" x14ac:dyDescent="0.25">
      <c r="A1100" s="31"/>
      <c r="B1100" s="131"/>
      <c r="C1100" s="131"/>
      <c r="D1100" s="131"/>
      <c r="E1100" s="31"/>
      <c r="F1100" s="31"/>
      <c r="G1100" s="31"/>
      <c r="H1100" s="31"/>
      <c r="I1100" s="31"/>
      <c r="J1100" s="31"/>
      <c r="K1100" s="31"/>
      <c r="L1100" s="31"/>
      <c r="M1100" s="31"/>
      <c r="N1100" s="31"/>
      <c r="O1100" s="31"/>
      <c r="P1100" s="31"/>
      <c r="Q1100" s="31"/>
      <c r="R1100" s="31"/>
    </row>
    <row r="1101" spans="1:18" x14ac:dyDescent="0.25">
      <c r="A1101" s="31"/>
      <c r="B1101" s="131"/>
      <c r="C1101" s="131"/>
      <c r="D1101" s="131"/>
      <c r="E1101" s="31"/>
      <c r="F1101" s="31"/>
      <c r="G1101" s="31"/>
      <c r="H1101" s="31"/>
      <c r="I1101" s="31"/>
      <c r="J1101" s="31"/>
      <c r="K1101" s="31"/>
      <c r="L1101" s="31"/>
      <c r="M1101" s="31"/>
      <c r="N1101" s="31"/>
      <c r="O1101" s="31"/>
      <c r="P1101" s="31"/>
      <c r="Q1101" s="31"/>
      <c r="R1101" s="31"/>
    </row>
    <row r="1102" spans="1:18" x14ac:dyDescent="0.25">
      <c r="A1102" s="31"/>
      <c r="B1102" s="131"/>
      <c r="C1102" s="131"/>
      <c r="D1102" s="131"/>
      <c r="E1102" s="31"/>
      <c r="F1102" s="31"/>
      <c r="G1102" s="31"/>
      <c r="H1102" s="31"/>
      <c r="I1102" s="31"/>
      <c r="J1102" s="31"/>
      <c r="K1102" s="31"/>
      <c r="L1102" s="31"/>
      <c r="M1102" s="31"/>
      <c r="N1102" s="31"/>
      <c r="O1102" s="31"/>
      <c r="P1102" s="31"/>
      <c r="Q1102" s="31"/>
      <c r="R1102" s="31"/>
    </row>
    <row r="1103" spans="1:18" x14ac:dyDescent="0.25">
      <c r="A1103" s="31"/>
      <c r="B1103" s="131"/>
      <c r="C1103" s="131"/>
      <c r="D1103" s="131"/>
      <c r="E1103" s="31"/>
      <c r="F1103" s="31"/>
      <c r="G1103" s="31"/>
      <c r="H1103" s="31"/>
      <c r="I1103" s="31"/>
      <c r="J1103" s="31"/>
      <c r="K1103" s="31"/>
      <c r="L1103" s="31"/>
      <c r="M1103" s="31"/>
      <c r="N1103" s="31"/>
      <c r="O1103" s="31"/>
      <c r="P1103" s="31"/>
      <c r="Q1103" s="31"/>
      <c r="R1103" s="31"/>
    </row>
    <row r="1104" spans="1:18" x14ac:dyDescent="0.25">
      <c r="A1104" s="31"/>
      <c r="B1104" s="131"/>
      <c r="C1104" s="131"/>
      <c r="D1104" s="131"/>
      <c r="E1104" s="31"/>
      <c r="F1104" s="31"/>
      <c r="G1104" s="31"/>
      <c r="H1104" s="31"/>
      <c r="I1104" s="31"/>
      <c r="J1104" s="31"/>
      <c r="K1104" s="31"/>
      <c r="L1104" s="31"/>
      <c r="M1104" s="31"/>
      <c r="N1104" s="31"/>
      <c r="O1104" s="31"/>
      <c r="P1104" s="31"/>
      <c r="Q1104" s="31"/>
      <c r="R1104" s="31"/>
    </row>
    <row r="1105" spans="1:18" x14ac:dyDescent="0.25">
      <c r="A1105" s="31"/>
      <c r="B1105" s="131"/>
      <c r="C1105" s="131"/>
      <c r="D1105" s="131"/>
      <c r="E1105" s="31"/>
      <c r="F1105" s="31"/>
      <c r="G1105" s="31"/>
      <c r="H1105" s="31"/>
      <c r="I1105" s="31"/>
      <c r="J1105" s="31"/>
      <c r="K1105" s="31"/>
      <c r="L1105" s="31"/>
      <c r="M1105" s="31"/>
      <c r="N1105" s="31"/>
      <c r="O1105" s="31"/>
      <c r="P1105" s="31"/>
      <c r="Q1105" s="31"/>
      <c r="R1105" s="31"/>
    </row>
    <row r="1106" spans="1:18" x14ac:dyDescent="0.25">
      <c r="A1106" s="31"/>
      <c r="B1106" s="131"/>
      <c r="C1106" s="131"/>
      <c r="D1106" s="131"/>
      <c r="E1106" s="31"/>
      <c r="F1106" s="31"/>
      <c r="G1106" s="31"/>
      <c r="H1106" s="31"/>
      <c r="I1106" s="31"/>
      <c r="J1106" s="31"/>
      <c r="K1106" s="31"/>
      <c r="L1106" s="31"/>
      <c r="M1106" s="31"/>
      <c r="N1106" s="31"/>
      <c r="O1106" s="31"/>
      <c r="P1106" s="31"/>
      <c r="Q1106" s="31"/>
      <c r="R1106" s="31"/>
    </row>
    <row r="1107" spans="1:18" x14ac:dyDescent="0.25">
      <c r="A1107" s="31"/>
      <c r="B1107" s="131"/>
      <c r="C1107" s="131"/>
      <c r="D1107" s="131"/>
      <c r="E1107" s="31"/>
      <c r="F1107" s="31"/>
      <c r="G1107" s="31"/>
      <c r="H1107" s="31"/>
      <c r="I1107" s="31"/>
      <c r="J1107" s="31"/>
      <c r="K1107" s="31"/>
      <c r="L1107" s="31"/>
      <c r="M1107" s="31"/>
      <c r="N1107" s="31"/>
      <c r="O1107" s="31"/>
      <c r="P1107" s="31"/>
      <c r="Q1107" s="31"/>
      <c r="R1107" s="31"/>
    </row>
    <row r="1108" spans="1:18" x14ac:dyDescent="0.25">
      <c r="A1108" s="31"/>
      <c r="B1108" s="131"/>
      <c r="C1108" s="131"/>
      <c r="D1108" s="131"/>
      <c r="E1108" s="31"/>
      <c r="F1108" s="31"/>
      <c r="G1108" s="31"/>
      <c r="H1108" s="31"/>
      <c r="I1108" s="31"/>
      <c r="J1108" s="31"/>
      <c r="K1108" s="31"/>
      <c r="L1108" s="31"/>
      <c r="M1108" s="31"/>
      <c r="N1108" s="31"/>
      <c r="O1108" s="31"/>
      <c r="P1108" s="31"/>
      <c r="Q1108" s="31"/>
      <c r="R1108" s="31"/>
    </row>
    <row r="1109" spans="1:18" x14ac:dyDescent="0.25">
      <c r="A1109" s="31"/>
      <c r="B1109" s="131"/>
      <c r="C1109" s="131"/>
      <c r="D1109" s="131"/>
      <c r="E1109" s="31"/>
      <c r="F1109" s="31"/>
      <c r="G1109" s="31"/>
      <c r="H1109" s="31"/>
      <c r="I1109" s="31"/>
      <c r="J1109" s="31"/>
      <c r="K1109" s="31"/>
      <c r="L1109" s="31"/>
      <c r="M1109" s="31"/>
      <c r="N1109" s="31"/>
      <c r="O1109" s="31"/>
      <c r="P1109" s="31"/>
      <c r="Q1109" s="31"/>
      <c r="R1109" s="31"/>
    </row>
    <row r="1110" spans="1:18" x14ac:dyDescent="0.25">
      <c r="A1110" s="31"/>
      <c r="B1110" s="131"/>
      <c r="C1110" s="131"/>
      <c r="D1110" s="131"/>
      <c r="E1110" s="31"/>
      <c r="F1110" s="31"/>
      <c r="G1110" s="31"/>
      <c r="H1110" s="31"/>
      <c r="I1110" s="31"/>
      <c r="J1110" s="31"/>
      <c r="K1110" s="31"/>
      <c r="L1110" s="31"/>
      <c r="M1110" s="31"/>
      <c r="N1110" s="31"/>
      <c r="O1110" s="31"/>
      <c r="P1110" s="31"/>
      <c r="Q1110" s="31"/>
      <c r="R1110" s="31"/>
    </row>
    <row r="1111" spans="1:18" x14ac:dyDescent="0.25">
      <c r="A1111" s="31"/>
      <c r="B1111" s="131"/>
      <c r="C1111" s="131"/>
      <c r="D1111" s="131"/>
      <c r="E1111" s="31"/>
      <c r="F1111" s="31"/>
      <c r="G1111" s="31"/>
      <c r="H1111" s="31"/>
      <c r="I1111" s="31"/>
      <c r="J1111" s="31"/>
      <c r="K1111" s="31"/>
      <c r="L1111" s="31"/>
      <c r="M1111" s="31"/>
      <c r="N1111" s="31"/>
      <c r="O1111" s="31"/>
      <c r="P1111" s="31"/>
      <c r="Q1111" s="31"/>
      <c r="R1111" s="31"/>
    </row>
    <row r="1112" spans="1:18" x14ac:dyDescent="0.25">
      <c r="A1112" s="31"/>
      <c r="B1112" s="131"/>
      <c r="C1112" s="131"/>
      <c r="D1112" s="131"/>
      <c r="E1112" s="31"/>
      <c r="F1112" s="31"/>
      <c r="G1112" s="31"/>
      <c r="H1112" s="31"/>
      <c r="I1112" s="31"/>
      <c r="J1112" s="31"/>
      <c r="K1112" s="31"/>
      <c r="L1112" s="31"/>
      <c r="M1112" s="31"/>
      <c r="N1112" s="31"/>
      <c r="O1112" s="31"/>
      <c r="P1112" s="31"/>
      <c r="Q1112" s="31"/>
      <c r="R1112" s="31"/>
    </row>
    <row r="1113" spans="1:18" x14ac:dyDescent="0.25">
      <c r="A1113" s="31"/>
      <c r="B1113" s="131"/>
      <c r="C1113" s="131"/>
      <c r="D1113" s="131"/>
      <c r="E1113" s="31"/>
      <c r="F1113" s="31"/>
      <c r="G1113" s="31"/>
      <c r="H1113" s="31"/>
      <c r="I1113" s="31"/>
      <c r="J1113" s="31"/>
      <c r="K1113" s="31"/>
      <c r="L1113" s="31"/>
      <c r="M1113" s="31"/>
      <c r="N1113" s="31"/>
      <c r="O1113" s="31"/>
      <c r="P1113" s="31"/>
      <c r="Q1113" s="31"/>
      <c r="R1113" s="31"/>
    </row>
    <row r="1114" spans="1:18" x14ac:dyDescent="0.25">
      <c r="A1114" s="31"/>
      <c r="B1114" s="131"/>
      <c r="C1114" s="131"/>
      <c r="D1114" s="131"/>
      <c r="E1114" s="31"/>
      <c r="F1114" s="31"/>
      <c r="G1114" s="31"/>
      <c r="H1114" s="31"/>
      <c r="I1114" s="31"/>
      <c r="J1114" s="31"/>
      <c r="K1114" s="31"/>
      <c r="L1114" s="31"/>
      <c r="M1114" s="31"/>
      <c r="N1114" s="31"/>
      <c r="O1114" s="31"/>
      <c r="P1114" s="31"/>
      <c r="Q1114" s="31"/>
      <c r="R1114" s="31"/>
    </row>
    <row r="1115" spans="1:18" x14ac:dyDescent="0.25">
      <c r="A1115" s="31"/>
      <c r="B1115" s="131"/>
      <c r="C1115" s="131"/>
      <c r="D1115" s="131"/>
      <c r="E1115" s="31"/>
      <c r="F1115" s="31"/>
      <c r="G1115" s="31"/>
      <c r="H1115" s="31"/>
      <c r="I1115" s="31"/>
      <c r="J1115" s="31"/>
      <c r="K1115" s="31"/>
      <c r="L1115" s="31"/>
      <c r="M1115" s="31"/>
      <c r="N1115" s="31"/>
      <c r="O1115" s="31"/>
      <c r="P1115" s="31"/>
      <c r="Q1115" s="31"/>
      <c r="R1115" s="31"/>
    </row>
    <row r="1116" spans="1:18" x14ac:dyDescent="0.25">
      <c r="A1116" s="31"/>
      <c r="B1116" s="131"/>
      <c r="C1116" s="131"/>
      <c r="D1116" s="131"/>
      <c r="E1116" s="31"/>
      <c r="F1116" s="31"/>
      <c r="G1116" s="31"/>
      <c r="H1116" s="31"/>
      <c r="I1116" s="31"/>
      <c r="J1116" s="31"/>
      <c r="K1116" s="31"/>
      <c r="L1116" s="31"/>
      <c r="M1116" s="31"/>
      <c r="N1116" s="31"/>
      <c r="O1116" s="31"/>
      <c r="P1116" s="31"/>
      <c r="Q1116" s="31"/>
      <c r="R1116" s="31"/>
    </row>
    <row r="1117" spans="1:18" x14ac:dyDescent="0.25">
      <c r="A1117" s="31"/>
      <c r="B1117" s="131"/>
      <c r="C1117" s="131"/>
      <c r="D1117" s="131"/>
      <c r="E1117" s="31"/>
      <c r="F1117" s="31"/>
      <c r="G1117" s="31"/>
      <c r="H1117" s="31"/>
      <c r="I1117" s="31"/>
      <c r="J1117" s="31"/>
      <c r="K1117" s="31"/>
      <c r="L1117" s="31"/>
      <c r="M1117" s="31"/>
      <c r="N1117" s="31"/>
      <c r="O1117" s="31"/>
      <c r="P1117" s="31"/>
      <c r="Q1117" s="31"/>
      <c r="R1117" s="31"/>
    </row>
    <row r="1118" spans="1:18" x14ac:dyDescent="0.25">
      <c r="A1118" s="31"/>
      <c r="B1118" s="131"/>
      <c r="C1118" s="131"/>
      <c r="D1118" s="131"/>
      <c r="E1118" s="31"/>
      <c r="F1118" s="31"/>
      <c r="G1118" s="31"/>
      <c r="H1118" s="31"/>
      <c r="I1118" s="31"/>
      <c r="J1118" s="31"/>
      <c r="K1118" s="31"/>
      <c r="L1118" s="31"/>
      <c r="M1118" s="31"/>
      <c r="N1118" s="31"/>
      <c r="O1118" s="31"/>
      <c r="P1118" s="31"/>
      <c r="Q1118" s="31"/>
      <c r="R1118" s="31"/>
    </row>
    <row r="1119" spans="1:18" x14ac:dyDescent="0.25">
      <c r="A1119" s="31"/>
      <c r="B1119" s="131"/>
      <c r="C1119" s="131"/>
      <c r="D1119" s="131"/>
      <c r="E1119" s="31"/>
      <c r="F1119" s="31"/>
      <c r="G1119" s="31"/>
      <c r="H1119" s="31"/>
      <c r="I1119" s="31"/>
      <c r="J1119" s="31"/>
      <c r="K1119" s="31"/>
      <c r="L1119" s="31"/>
      <c r="M1119" s="31"/>
      <c r="N1119" s="31"/>
      <c r="O1119" s="31"/>
      <c r="P1119" s="31"/>
      <c r="Q1119" s="31"/>
      <c r="R1119" s="31"/>
    </row>
    <row r="1120" spans="1:18" x14ac:dyDescent="0.25">
      <c r="A1120" s="31"/>
      <c r="B1120" s="131"/>
      <c r="C1120" s="131"/>
      <c r="D1120" s="131"/>
      <c r="E1120" s="31"/>
      <c r="F1120" s="31"/>
      <c r="G1120" s="31"/>
      <c r="H1120" s="31"/>
      <c r="I1120" s="31"/>
      <c r="J1120" s="31"/>
      <c r="K1120" s="31"/>
      <c r="L1120" s="31"/>
      <c r="M1120" s="31"/>
      <c r="N1120" s="31"/>
      <c r="O1120" s="31"/>
      <c r="P1120" s="31"/>
      <c r="Q1120" s="31"/>
      <c r="R1120" s="31"/>
    </row>
    <row r="1121" spans="1:18" x14ac:dyDescent="0.25">
      <c r="A1121" s="31"/>
      <c r="B1121" s="131"/>
      <c r="C1121" s="131"/>
      <c r="D1121" s="131"/>
      <c r="E1121" s="31"/>
      <c r="F1121" s="31"/>
      <c r="G1121" s="31"/>
      <c r="H1121" s="31"/>
      <c r="I1121" s="31"/>
      <c r="J1121" s="31"/>
      <c r="K1121" s="31"/>
      <c r="L1121" s="31"/>
      <c r="M1121" s="31"/>
      <c r="N1121" s="31"/>
      <c r="O1121" s="31"/>
      <c r="P1121" s="31"/>
      <c r="Q1121" s="31"/>
      <c r="R1121" s="31"/>
    </row>
    <row r="1122" spans="1:18" x14ac:dyDescent="0.25">
      <c r="A1122" s="31"/>
      <c r="B1122" s="131"/>
      <c r="C1122" s="131"/>
      <c r="D1122" s="131"/>
      <c r="E1122" s="31"/>
      <c r="F1122" s="31"/>
      <c r="G1122" s="31"/>
      <c r="H1122" s="31"/>
      <c r="I1122" s="31"/>
      <c r="J1122" s="31"/>
      <c r="K1122" s="31"/>
      <c r="L1122" s="31"/>
      <c r="M1122" s="31"/>
      <c r="N1122" s="31"/>
      <c r="O1122" s="31"/>
      <c r="P1122" s="31"/>
      <c r="Q1122" s="31"/>
      <c r="R1122" s="31"/>
    </row>
    <row r="1123" spans="1:18" x14ac:dyDescent="0.25">
      <c r="A1123" s="31"/>
      <c r="B1123" s="131"/>
      <c r="C1123" s="131"/>
      <c r="D1123" s="131"/>
      <c r="E1123" s="31"/>
      <c r="F1123" s="31"/>
      <c r="G1123" s="31"/>
      <c r="H1123" s="31"/>
      <c r="I1123" s="31"/>
      <c r="J1123" s="31"/>
      <c r="K1123" s="31"/>
      <c r="L1123" s="31"/>
      <c r="M1123" s="31"/>
      <c r="N1123" s="31"/>
      <c r="O1123" s="31"/>
      <c r="P1123" s="31"/>
      <c r="Q1123" s="31"/>
      <c r="R1123" s="31"/>
    </row>
    <row r="1124" spans="1:18" x14ac:dyDescent="0.25">
      <c r="A1124" s="31"/>
      <c r="B1124" s="131"/>
      <c r="C1124" s="131"/>
      <c r="D1124" s="131"/>
      <c r="E1124" s="31"/>
      <c r="F1124" s="31"/>
      <c r="G1124" s="31"/>
      <c r="H1124" s="31"/>
      <c r="I1124" s="31"/>
      <c r="J1124" s="31"/>
      <c r="K1124" s="31"/>
      <c r="L1124" s="31"/>
      <c r="M1124" s="31"/>
      <c r="N1124" s="31"/>
      <c r="O1124" s="31"/>
      <c r="P1124" s="31"/>
      <c r="Q1124" s="31"/>
      <c r="R1124" s="31"/>
    </row>
    <row r="1125" spans="1:18" x14ac:dyDescent="0.25">
      <c r="A1125" s="31"/>
      <c r="B1125" s="131"/>
      <c r="C1125" s="131"/>
      <c r="D1125" s="131"/>
      <c r="E1125" s="31"/>
      <c r="F1125" s="31"/>
      <c r="G1125" s="31"/>
      <c r="H1125" s="31"/>
      <c r="I1125" s="31"/>
      <c r="J1125" s="31"/>
      <c r="K1125" s="31"/>
      <c r="L1125" s="31"/>
      <c r="M1125" s="31"/>
      <c r="N1125" s="31"/>
      <c r="O1125" s="31"/>
      <c r="P1125" s="31"/>
      <c r="Q1125" s="31"/>
      <c r="R1125" s="31"/>
    </row>
    <row r="1126" spans="1:18" x14ac:dyDescent="0.25">
      <c r="A1126" s="31"/>
      <c r="B1126" s="131"/>
      <c r="C1126" s="131"/>
      <c r="D1126" s="131"/>
      <c r="E1126" s="31"/>
      <c r="F1126" s="31"/>
      <c r="G1126" s="31"/>
      <c r="H1126" s="31"/>
      <c r="I1126" s="31"/>
      <c r="J1126" s="31"/>
      <c r="K1126" s="31"/>
      <c r="L1126" s="31"/>
      <c r="M1126" s="31"/>
      <c r="N1126" s="31"/>
      <c r="O1126" s="31"/>
      <c r="P1126" s="31"/>
      <c r="Q1126" s="31"/>
      <c r="R1126" s="31"/>
    </row>
    <row r="1127" spans="1:18" x14ac:dyDescent="0.25">
      <c r="A1127" s="31"/>
      <c r="B1127" s="131"/>
      <c r="C1127" s="131"/>
      <c r="D1127" s="131"/>
      <c r="E1127" s="31"/>
      <c r="F1127" s="31"/>
      <c r="G1127" s="31"/>
      <c r="H1127" s="31"/>
      <c r="I1127" s="31"/>
      <c r="J1127" s="31"/>
      <c r="K1127" s="31"/>
      <c r="L1127" s="31"/>
      <c r="M1127" s="31"/>
      <c r="N1127" s="31"/>
      <c r="O1127" s="31"/>
      <c r="P1127" s="31"/>
      <c r="Q1127" s="31"/>
      <c r="R1127" s="31"/>
    </row>
    <row r="1128" spans="1:18" x14ac:dyDescent="0.25">
      <c r="A1128" s="31"/>
      <c r="B1128" s="131"/>
      <c r="C1128" s="131"/>
      <c r="D1128" s="131"/>
      <c r="E1128" s="31"/>
      <c r="F1128" s="31"/>
      <c r="G1128" s="31"/>
      <c r="H1128" s="31"/>
      <c r="I1128" s="31"/>
      <c r="J1128" s="31"/>
      <c r="K1128" s="31"/>
      <c r="L1128" s="31"/>
      <c r="M1128" s="31"/>
      <c r="N1128" s="31"/>
      <c r="O1128" s="31"/>
      <c r="P1128" s="31"/>
      <c r="Q1128" s="31"/>
      <c r="R1128" s="31"/>
    </row>
    <row r="1129" spans="1:18" x14ac:dyDescent="0.25">
      <c r="A1129" s="31"/>
      <c r="B1129" s="131"/>
      <c r="C1129" s="131"/>
      <c r="D1129" s="131"/>
      <c r="E1129" s="31"/>
      <c r="F1129" s="31"/>
      <c r="G1129" s="31"/>
      <c r="H1129" s="31"/>
      <c r="I1129" s="31"/>
      <c r="J1129" s="31"/>
      <c r="K1129" s="31"/>
      <c r="L1129" s="31"/>
      <c r="M1129" s="31"/>
      <c r="N1129" s="31"/>
      <c r="O1129" s="31"/>
      <c r="P1129" s="31"/>
      <c r="Q1129" s="31"/>
      <c r="R1129" s="31"/>
    </row>
    <row r="1130" spans="1:18" x14ac:dyDescent="0.25">
      <c r="A1130" s="31"/>
      <c r="B1130" s="131"/>
      <c r="C1130" s="131"/>
      <c r="D1130" s="131"/>
      <c r="E1130" s="31"/>
      <c r="F1130" s="31"/>
      <c r="G1130" s="31"/>
      <c r="H1130" s="31"/>
      <c r="I1130" s="31"/>
      <c r="J1130" s="31"/>
      <c r="K1130" s="31"/>
      <c r="L1130" s="31"/>
      <c r="M1130" s="31"/>
      <c r="N1130" s="31"/>
      <c r="O1130" s="31"/>
      <c r="P1130" s="31"/>
      <c r="Q1130" s="31"/>
      <c r="R1130" s="31"/>
    </row>
    <row r="1131" spans="1:18" x14ac:dyDescent="0.25">
      <c r="A1131" s="31"/>
      <c r="B1131" s="131"/>
      <c r="C1131" s="131"/>
      <c r="D1131" s="131"/>
      <c r="E1131" s="31"/>
      <c r="F1131" s="31"/>
      <c r="G1131" s="31"/>
      <c r="H1131" s="31"/>
      <c r="I1131" s="31"/>
      <c r="J1131" s="31"/>
      <c r="K1131" s="31"/>
      <c r="L1131" s="31"/>
      <c r="M1131" s="31"/>
      <c r="N1131" s="31"/>
      <c r="O1131" s="31"/>
      <c r="P1131" s="31"/>
      <c r="Q1131" s="31"/>
      <c r="R1131" s="31"/>
    </row>
    <row r="1132" spans="1:18" x14ac:dyDescent="0.25">
      <c r="A1132" s="31"/>
      <c r="B1132" s="131"/>
      <c r="C1132" s="131"/>
      <c r="D1132" s="131"/>
      <c r="E1132" s="31"/>
      <c r="F1132" s="31"/>
      <c r="G1132" s="31"/>
      <c r="H1132" s="31"/>
      <c r="I1132" s="31"/>
      <c r="J1132" s="31"/>
      <c r="K1132" s="31"/>
      <c r="L1132" s="31"/>
      <c r="M1132" s="31"/>
      <c r="N1132" s="31"/>
      <c r="O1132" s="31"/>
      <c r="P1132" s="31"/>
      <c r="Q1132" s="31"/>
      <c r="R1132" s="31"/>
    </row>
    <row r="1133" spans="1:18" x14ac:dyDescent="0.25">
      <c r="A1133" s="31"/>
      <c r="B1133" s="131"/>
      <c r="C1133" s="131"/>
      <c r="D1133" s="131"/>
      <c r="E1133" s="31"/>
      <c r="F1133" s="31"/>
      <c r="G1133" s="31"/>
      <c r="H1133" s="31"/>
      <c r="I1133" s="31"/>
      <c r="J1133" s="31"/>
      <c r="K1133" s="31"/>
      <c r="L1133" s="31"/>
      <c r="M1133" s="31"/>
      <c r="N1133" s="31"/>
      <c r="O1133" s="31"/>
      <c r="P1133" s="31"/>
      <c r="Q1133" s="31"/>
      <c r="R1133" s="31"/>
    </row>
    <row r="1134" spans="1:18" x14ac:dyDescent="0.25">
      <c r="A1134" s="31"/>
      <c r="B1134" s="131"/>
      <c r="C1134" s="131"/>
      <c r="D1134" s="131"/>
      <c r="E1134" s="31"/>
      <c r="F1134" s="31"/>
      <c r="G1134" s="31"/>
      <c r="H1134" s="31"/>
      <c r="I1134" s="31"/>
      <c r="J1134" s="31"/>
      <c r="K1134" s="31"/>
      <c r="L1134" s="31"/>
      <c r="M1134" s="31"/>
      <c r="N1134" s="31"/>
      <c r="O1134" s="31"/>
      <c r="P1134" s="31"/>
      <c r="Q1134" s="31"/>
      <c r="R1134" s="31"/>
    </row>
    <row r="1135" spans="1:18" x14ac:dyDescent="0.25">
      <c r="A1135" s="31"/>
      <c r="B1135" s="131"/>
      <c r="C1135" s="131"/>
      <c r="D1135" s="131"/>
      <c r="E1135" s="31"/>
      <c r="F1135" s="31"/>
      <c r="G1135" s="31"/>
      <c r="H1135" s="31"/>
      <c r="I1135" s="31"/>
      <c r="J1135" s="31"/>
      <c r="K1135" s="31"/>
      <c r="L1135" s="31"/>
      <c r="M1135" s="31"/>
      <c r="N1135" s="31"/>
      <c r="O1135" s="31"/>
      <c r="P1135" s="31"/>
      <c r="Q1135" s="31"/>
      <c r="R1135" s="31"/>
    </row>
    <row r="1136" spans="1:18" x14ac:dyDescent="0.25">
      <c r="A1136" s="31"/>
      <c r="B1136" s="131"/>
      <c r="C1136" s="131"/>
      <c r="D1136" s="131"/>
      <c r="E1136" s="31"/>
      <c r="F1136" s="31"/>
      <c r="G1136" s="31"/>
      <c r="H1136" s="31"/>
      <c r="I1136" s="31"/>
      <c r="J1136" s="31"/>
      <c r="K1136" s="31"/>
      <c r="L1136" s="31"/>
      <c r="M1136" s="31"/>
      <c r="N1136" s="31"/>
      <c r="O1136" s="31"/>
      <c r="P1136" s="31"/>
      <c r="Q1136" s="31"/>
      <c r="R1136" s="31"/>
    </row>
    <row r="1137" spans="1:18" x14ac:dyDescent="0.25">
      <c r="A1137" s="31"/>
      <c r="B1137" s="131"/>
      <c r="C1137" s="131"/>
      <c r="D1137" s="131"/>
      <c r="E1137" s="31"/>
      <c r="F1137" s="31"/>
      <c r="G1137" s="31"/>
      <c r="H1137" s="31"/>
      <c r="I1137" s="31"/>
      <c r="J1137" s="31"/>
      <c r="K1137" s="31"/>
      <c r="L1137" s="31"/>
      <c r="M1137" s="31"/>
      <c r="N1137" s="31"/>
      <c r="O1137" s="31"/>
      <c r="P1137" s="31"/>
      <c r="Q1137" s="31"/>
      <c r="R1137" s="31"/>
    </row>
    <row r="1138" spans="1:18" x14ac:dyDescent="0.25">
      <c r="A1138" s="31"/>
      <c r="B1138" s="131"/>
      <c r="C1138" s="131"/>
      <c r="D1138" s="131"/>
      <c r="E1138" s="31"/>
      <c r="F1138" s="31"/>
      <c r="G1138" s="31"/>
      <c r="H1138" s="31"/>
      <c r="I1138" s="31"/>
      <c r="J1138" s="31"/>
      <c r="K1138" s="31"/>
      <c r="L1138" s="31"/>
      <c r="M1138" s="31"/>
      <c r="N1138" s="31"/>
      <c r="O1138" s="31"/>
      <c r="P1138" s="31"/>
      <c r="Q1138" s="31"/>
      <c r="R1138" s="31"/>
    </row>
    <row r="1139" spans="1:18" x14ac:dyDescent="0.25">
      <c r="A1139" s="31"/>
      <c r="B1139" s="131"/>
      <c r="C1139" s="131"/>
      <c r="D1139" s="131"/>
      <c r="E1139" s="31"/>
      <c r="F1139" s="31"/>
      <c r="G1139" s="31"/>
      <c r="H1139" s="31"/>
      <c r="I1139" s="31"/>
      <c r="J1139" s="31"/>
      <c r="K1139" s="31"/>
      <c r="L1139" s="31"/>
      <c r="M1139" s="31"/>
      <c r="N1139" s="31"/>
      <c r="O1139" s="31"/>
      <c r="P1139" s="31"/>
      <c r="Q1139" s="31"/>
      <c r="R1139" s="31"/>
    </row>
    <row r="1140" spans="1:18" x14ac:dyDescent="0.25">
      <c r="A1140" s="31"/>
      <c r="B1140" s="131"/>
      <c r="C1140" s="131"/>
      <c r="D1140" s="131"/>
      <c r="E1140" s="31"/>
      <c r="F1140" s="31"/>
      <c r="G1140" s="31"/>
      <c r="H1140" s="31"/>
      <c r="I1140" s="31"/>
      <c r="J1140" s="31"/>
      <c r="K1140" s="31"/>
      <c r="L1140" s="31"/>
      <c r="M1140" s="31"/>
      <c r="N1140" s="31"/>
      <c r="O1140" s="31"/>
      <c r="P1140" s="31"/>
      <c r="Q1140" s="31"/>
      <c r="R1140" s="31"/>
    </row>
    <row r="1141" spans="1:18" x14ac:dyDescent="0.25">
      <c r="A1141" s="31"/>
      <c r="B1141" s="131"/>
      <c r="C1141" s="131"/>
      <c r="D1141" s="131"/>
      <c r="E1141" s="31"/>
      <c r="F1141" s="31"/>
      <c r="G1141" s="31"/>
      <c r="H1141" s="31"/>
      <c r="I1141" s="31"/>
      <c r="J1141" s="31"/>
      <c r="K1141" s="31"/>
      <c r="L1141" s="31"/>
      <c r="M1141" s="31"/>
      <c r="N1141" s="31"/>
      <c r="O1141" s="31"/>
      <c r="P1141" s="31"/>
      <c r="Q1141" s="31"/>
      <c r="R1141" s="31"/>
    </row>
    <row r="1142" spans="1:18" x14ac:dyDescent="0.25">
      <c r="A1142" s="31"/>
      <c r="B1142" s="131"/>
      <c r="C1142" s="131"/>
      <c r="D1142" s="131"/>
      <c r="E1142" s="31"/>
      <c r="F1142" s="31"/>
      <c r="G1142" s="31"/>
      <c r="H1142" s="31"/>
      <c r="I1142" s="31"/>
      <c r="J1142" s="31"/>
      <c r="K1142" s="31"/>
      <c r="L1142" s="31"/>
      <c r="M1142" s="31"/>
      <c r="N1142" s="31"/>
      <c r="O1142" s="31"/>
      <c r="P1142" s="31"/>
      <c r="Q1142" s="31"/>
      <c r="R1142" s="31"/>
    </row>
    <row r="1143" spans="1:18" x14ac:dyDescent="0.25">
      <c r="A1143" s="31"/>
      <c r="B1143" s="131"/>
      <c r="C1143" s="131"/>
      <c r="D1143" s="131"/>
      <c r="E1143" s="31"/>
      <c r="F1143" s="31"/>
      <c r="G1143" s="31"/>
      <c r="H1143" s="31"/>
      <c r="I1143" s="31"/>
      <c r="J1143" s="31"/>
      <c r="K1143" s="31"/>
      <c r="L1143" s="31"/>
      <c r="M1143" s="31"/>
      <c r="N1143" s="31"/>
      <c r="O1143" s="31"/>
      <c r="P1143" s="31"/>
      <c r="Q1143" s="31"/>
      <c r="R1143" s="31"/>
    </row>
    <row r="1144" spans="1:18" x14ac:dyDescent="0.25">
      <c r="A1144" s="31"/>
      <c r="B1144" s="131"/>
      <c r="C1144" s="131"/>
      <c r="D1144" s="131"/>
      <c r="E1144" s="31"/>
      <c r="F1144" s="31"/>
      <c r="G1144" s="31"/>
      <c r="H1144" s="31"/>
      <c r="I1144" s="31"/>
      <c r="J1144" s="31"/>
      <c r="K1144" s="31"/>
      <c r="L1144" s="31"/>
      <c r="M1144" s="31"/>
      <c r="N1144" s="31"/>
      <c r="O1144" s="31"/>
      <c r="P1144" s="31"/>
      <c r="Q1144" s="31"/>
      <c r="R1144" s="31"/>
    </row>
    <row r="1145" spans="1:18" x14ac:dyDescent="0.25">
      <c r="A1145" s="31"/>
      <c r="B1145" s="131"/>
      <c r="C1145" s="131"/>
      <c r="D1145" s="131"/>
      <c r="E1145" s="31"/>
      <c r="F1145" s="31"/>
      <c r="G1145" s="31"/>
      <c r="H1145" s="31"/>
      <c r="I1145" s="31"/>
      <c r="J1145" s="31"/>
      <c r="K1145" s="31"/>
      <c r="L1145" s="31"/>
      <c r="M1145" s="31"/>
      <c r="N1145" s="31"/>
      <c r="O1145" s="31"/>
      <c r="P1145" s="31"/>
      <c r="Q1145" s="31"/>
      <c r="R1145" s="31"/>
    </row>
    <row r="1146" spans="1:18" x14ac:dyDescent="0.25">
      <c r="A1146" s="31"/>
      <c r="B1146" s="131"/>
      <c r="C1146" s="131"/>
      <c r="D1146" s="131"/>
      <c r="E1146" s="31"/>
      <c r="F1146" s="31"/>
      <c r="G1146" s="31"/>
      <c r="H1146" s="31"/>
      <c r="I1146" s="31"/>
      <c r="J1146" s="31"/>
      <c r="K1146" s="31"/>
      <c r="L1146" s="31"/>
      <c r="M1146" s="31"/>
      <c r="N1146" s="31"/>
      <c r="O1146" s="31"/>
      <c r="P1146" s="31"/>
      <c r="Q1146" s="31"/>
      <c r="R1146" s="31"/>
    </row>
    <row r="1147" spans="1:18" x14ac:dyDescent="0.25">
      <c r="A1147" s="31"/>
      <c r="B1147" s="131"/>
      <c r="C1147" s="131"/>
      <c r="D1147" s="131"/>
      <c r="E1147" s="31"/>
      <c r="F1147" s="31"/>
      <c r="G1147" s="31"/>
      <c r="H1147" s="31"/>
      <c r="I1147" s="31"/>
      <c r="J1147" s="31"/>
      <c r="K1147" s="31"/>
      <c r="L1147" s="31"/>
      <c r="M1147" s="31"/>
      <c r="N1147" s="31"/>
      <c r="O1147" s="31"/>
      <c r="P1147" s="31"/>
      <c r="Q1147" s="31"/>
      <c r="R1147" s="31"/>
    </row>
    <row r="1148" spans="1:18" x14ac:dyDescent="0.25">
      <c r="A1148" s="31"/>
      <c r="B1148" s="131"/>
      <c r="C1148" s="131"/>
      <c r="D1148" s="131"/>
      <c r="E1148" s="31"/>
      <c r="F1148" s="31"/>
      <c r="G1148" s="31"/>
      <c r="H1148" s="31"/>
      <c r="I1148" s="31"/>
      <c r="J1148" s="31"/>
      <c r="K1148" s="31"/>
      <c r="L1148" s="31"/>
      <c r="M1148" s="31"/>
      <c r="N1148" s="31"/>
      <c r="O1148" s="31"/>
      <c r="P1148" s="31"/>
      <c r="Q1148" s="31"/>
      <c r="R1148" s="31"/>
    </row>
    <row r="1149" spans="1:18" x14ac:dyDescent="0.25">
      <c r="A1149" s="31"/>
      <c r="B1149" s="131"/>
      <c r="C1149" s="131"/>
      <c r="D1149" s="131"/>
      <c r="E1149" s="31"/>
      <c r="F1149" s="31"/>
      <c r="G1149" s="31"/>
      <c r="H1149" s="31"/>
      <c r="I1149" s="31"/>
      <c r="J1149" s="31"/>
      <c r="K1149" s="31"/>
      <c r="L1149" s="31"/>
      <c r="M1149" s="31"/>
      <c r="N1149" s="31"/>
      <c r="O1149" s="31"/>
      <c r="P1149" s="31"/>
      <c r="Q1149" s="31"/>
      <c r="R1149" s="31"/>
    </row>
    <row r="1150" spans="1:18" x14ac:dyDescent="0.25">
      <c r="A1150" s="31"/>
      <c r="B1150" s="131"/>
      <c r="C1150" s="131"/>
      <c r="D1150" s="131"/>
      <c r="E1150" s="31"/>
      <c r="F1150" s="31"/>
      <c r="G1150" s="31"/>
      <c r="H1150" s="31"/>
      <c r="I1150" s="31"/>
      <c r="J1150" s="31"/>
      <c r="K1150" s="31"/>
      <c r="L1150" s="31"/>
      <c r="M1150" s="31"/>
      <c r="N1150" s="31"/>
      <c r="O1150" s="31"/>
      <c r="P1150" s="31"/>
      <c r="Q1150" s="31"/>
      <c r="R1150" s="31"/>
    </row>
    <row r="1151" spans="1:18" x14ac:dyDescent="0.25">
      <c r="A1151" s="31"/>
      <c r="B1151" s="131"/>
      <c r="C1151" s="131"/>
      <c r="D1151" s="131"/>
      <c r="E1151" s="31"/>
      <c r="F1151" s="31"/>
      <c r="G1151" s="31"/>
      <c r="H1151" s="31"/>
      <c r="I1151" s="31"/>
      <c r="J1151" s="31"/>
      <c r="K1151" s="31"/>
      <c r="L1151" s="31"/>
      <c r="M1151" s="31"/>
      <c r="N1151" s="31"/>
      <c r="O1151" s="31"/>
      <c r="P1151" s="31"/>
      <c r="Q1151" s="31"/>
      <c r="R1151" s="31"/>
    </row>
    <row r="1152" spans="1:18" x14ac:dyDescent="0.25">
      <c r="A1152" s="31"/>
      <c r="B1152" s="131"/>
      <c r="C1152" s="131"/>
      <c r="D1152" s="131"/>
      <c r="E1152" s="31"/>
      <c r="F1152" s="31"/>
      <c r="G1152" s="31"/>
      <c r="H1152" s="31"/>
      <c r="I1152" s="31"/>
      <c r="J1152" s="31"/>
      <c r="K1152" s="31"/>
      <c r="L1152" s="31"/>
      <c r="M1152" s="31"/>
      <c r="N1152" s="31"/>
      <c r="O1152" s="31"/>
      <c r="P1152" s="31"/>
      <c r="Q1152" s="31"/>
      <c r="R1152" s="31"/>
    </row>
    <row r="1153" spans="1:18" x14ac:dyDescent="0.25">
      <c r="A1153" s="31"/>
      <c r="B1153" s="131"/>
      <c r="C1153" s="131"/>
      <c r="D1153" s="131"/>
      <c r="E1153" s="31"/>
      <c r="F1153" s="31"/>
      <c r="G1153" s="31"/>
      <c r="H1153" s="31"/>
      <c r="I1153" s="31"/>
      <c r="J1153" s="31"/>
      <c r="K1153" s="31"/>
      <c r="L1153" s="31"/>
      <c r="M1153" s="31"/>
      <c r="N1153" s="31"/>
      <c r="O1153" s="31"/>
      <c r="P1153" s="31"/>
      <c r="Q1153" s="31"/>
      <c r="R1153" s="31"/>
    </row>
    <row r="1154" spans="1:18" x14ac:dyDescent="0.25">
      <c r="A1154" s="31"/>
      <c r="B1154" s="131"/>
      <c r="C1154" s="131"/>
      <c r="D1154" s="131"/>
      <c r="E1154" s="31"/>
      <c r="F1154" s="31"/>
      <c r="G1154" s="31"/>
      <c r="H1154" s="31"/>
      <c r="I1154" s="31"/>
      <c r="J1154" s="31"/>
      <c r="K1154" s="31"/>
      <c r="L1154" s="31"/>
      <c r="M1154" s="31"/>
      <c r="N1154" s="31"/>
      <c r="O1154" s="31"/>
      <c r="P1154" s="31"/>
      <c r="Q1154" s="31"/>
      <c r="R1154" s="31"/>
    </row>
    <row r="1155" spans="1:18" x14ac:dyDescent="0.25">
      <c r="A1155" s="31"/>
      <c r="B1155" s="131"/>
      <c r="C1155" s="131"/>
      <c r="D1155" s="131"/>
      <c r="E1155" s="31"/>
      <c r="F1155" s="31"/>
      <c r="G1155" s="31"/>
      <c r="H1155" s="31"/>
      <c r="I1155" s="31"/>
      <c r="J1155" s="31"/>
      <c r="K1155" s="31"/>
      <c r="L1155" s="31"/>
      <c r="M1155" s="31"/>
      <c r="N1155" s="31"/>
      <c r="O1155" s="31"/>
      <c r="P1155" s="31"/>
      <c r="Q1155" s="31"/>
      <c r="R1155" s="31"/>
    </row>
    <row r="1156" spans="1:18" x14ac:dyDescent="0.25">
      <c r="A1156" s="31"/>
      <c r="B1156" s="131"/>
      <c r="C1156" s="131"/>
      <c r="D1156" s="131"/>
      <c r="E1156" s="31"/>
      <c r="F1156" s="31"/>
      <c r="G1156" s="31"/>
      <c r="H1156" s="31"/>
      <c r="I1156" s="31"/>
      <c r="J1156" s="31"/>
      <c r="K1156" s="31"/>
      <c r="L1156" s="31"/>
      <c r="M1156" s="31"/>
      <c r="N1156" s="31"/>
      <c r="O1156" s="31"/>
      <c r="P1156" s="31"/>
      <c r="Q1156" s="31"/>
      <c r="R1156" s="31"/>
    </row>
    <row r="1157" spans="1:18" x14ac:dyDescent="0.25">
      <c r="A1157" s="31"/>
      <c r="B1157" s="131"/>
      <c r="C1157" s="131"/>
      <c r="D1157" s="131"/>
      <c r="E1157" s="31"/>
      <c r="F1157" s="31"/>
      <c r="G1157" s="31"/>
      <c r="H1157" s="31"/>
      <c r="I1157" s="31"/>
      <c r="J1157" s="31"/>
      <c r="K1157" s="31"/>
      <c r="L1157" s="31"/>
      <c r="M1157" s="31"/>
      <c r="N1157" s="31"/>
      <c r="O1157" s="31"/>
      <c r="P1157" s="31"/>
      <c r="Q1157" s="31"/>
      <c r="R1157" s="31"/>
    </row>
    <row r="1158" spans="1:18" x14ac:dyDescent="0.25">
      <c r="A1158" s="31"/>
      <c r="B1158" s="131"/>
      <c r="C1158" s="131"/>
      <c r="D1158" s="131"/>
      <c r="E1158" s="31"/>
      <c r="F1158" s="31"/>
      <c r="G1158" s="31"/>
      <c r="H1158" s="31"/>
      <c r="I1158" s="31"/>
      <c r="J1158" s="31"/>
      <c r="K1158" s="31"/>
      <c r="L1158" s="31"/>
      <c r="M1158" s="31"/>
      <c r="N1158" s="31"/>
      <c r="O1158" s="31"/>
      <c r="P1158" s="31"/>
      <c r="Q1158" s="31"/>
      <c r="R1158" s="31"/>
    </row>
    <row r="1159" spans="1:18" x14ac:dyDescent="0.25">
      <c r="A1159" s="31"/>
      <c r="B1159" s="131"/>
      <c r="C1159" s="131"/>
      <c r="D1159" s="131"/>
      <c r="E1159" s="31"/>
      <c r="F1159" s="31"/>
      <c r="G1159" s="31"/>
      <c r="H1159" s="31"/>
      <c r="I1159" s="31"/>
      <c r="J1159" s="31"/>
      <c r="K1159" s="31"/>
      <c r="L1159" s="31"/>
      <c r="M1159" s="31"/>
      <c r="N1159" s="31"/>
      <c r="O1159" s="31"/>
      <c r="P1159" s="31"/>
      <c r="Q1159" s="31"/>
      <c r="R1159" s="31"/>
    </row>
    <row r="1160" spans="1:18" x14ac:dyDescent="0.25">
      <c r="A1160" s="31"/>
      <c r="B1160" s="131"/>
      <c r="C1160" s="131"/>
      <c r="D1160" s="131"/>
      <c r="E1160" s="31"/>
      <c r="F1160" s="31"/>
      <c r="G1160" s="31"/>
      <c r="H1160" s="31"/>
      <c r="I1160" s="31"/>
      <c r="J1160" s="31"/>
      <c r="K1160" s="31"/>
      <c r="L1160" s="31"/>
      <c r="M1160" s="31"/>
      <c r="N1160" s="31"/>
      <c r="O1160" s="31"/>
      <c r="P1160" s="31"/>
      <c r="Q1160" s="31"/>
      <c r="R1160" s="31"/>
    </row>
    <row r="1161" spans="1:18" x14ac:dyDescent="0.25">
      <c r="A1161" s="31"/>
      <c r="B1161" s="131"/>
      <c r="C1161" s="131"/>
      <c r="D1161" s="131"/>
      <c r="E1161" s="31"/>
      <c r="F1161" s="31"/>
      <c r="G1161" s="31"/>
      <c r="H1161" s="31"/>
      <c r="I1161" s="31"/>
      <c r="J1161" s="31"/>
      <c r="K1161" s="31"/>
      <c r="L1161" s="31"/>
      <c r="M1161" s="31"/>
      <c r="N1161" s="31"/>
      <c r="O1161" s="31"/>
      <c r="P1161" s="31"/>
      <c r="Q1161" s="31"/>
      <c r="R1161" s="31"/>
    </row>
    <row r="1162" spans="1:18" x14ac:dyDescent="0.25">
      <c r="A1162" s="31"/>
      <c r="B1162" s="131"/>
      <c r="C1162" s="131"/>
      <c r="D1162" s="131"/>
      <c r="E1162" s="31"/>
      <c r="F1162" s="31"/>
      <c r="G1162" s="31"/>
      <c r="H1162" s="31"/>
      <c r="I1162" s="31"/>
      <c r="J1162" s="31"/>
      <c r="K1162" s="31"/>
      <c r="L1162" s="31"/>
      <c r="M1162" s="31"/>
      <c r="N1162" s="31"/>
      <c r="O1162" s="31"/>
      <c r="P1162" s="31"/>
      <c r="Q1162" s="31"/>
      <c r="R1162" s="31"/>
    </row>
    <row r="1163" spans="1:18" x14ac:dyDescent="0.25">
      <c r="A1163" s="31"/>
      <c r="B1163" s="131"/>
      <c r="C1163" s="131"/>
      <c r="D1163" s="131"/>
      <c r="E1163" s="31"/>
      <c r="F1163" s="31"/>
      <c r="G1163" s="31"/>
      <c r="H1163" s="31"/>
      <c r="I1163" s="31"/>
      <c r="J1163" s="31"/>
      <c r="K1163" s="31"/>
      <c r="L1163" s="31"/>
      <c r="M1163" s="31"/>
      <c r="N1163" s="31"/>
      <c r="O1163" s="31"/>
      <c r="P1163" s="31"/>
      <c r="Q1163" s="31"/>
      <c r="R1163" s="31"/>
    </row>
    <row r="1164" spans="1:18" x14ac:dyDescent="0.25">
      <c r="A1164" s="31"/>
      <c r="B1164" s="131"/>
      <c r="C1164" s="131"/>
      <c r="D1164" s="131"/>
      <c r="E1164" s="31"/>
      <c r="F1164" s="31"/>
      <c r="G1164" s="31"/>
      <c r="H1164" s="31"/>
      <c r="I1164" s="31"/>
      <c r="J1164" s="31"/>
      <c r="K1164" s="31"/>
      <c r="L1164" s="31"/>
      <c r="M1164" s="31"/>
      <c r="N1164" s="31"/>
      <c r="O1164" s="31"/>
      <c r="P1164" s="31"/>
      <c r="Q1164" s="31"/>
      <c r="R1164" s="31"/>
    </row>
    <row r="1165" spans="1:18" x14ac:dyDescent="0.25">
      <c r="A1165" s="31"/>
      <c r="B1165" s="131"/>
      <c r="C1165" s="131"/>
      <c r="D1165" s="131"/>
      <c r="E1165" s="31"/>
      <c r="F1165" s="31"/>
      <c r="G1165" s="31"/>
      <c r="H1165" s="31"/>
      <c r="I1165" s="31"/>
      <c r="J1165" s="31"/>
      <c r="K1165" s="31"/>
      <c r="L1165" s="31"/>
      <c r="M1165" s="31"/>
      <c r="N1165" s="31"/>
      <c r="O1165" s="31"/>
      <c r="P1165" s="31"/>
      <c r="Q1165" s="31"/>
      <c r="R1165" s="31"/>
    </row>
    <row r="1166" spans="1:18" x14ac:dyDescent="0.25">
      <c r="A1166" s="31"/>
      <c r="B1166" s="131"/>
      <c r="C1166" s="131"/>
      <c r="D1166" s="131"/>
      <c r="E1166" s="31"/>
      <c r="F1166" s="31"/>
      <c r="G1166" s="31"/>
      <c r="H1166" s="31"/>
      <c r="I1166" s="31"/>
      <c r="J1166" s="31"/>
      <c r="K1166" s="31"/>
      <c r="L1166" s="31"/>
      <c r="M1166" s="31"/>
      <c r="N1166" s="31"/>
      <c r="O1166" s="31"/>
      <c r="P1166" s="31"/>
      <c r="Q1166" s="31"/>
      <c r="R1166" s="31"/>
    </row>
    <row r="1167" spans="1:18" x14ac:dyDescent="0.25">
      <c r="A1167" s="31"/>
      <c r="B1167" s="131"/>
      <c r="C1167" s="131"/>
      <c r="D1167" s="131"/>
      <c r="E1167" s="31"/>
      <c r="F1167" s="31"/>
      <c r="G1167" s="31"/>
      <c r="H1167" s="31"/>
      <c r="I1167" s="31"/>
      <c r="J1167" s="31"/>
      <c r="K1167" s="31"/>
      <c r="L1167" s="31"/>
      <c r="M1167" s="31"/>
      <c r="N1167" s="31"/>
      <c r="O1167" s="31"/>
      <c r="P1167" s="31"/>
      <c r="Q1167" s="31"/>
      <c r="R1167" s="31"/>
    </row>
    <row r="1168" spans="1:18" x14ac:dyDescent="0.25">
      <c r="A1168" s="31"/>
      <c r="B1168" s="131"/>
      <c r="C1168" s="131"/>
      <c r="D1168" s="131"/>
      <c r="E1168" s="31"/>
      <c r="F1168" s="31"/>
      <c r="G1168" s="31"/>
      <c r="H1168" s="31"/>
      <c r="I1168" s="31"/>
      <c r="J1168" s="31"/>
      <c r="K1168" s="31"/>
      <c r="L1168" s="31"/>
      <c r="M1168" s="31"/>
      <c r="N1168" s="31"/>
      <c r="O1168" s="31"/>
      <c r="P1168" s="31"/>
      <c r="Q1168" s="31"/>
      <c r="R1168" s="31"/>
    </row>
    <row r="1169" spans="1:18" x14ac:dyDescent="0.25">
      <c r="A1169" s="31"/>
      <c r="B1169" s="131"/>
      <c r="C1169" s="131"/>
      <c r="D1169" s="131"/>
      <c r="E1169" s="31"/>
      <c r="F1169" s="31"/>
      <c r="G1169" s="31"/>
      <c r="H1169" s="31"/>
      <c r="I1169" s="31"/>
      <c r="J1169" s="31"/>
      <c r="K1169" s="31"/>
      <c r="L1169" s="31"/>
      <c r="M1169" s="31"/>
      <c r="N1169" s="31"/>
      <c r="O1169" s="31"/>
      <c r="P1169" s="31"/>
      <c r="Q1169" s="31"/>
      <c r="R1169" s="31"/>
    </row>
    <row r="1170" spans="1:18" x14ac:dyDescent="0.25">
      <c r="A1170" s="31"/>
      <c r="B1170" s="131"/>
      <c r="C1170" s="131"/>
      <c r="D1170" s="131"/>
      <c r="E1170" s="31"/>
      <c r="F1170" s="31"/>
      <c r="G1170" s="31"/>
      <c r="H1170" s="31"/>
      <c r="I1170" s="31"/>
      <c r="J1170" s="31"/>
      <c r="K1170" s="31"/>
      <c r="L1170" s="31"/>
      <c r="M1170" s="31"/>
      <c r="N1170" s="31"/>
      <c r="O1170" s="31"/>
      <c r="P1170" s="31"/>
      <c r="Q1170" s="31"/>
      <c r="R1170" s="31"/>
    </row>
    <row r="1171" spans="1:18" x14ac:dyDescent="0.25">
      <c r="A1171" s="31"/>
      <c r="B1171" s="131"/>
      <c r="C1171" s="131"/>
      <c r="D1171" s="131"/>
      <c r="E1171" s="31"/>
      <c r="F1171" s="31"/>
      <c r="G1171" s="31"/>
      <c r="H1171" s="31"/>
      <c r="I1171" s="31"/>
      <c r="J1171" s="31"/>
      <c r="K1171" s="31"/>
      <c r="L1171" s="31"/>
      <c r="M1171" s="31"/>
      <c r="N1171" s="31"/>
      <c r="O1171" s="31"/>
      <c r="P1171" s="31"/>
      <c r="Q1171" s="31"/>
      <c r="R1171" s="31"/>
    </row>
    <row r="1172" spans="1:18" x14ac:dyDescent="0.25">
      <c r="A1172" s="31"/>
      <c r="B1172" s="131"/>
      <c r="C1172" s="131"/>
      <c r="D1172" s="131"/>
      <c r="E1172" s="31"/>
      <c r="F1172" s="31"/>
      <c r="G1172" s="31"/>
      <c r="H1172" s="31"/>
      <c r="I1172" s="31"/>
      <c r="J1172" s="31"/>
      <c r="K1172" s="31"/>
      <c r="L1172" s="31"/>
      <c r="M1172" s="31"/>
      <c r="N1172" s="31"/>
      <c r="O1172" s="31"/>
      <c r="P1172" s="31"/>
      <c r="Q1172" s="31"/>
      <c r="R1172" s="31"/>
    </row>
    <row r="1173" spans="1:18" x14ac:dyDescent="0.25">
      <c r="A1173" s="31"/>
      <c r="B1173" s="131"/>
      <c r="C1173" s="131"/>
      <c r="D1173" s="131"/>
      <c r="E1173" s="31"/>
      <c r="F1173" s="31"/>
      <c r="G1173" s="31"/>
      <c r="H1173" s="31"/>
      <c r="I1173" s="31"/>
      <c r="J1173" s="31"/>
      <c r="K1173" s="31"/>
      <c r="L1173" s="31"/>
      <c r="M1173" s="31"/>
      <c r="N1173" s="31"/>
      <c r="O1173" s="31"/>
      <c r="P1173" s="31"/>
      <c r="Q1173" s="31"/>
      <c r="R1173" s="31"/>
    </row>
    <row r="1174" spans="1:18" x14ac:dyDescent="0.25">
      <c r="A1174" s="31"/>
      <c r="B1174" s="131"/>
      <c r="C1174" s="131"/>
      <c r="D1174" s="131"/>
      <c r="E1174" s="31"/>
      <c r="F1174" s="31"/>
      <c r="G1174" s="31"/>
      <c r="H1174" s="31"/>
      <c r="I1174" s="31"/>
      <c r="J1174" s="31"/>
      <c r="K1174" s="31"/>
      <c r="L1174" s="31"/>
      <c r="M1174" s="31"/>
      <c r="N1174" s="31"/>
      <c r="O1174" s="31"/>
      <c r="P1174" s="31"/>
      <c r="Q1174" s="31"/>
      <c r="R1174" s="31"/>
    </row>
    <row r="1175" spans="1:18" x14ac:dyDescent="0.25">
      <c r="A1175" s="31"/>
      <c r="B1175" s="131"/>
      <c r="C1175" s="131"/>
      <c r="D1175" s="131"/>
      <c r="E1175" s="31"/>
      <c r="F1175" s="31"/>
      <c r="G1175" s="31"/>
      <c r="H1175" s="31"/>
      <c r="I1175" s="31"/>
      <c r="J1175" s="31"/>
      <c r="K1175" s="31"/>
      <c r="L1175" s="31"/>
      <c r="M1175" s="31"/>
      <c r="N1175" s="31"/>
      <c r="O1175" s="31"/>
      <c r="P1175" s="31"/>
      <c r="Q1175" s="31"/>
      <c r="R1175" s="31"/>
    </row>
    <row r="1176" spans="1:18" x14ac:dyDescent="0.25">
      <c r="A1176" s="31"/>
      <c r="B1176" s="131"/>
      <c r="C1176" s="131"/>
      <c r="D1176" s="131"/>
      <c r="E1176" s="31"/>
      <c r="F1176" s="31"/>
      <c r="G1176" s="31"/>
      <c r="H1176" s="31"/>
      <c r="I1176" s="31"/>
      <c r="J1176" s="31"/>
      <c r="K1176" s="31"/>
      <c r="L1176" s="31"/>
      <c r="M1176" s="31"/>
      <c r="N1176" s="31"/>
      <c r="O1176" s="31"/>
      <c r="P1176" s="31"/>
      <c r="Q1176" s="31"/>
      <c r="R1176" s="31"/>
    </row>
    <row r="1177" spans="1:18" x14ac:dyDescent="0.25">
      <c r="A1177" s="31"/>
      <c r="B1177" s="131"/>
      <c r="C1177" s="131"/>
      <c r="D1177" s="131"/>
      <c r="E1177" s="31"/>
      <c r="F1177" s="31"/>
      <c r="G1177" s="31"/>
      <c r="H1177" s="31"/>
      <c r="I1177" s="31"/>
      <c r="J1177" s="31"/>
      <c r="K1177" s="31"/>
      <c r="L1177" s="31"/>
      <c r="M1177" s="31"/>
      <c r="N1177" s="31"/>
      <c r="O1177" s="31"/>
      <c r="P1177" s="31"/>
      <c r="Q1177" s="31"/>
      <c r="R1177" s="31"/>
    </row>
    <row r="1178" spans="1:18" x14ac:dyDescent="0.25">
      <c r="A1178" s="31"/>
      <c r="B1178" s="131"/>
      <c r="C1178" s="131"/>
      <c r="D1178" s="131"/>
      <c r="E1178" s="31"/>
      <c r="F1178" s="31"/>
      <c r="G1178" s="31"/>
      <c r="H1178" s="31"/>
      <c r="I1178" s="31"/>
      <c r="J1178" s="31"/>
      <c r="K1178" s="31"/>
      <c r="L1178" s="31"/>
      <c r="M1178" s="31"/>
      <c r="N1178" s="31"/>
      <c r="O1178" s="31"/>
      <c r="P1178" s="31"/>
      <c r="Q1178" s="31"/>
      <c r="R1178" s="31"/>
    </row>
    <row r="1179" spans="1:18" x14ac:dyDescent="0.25">
      <c r="A1179" s="31"/>
      <c r="B1179" s="131"/>
      <c r="C1179" s="131"/>
      <c r="D1179" s="131"/>
      <c r="E1179" s="31"/>
      <c r="F1179" s="31"/>
      <c r="G1179" s="31"/>
      <c r="H1179" s="31"/>
      <c r="I1179" s="31"/>
      <c r="J1179" s="31"/>
      <c r="K1179" s="31"/>
      <c r="L1179" s="31"/>
      <c r="M1179" s="31"/>
      <c r="N1179" s="31"/>
      <c r="O1179" s="31"/>
      <c r="P1179" s="31"/>
      <c r="Q1179" s="31"/>
      <c r="R1179" s="31"/>
    </row>
    <row r="1180" spans="1:18" x14ac:dyDescent="0.25">
      <c r="A1180" s="31"/>
      <c r="B1180" s="131"/>
      <c r="C1180" s="131"/>
      <c r="D1180" s="131"/>
      <c r="E1180" s="31"/>
      <c r="F1180" s="31"/>
      <c r="G1180" s="31"/>
      <c r="H1180" s="31"/>
      <c r="I1180" s="31"/>
      <c r="J1180" s="31"/>
      <c r="K1180" s="31"/>
      <c r="L1180" s="31"/>
      <c r="M1180" s="31"/>
      <c r="N1180" s="31"/>
      <c r="O1180" s="31"/>
      <c r="P1180" s="31"/>
      <c r="Q1180" s="31"/>
      <c r="R1180" s="31"/>
    </row>
    <row r="1181" spans="1:18" x14ac:dyDescent="0.25">
      <c r="A1181" s="31"/>
      <c r="B1181" s="131"/>
      <c r="C1181" s="131"/>
      <c r="D1181" s="131"/>
      <c r="E1181" s="31"/>
      <c r="F1181" s="31"/>
      <c r="G1181" s="31"/>
      <c r="H1181" s="31"/>
      <c r="I1181" s="31"/>
      <c r="J1181" s="31"/>
      <c r="K1181" s="31"/>
      <c r="L1181" s="31"/>
      <c r="M1181" s="31"/>
      <c r="N1181" s="31"/>
      <c r="O1181" s="31"/>
      <c r="P1181" s="31"/>
      <c r="Q1181" s="31"/>
      <c r="R1181" s="31"/>
    </row>
    <row r="1182" spans="1:18" x14ac:dyDescent="0.25">
      <c r="A1182" s="31"/>
      <c r="B1182" s="131"/>
      <c r="C1182" s="131"/>
      <c r="D1182" s="131"/>
      <c r="E1182" s="31"/>
      <c r="F1182" s="31"/>
      <c r="G1182" s="31"/>
      <c r="H1182" s="31"/>
      <c r="I1182" s="31"/>
      <c r="J1182" s="31"/>
      <c r="K1182" s="31"/>
      <c r="L1182" s="31"/>
      <c r="M1182" s="31"/>
      <c r="N1182" s="31"/>
      <c r="O1182" s="31"/>
      <c r="P1182" s="31"/>
      <c r="Q1182" s="31"/>
      <c r="R1182" s="31"/>
    </row>
    <row r="1183" spans="1:18" x14ac:dyDescent="0.25">
      <c r="A1183" s="31"/>
      <c r="B1183" s="131"/>
      <c r="C1183" s="131"/>
      <c r="D1183" s="131"/>
      <c r="E1183" s="31"/>
      <c r="F1183" s="31"/>
      <c r="G1183" s="31"/>
      <c r="H1183" s="31"/>
      <c r="I1183" s="31"/>
      <c r="J1183" s="31"/>
      <c r="K1183" s="31"/>
      <c r="L1183" s="31"/>
      <c r="M1183" s="31"/>
      <c r="N1183" s="31"/>
      <c r="O1183" s="31"/>
      <c r="P1183" s="31"/>
      <c r="Q1183" s="31"/>
      <c r="R1183" s="31"/>
    </row>
    <row r="1184" spans="1:18" x14ac:dyDescent="0.25">
      <c r="A1184" s="31"/>
      <c r="B1184" s="131"/>
      <c r="C1184" s="131"/>
      <c r="D1184" s="131"/>
      <c r="E1184" s="31"/>
      <c r="F1184" s="31"/>
      <c r="G1184" s="31"/>
      <c r="H1184" s="31"/>
      <c r="I1184" s="31"/>
      <c r="J1184" s="31"/>
      <c r="K1184" s="31"/>
      <c r="L1184" s="31"/>
      <c r="M1184" s="31"/>
      <c r="N1184" s="31"/>
      <c r="O1184" s="31"/>
      <c r="P1184" s="31"/>
      <c r="Q1184" s="31"/>
      <c r="R1184" s="31"/>
    </row>
    <row r="1185" spans="1:18" x14ac:dyDescent="0.25">
      <c r="A1185" s="31"/>
      <c r="B1185" s="131"/>
      <c r="C1185" s="131"/>
      <c r="D1185" s="131"/>
      <c r="E1185" s="31"/>
      <c r="F1185" s="31"/>
      <c r="G1185" s="31"/>
      <c r="H1185" s="31"/>
      <c r="I1185" s="31"/>
      <c r="J1185" s="31"/>
      <c r="K1185" s="31"/>
      <c r="L1185" s="31"/>
      <c r="M1185" s="31"/>
      <c r="N1185" s="31"/>
      <c r="O1185" s="31"/>
      <c r="P1185" s="31"/>
      <c r="Q1185" s="31"/>
      <c r="R1185" s="31"/>
    </row>
    <row r="1186" spans="1:18" x14ac:dyDescent="0.25">
      <c r="A1186" s="31"/>
      <c r="B1186" s="131"/>
      <c r="C1186" s="131"/>
      <c r="D1186" s="131"/>
      <c r="E1186" s="31"/>
      <c r="F1186" s="31"/>
      <c r="G1186" s="31"/>
      <c r="H1186" s="31"/>
      <c r="I1186" s="31"/>
      <c r="J1186" s="31"/>
      <c r="K1186" s="31"/>
      <c r="L1186" s="31"/>
      <c r="M1186" s="31"/>
      <c r="N1186" s="31"/>
      <c r="O1186" s="31"/>
      <c r="P1186" s="31"/>
      <c r="Q1186" s="31"/>
      <c r="R1186" s="31"/>
    </row>
    <row r="1187" spans="1:18" x14ac:dyDescent="0.25">
      <c r="A1187" s="31"/>
      <c r="B1187" s="131"/>
      <c r="C1187" s="131"/>
      <c r="D1187" s="131"/>
      <c r="E1187" s="31"/>
      <c r="F1187" s="31"/>
      <c r="G1187" s="31"/>
      <c r="H1187" s="31"/>
      <c r="I1187" s="31"/>
      <c r="J1187" s="31"/>
      <c r="K1187" s="31"/>
      <c r="L1187" s="31"/>
      <c r="M1187" s="31"/>
      <c r="N1187" s="31"/>
      <c r="O1187" s="31"/>
      <c r="P1187" s="31"/>
      <c r="Q1187" s="31"/>
      <c r="R1187" s="31"/>
    </row>
    <row r="1188" spans="1:18" x14ac:dyDescent="0.25">
      <c r="A1188" s="31"/>
      <c r="B1188" s="131"/>
      <c r="C1188" s="131"/>
      <c r="D1188" s="131"/>
      <c r="E1188" s="31"/>
      <c r="F1188" s="31"/>
      <c r="G1188" s="31"/>
      <c r="H1188" s="31"/>
      <c r="I1188" s="31"/>
      <c r="J1188" s="31"/>
      <c r="K1188" s="31"/>
      <c r="L1188" s="31"/>
      <c r="M1188" s="31"/>
      <c r="N1188" s="31"/>
      <c r="O1188" s="31"/>
      <c r="P1188" s="31"/>
      <c r="Q1188" s="31"/>
      <c r="R1188" s="31"/>
    </row>
    <row r="1189" spans="1:18" x14ac:dyDescent="0.25">
      <c r="A1189" s="31"/>
      <c r="B1189" s="131"/>
      <c r="C1189" s="131"/>
      <c r="D1189" s="131"/>
      <c r="E1189" s="31"/>
      <c r="F1189" s="31"/>
      <c r="G1189" s="31"/>
      <c r="H1189" s="31"/>
      <c r="I1189" s="31"/>
      <c r="J1189" s="31"/>
      <c r="K1189" s="31"/>
      <c r="L1189" s="31"/>
      <c r="M1189" s="31"/>
      <c r="N1189" s="31"/>
      <c r="O1189" s="31"/>
      <c r="P1189" s="31"/>
      <c r="Q1189" s="31"/>
      <c r="R1189" s="31"/>
    </row>
    <row r="1190" spans="1:18" x14ac:dyDescent="0.25">
      <c r="A1190" s="31"/>
      <c r="B1190" s="131"/>
      <c r="C1190" s="131"/>
      <c r="D1190" s="131"/>
      <c r="E1190" s="31"/>
      <c r="F1190" s="31"/>
      <c r="G1190" s="31"/>
      <c r="H1190" s="31"/>
      <c r="I1190" s="31"/>
      <c r="J1190" s="31"/>
      <c r="K1190" s="31"/>
      <c r="L1190" s="31"/>
      <c r="M1190" s="31"/>
      <c r="N1190" s="31"/>
      <c r="O1190" s="31"/>
      <c r="P1190" s="31"/>
      <c r="Q1190" s="31"/>
      <c r="R1190" s="31"/>
    </row>
    <row r="1191" spans="1:18" x14ac:dyDescent="0.25">
      <c r="A1191" s="31"/>
      <c r="B1191" s="131"/>
      <c r="C1191" s="131"/>
      <c r="D1191" s="131"/>
      <c r="E1191" s="31"/>
      <c r="F1191" s="31"/>
      <c r="G1191" s="31"/>
      <c r="H1191" s="31"/>
      <c r="I1191" s="31"/>
      <c r="J1191" s="31"/>
      <c r="K1191" s="31"/>
      <c r="L1191" s="31"/>
      <c r="M1191" s="31"/>
      <c r="N1191" s="31"/>
      <c r="O1191" s="31"/>
      <c r="P1191" s="31"/>
      <c r="Q1191" s="31"/>
      <c r="R1191" s="31"/>
    </row>
    <row r="1192" spans="1:18" x14ac:dyDescent="0.25">
      <c r="A1192" s="31"/>
      <c r="B1192" s="131"/>
      <c r="C1192" s="131"/>
      <c r="D1192" s="131"/>
      <c r="E1192" s="31"/>
      <c r="F1192" s="31"/>
      <c r="G1192" s="31"/>
      <c r="H1192" s="31"/>
      <c r="I1192" s="31"/>
      <c r="J1192" s="31"/>
      <c r="K1192" s="31"/>
      <c r="L1192" s="31"/>
      <c r="M1192" s="31"/>
      <c r="N1192" s="31"/>
      <c r="O1192" s="31"/>
      <c r="P1192" s="31"/>
      <c r="Q1192" s="31"/>
      <c r="R1192" s="31"/>
    </row>
    <row r="1193" spans="1:18" x14ac:dyDescent="0.25">
      <c r="A1193" s="31"/>
      <c r="B1193" s="131"/>
      <c r="C1193" s="131"/>
      <c r="D1193" s="131"/>
      <c r="E1193" s="31"/>
      <c r="F1193" s="31"/>
      <c r="G1193" s="31"/>
      <c r="H1193" s="31"/>
      <c r="I1193" s="31"/>
      <c r="J1193" s="31"/>
      <c r="K1193" s="31"/>
      <c r="L1193" s="31"/>
      <c r="M1193" s="31"/>
      <c r="N1193" s="31"/>
      <c r="O1193" s="31"/>
      <c r="P1193" s="31"/>
      <c r="Q1193" s="31"/>
      <c r="R1193" s="31"/>
    </row>
    <row r="1194" spans="1:18" x14ac:dyDescent="0.25">
      <c r="A1194" s="31"/>
      <c r="B1194" s="131"/>
      <c r="C1194" s="131"/>
      <c r="D1194" s="131"/>
      <c r="E1194" s="31"/>
      <c r="F1194" s="31"/>
      <c r="G1194" s="31"/>
      <c r="H1194" s="31"/>
      <c r="I1194" s="31"/>
      <c r="J1194" s="31"/>
      <c r="K1194" s="31"/>
      <c r="L1194" s="31"/>
      <c r="M1194" s="31"/>
      <c r="N1194" s="31"/>
      <c r="O1194" s="31"/>
      <c r="P1194" s="31"/>
      <c r="Q1194" s="31"/>
      <c r="R1194" s="31"/>
    </row>
    <row r="1195" spans="1:18" x14ac:dyDescent="0.25">
      <c r="A1195" s="31"/>
      <c r="B1195" s="131"/>
      <c r="C1195" s="131"/>
      <c r="D1195" s="131"/>
      <c r="E1195" s="31"/>
      <c r="F1195" s="31"/>
      <c r="G1195" s="31"/>
      <c r="H1195" s="31"/>
      <c r="I1195" s="31"/>
      <c r="J1195" s="31"/>
      <c r="K1195" s="31"/>
      <c r="L1195" s="31"/>
      <c r="M1195" s="31"/>
      <c r="N1195" s="31"/>
      <c r="O1195" s="31"/>
      <c r="P1195" s="31"/>
      <c r="Q1195" s="31"/>
      <c r="R1195" s="31"/>
    </row>
    <row r="1196" spans="1:18" x14ac:dyDescent="0.25">
      <c r="A1196" s="31"/>
      <c r="B1196" s="131"/>
      <c r="C1196" s="131"/>
      <c r="D1196" s="131"/>
      <c r="E1196" s="31"/>
      <c r="F1196" s="31"/>
      <c r="G1196" s="31"/>
      <c r="H1196" s="31"/>
      <c r="I1196" s="31"/>
      <c r="J1196" s="31"/>
      <c r="K1196" s="31"/>
      <c r="L1196" s="31"/>
      <c r="M1196" s="31"/>
      <c r="N1196" s="31"/>
      <c r="O1196" s="31"/>
      <c r="P1196" s="31"/>
      <c r="Q1196" s="31"/>
      <c r="R1196" s="31"/>
    </row>
    <row r="1197" spans="1:18" x14ac:dyDescent="0.25">
      <c r="A1197" s="31"/>
      <c r="B1197" s="131"/>
      <c r="C1197" s="131"/>
      <c r="D1197" s="131"/>
      <c r="E1197" s="31"/>
      <c r="F1197" s="31"/>
      <c r="G1197" s="31"/>
      <c r="H1197" s="31"/>
      <c r="I1197" s="31"/>
      <c r="J1197" s="31"/>
      <c r="K1197" s="31"/>
      <c r="L1197" s="31"/>
      <c r="M1197" s="31"/>
      <c r="N1197" s="31"/>
      <c r="O1197" s="31"/>
      <c r="P1197" s="31"/>
      <c r="Q1197" s="31"/>
      <c r="R1197" s="31"/>
    </row>
    <row r="1198" spans="1:18" x14ac:dyDescent="0.25">
      <c r="A1198" s="31"/>
      <c r="B1198" s="131"/>
      <c r="C1198" s="131"/>
      <c r="D1198" s="131"/>
      <c r="E1198" s="31"/>
      <c r="F1198" s="31"/>
      <c r="G1198" s="31"/>
      <c r="H1198" s="31"/>
      <c r="I1198" s="31"/>
      <c r="J1198" s="31"/>
      <c r="K1198" s="31"/>
      <c r="L1198" s="31"/>
      <c r="M1198" s="31"/>
      <c r="N1198" s="31"/>
      <c r="O1198" s="31"/>
      <c r="P1198" s="31"/>
      <c r="Q1198" s="31"/>
      <c r="R1198" s="31"/>
    </row>
    <row r="1199" spans="1:18" x14ac:dyDescent="0.25">
      <c r="A1199" s="31"/>
      <c r="B1199" s="131"/>
      <c r="C1199" s="131"/>
      <c r="D1199" s="131"/>
      <c r="E1199" s="31"/>
      <c r="F1199" s="31"/>
      <c r="G1199" s="31"/>
      <c r="H1199" s="31"/>
      <c r="I1199" s="31"/>
      <c r="J1199" s="31"/>
      <c r="K1199" s="31"/>
      <c r="L1199" s="31"/>
      <c r="M1199" s="31"/>
      <c r="N1199" s="31"/>
      <c r="O1199" s="31"/>
      <c r="P1199" s="31"/>
      <c r="Q1199" s="31"/>
      <c r="R1199" s="31"/>
    </row>
    <row r="1200" spans="1:18" x14ac:dyDescent="0.25">
      <c r="A1200" s="31"/>
      <c r="B1200" s="131"/>
      <c r="C1200" s="131"/>
      <c r="D1200" s="131"/>
      <c r="E1200" s="31"/>
      <c r="F1200" s="31"/>
      <c r="G1200" s="31"/>
      <c r="H1200" s="31"/>
      <c r="I1200" s="31"/>
      <c r="J1200" s="31"/>
      <c r="K1200" s="31"/>
      <c r="L1200" s="31"/>
      <c r="M1200" s="31"/>
      <c r="N1200" s="31"/>
      <c r="O1200" s="31"/>
      <c r="P1200" s="31"/>
      <c r="Q1200" s="31"/>
      <c r="R1200" s="31"/>
    </row>
    <row r="1201" spans="1:18" x14ac:dyDescent="0.25">
      <c r="A1201" s="31"/>
      <c r="B1201" s="131"/>
      <c r="C1201" s="131"/>
      <c r="D1201" s="131"/>
      <c r="E1201" s="31"/>
      <c r="F1201" s="31"/>
      <c r="G1201" s="31"/>
      <c r="H1201" s="31"/>
      <c r="I1201" s="31"/>
      <c r="J1201" s="31"/>
      <c r="K1201" s="31"/>
      <c r="L1201" s="31"/>
      <c r="M1201" s="31"/>
      <c r="N1201" s="31"/>
      <c r="O1201" s="31"/>
      <c r="P1201" s="31"/>
      <c r="Q1201" s="31"/>
      <c r="R1201" s="31"/>
    </row>
    <row r="1202" spans="1:18" x14ac:dyDescent="0.25">
      <c r="A1202" s="31"/>
      <c r="B1202" s="131"/>
      <c r="C1202" s="131"/>
      <c r="D1202" s="131"/>
      <c r="E1202" s="31"/>
      <c r="F1202" s="31"/>
      <c r="G1202" s="31"/>
      <c r="H1202" s="31"/>
      <c r="I1202" s="31"/>
      <c r="J1202" s="31"/>
      <c r="K1202" s="31"/>
      <c r="L1202" s="31"/>
      <c r="M1202" s="31"/>
      <c r="N1202" s="31"/>
      <c r="O1202" s="31"/>
      <c r="P1202" s="31"/>
      <c r="Q1202" s="31"/>
      <c r="R1202" s="31"/>
    </row>
    <row r="1203" spans="1:18" x14ac:dyDescent="0.25">
      <c r="A1203" s="31"/>
      <c r="B1203" s="131"/>
      <c r="C1203" s="131"/>
      <c r="D1203" s="131"/>
      <c r="E1203" s="31"/>
      <c r="F1203" s="31"/>
      <c r="G1203" s="31"/>
      <c r="H1203" s="31"/>
      <c r="I1203" s="31"/>
      <c r="J1203" s="31"/>
      <c r="K1203" s="31"/>
      <c r="L1203" s="31"/>
      <c r="M1203" s="31"/>
      <c r="N1203" s="31"/>
      <c r="O1203" s="31"/>
      <c r="P1203" s="31"/>
      <c r="Q1203" s="31"/>
      <c r="R1203" s="31"/>
    </row>
    <row r="1204" spans="1:18" x14ac:dyDescent="0.25">
      <c r="A1204" s="31"/>
      <c r="B1204" s="131"/>
      <c r="C1204" s="131"/>
      <c r="D1204" s="131"/>
      <c r="E1204" s="31"/>
      <c r="F1204" s="31"/>
      <c r="G1204" s="31"/>
      <c r="H1204" s="31"/>
      <c r="I1204" s="31"/>
      <c r="J1204" s="31"/>
      <c r="K1204" s="31"/>
      <c r="L1204" s="31"/>
      <c r="M1204" s="31"/>
      <c r="N1204" s="31"/>
      <c r="O1204" s="31"/>
      <c r="P1204" s="31"/>
      <c r="Q1204" s="31"/>
      <c r="R1204" s="31"/>
    </row>
    <row r="1205" spans="1:18" x14ac:dyDescent="0.25">
      <c r="A1205" s="31"/>
      <c r="B1205" s="131"/>
      <c r="C1205" s="131"/>
      <c r="D1205" s="131"/>
      <c r="E1205" s="31"/>
      <c r="F1205" s="31"/>
      <c r="G1205" s="31"/>
      <c r="H1205" s="31"/>
      <c r="I1205" s="31"/>
      <c r="J1205" s="31"/>
      <c r="K1205" s="31"/>
      <c r="L1205" s="31"/>
      <c r="M1205" s="31"/>
      <c r="N1205" s="31"/>
      <c r="O1205" s="31"/>
      <c r="P1205" s="31"/>
      <c r="Q1205" s="31"/>
      <c r="R1205" s="31"/>
    </row>
    <row r="1206" spans="1:18" x14ac:dyDescent="0.25">
      <c r="A1206" s="31"/>
      <c r="B1206" s="131"/>
      <c r="C1206" s="131"/>
      <c r="D1206" s="131"/>
      <c r="E1206" s="31"/>
      <c r="F1206" s="31"/>
      <c r="G1206" s="31"/>
      <c r="H1206" s="31"/>
      <c r="I1206" s="31"/>
      <c r="J1206" s="31"/>
      <c r="K1206" s="31"/>
      <c r="L1206" s="31"/>
      <c r="M1206" s="31"/>
      <c r="N1206" s="31"/>
      <c r="O1206" s="31"/>
      <c r="P1206" s="31"/>
      <c r="Q1206" s="31"/>
      <c r="R1206" s="31"/>
    </row>
    <row r="1207" spans="1:18" x14ac:dyDescent="0.25">
      <c r="A1207" s="31"/>
      <c r="B1207" s="131"/>
      <c r="C1207" s="131"/>
      <c r="D1207" s="131"/>
      <c r="E1207" s="31"/>
      <c r="F1207" s="31"/>
      <c r="G1207" s="31"/>
      <c r="H1207" s="31"/>
      <c r="I1207" s="31"/>
      <c r="J1207" s="31"/>
      <c r="K1207" s="31"/>
      <c r="L1207" s="31"/>
      <c r="M1207" s="31"/>
      <c r="N1207" s="31"/>
      <c r="O1207" s="31"/>
      <c r="P1207" s="31"/>
      <c r="Q1207" s="31"/>
      <c r="R1207" s="31"/>
    </row>
    <row r="1208" spans="1:18" x14ac:dyDescent="0.25">
      <c r="A1208" s="31"/>
      <c r="B1208" s="131"/>
      <c r="C1208" s="131"/>
      <c r="D1208" s="131"/>
      <c r="E1208" s="31"/>
      <c r="F1208" s="31"/>
      <c r="G1208" s="31"/>
      <c r="H1208" s="31"/>
      <c r="I1208" s="31"/>
      <c r="J1208" s="31"/>
      <c r="K1208" s="31"/>
      <c r="L1208" s="31"/>
      <c r="M1208" s="31"/>
      <c r="N1208" s="31"/>
      <c r="O1208" s="31"/>
      <c r="P1208" s="31"/>
      <c r="Q1208" s="31"/>
      <c r="R1208" s="31"/>
    </row>
    <row r="1209" spans="1:18" x14ac:dyDescent="0.25">
      <c r="A1209" s="31"/>
      <c r="B1209" s="131"/>
      <c r="C1209" s="131"/>
      <c r="D1209" s="131"/>
      <c r="E1209" s="31"/>
      <c r="F1209" s="31"/>
      <c r="G1209" s="31"/>
      <c r="H1209" s="31"/>
      <c r="I1209" s="31"/>
      <c r="J1209" s="31"/>
      <c r="K1209" s="31"/>
      <c r="L1209" s="31"/>
      <c r="M1209" s="31"/>
      <c r="N1209" s="31"/>
      <c r="O1209" s="31"/>
      <c r="P1209" s="31"/>
      <c r="Q1209" s="31"/>
      <c r="R1209" s="31"/>
    </row>
    <row r="1210" spans="1:18" x14ac:dyDescent="0.25">
      <c r="A1210" s="31"/>
      <c r="B1210" s="131"/>
      <c r="C1210" s="131"/>
      <c r="D1210" s="131"/>
      <c r="E1210" s="31"/>
      <c r="F1210" s="31"/>
      <c r="G1210" s="31"/>
      <c r="H1210" s="31"/>
      <c r="I1210" s="31"/>
      <c r="J1210" s="31"/>
      <c r="K1210" s="31"/>
      <c r="L1210" s="31"/>
      <c r="M1210" s="31"/>
      <c r="N1210" s="31"/>
      <c r="O1210" s="31"/>
      <c r="P1210" s="31"/>
      <c r="Q1210" s="31"/>
      <c r="R1210" s="31"/>
    </row>
    <row r="1211" spans="1:18" x14ac:dyDescent="0.25">
      <c r="A1211" s="31"/>
      <c r="B1211" s="131"/>
      <c r="C1211" s="131"/>
      <c r="D1211" s="131"/>
      <c r="E1211" s="31"/>
      <c r="F1211" s="31"/>
      <c r="G1211" s="31"/>
      <c r="H1211" s="31"/>
      <c r="I1211" s="31"/>
      <c r="J1211" s="31"/>
      <c r="K1211" s="31"/>
      <c r="L1211" s="31"/>
      <c r="M1211" s="31"/>
      <c r="N1211" s="31"/>
      <c r="O1211" s="31"/>
      <c r="P1211" s="31"/>
      <c r="Q1211" s="31"/>
      <c r="R1211" s="31"/>
    </row>
    <row r="1212" spans="1:18" x14ac:dyDescent="0.25">
      <c r="A1212" s="31"/>
      <c r="B1212" s="131"/>
      <c r="C1212" s="131"/>
      <c r="D1212" s="131"/>
      <c r="E1212" s="31"/>
      <c r="F1212" s="31"/>
      <c r="G1212" s="31"/>
      <c r="H1212" s="31"/>
      <c r="I1212" s="31"/>
      <c r="J1212" s="31"/>
      <c r="K1212" s="31"/>
      <c r="L1212" s="31"/>
      <c r="M1212" s="31"/>
      <c r="N1212" s="31"/>
      <c r="O1212" s="31"/>
      <c r="P1212" s="31"/>
      <c r="Q1212" s="31"/>
      <c r="R1212" s="31"/>
    </row>
    <row r="1213" spans="1:18" x14ac:dyDescent="0.25">
      <c r="A1213" s="31"/>
      <c r="B1213" s="131"/>
      <c r="C1213" s="131"/>
      <c r="D1213" s="131"/>
      <c r="E1213" s="31"/>
      <c r="F1213" s="31"/>
      <c r="G1213" s="31"/>
      <c r="H1213" s="31"/>
      <c r="I1213" s="31"/>
      <c r="J1213" s="31"/>
      <c r="K1213" s="31"/>
      <c r="L1213" s="31"/>
      <c r="M1213" s="31"/>
      <c r="N1213" s="31"/>
      <c r="O1213" s="31"/>
      <c r="P1213" s="31"/>
      <c r="Q1213" s="31"/>
      <c r="R1213" s="31"/>
    </row>
    <row r="1214" spans="1:18" x14ac:dyDescent="0.25">
      <c r="A1214" s="31"/>
      <c r="B1214" s="131"/>
      <c r="C1214" s="131"/>
      <c r="D1214" s="131"/>
      <c r="E1214" s="31"/>
      <c r="F1214" s="31"/>
      <c r="G1214" s="31"/>
      <c r="H1214" s="31"/>
      <c r="I1214" s="31"/>
      <c r="J1214" s="31"/>
      <c r="K1214" s="31"/>
      <c r="L1214" s="31"/>
      <c r="M1214" s="31"/>
      <c r="N1214" s="31"/>
      <c r="O1214" s="31"/>
      <c r="P1214" s="31"/>
      <c r="Q1214" s="31"/>
      <c r="R1214" s="31"/>
    </row>
    <row r="1215" spans="1:18" x14ac:dyDescent="0.25">
      <c r="A1215" s="31"/>
      <c r="B1215" s="131"/>
      <c r="C1215" s="131"/>
      <c r="D1215" s="131"/>
      <c r="E1215" s="31"/>
      <c r="F1215" s="31"/>
      <c r="G1215" s="31"/>
      <c r="H1215" s="31"/>
      <c r="I1215" s="31"/>
      <c r="J1215" s="31"/>
      <c r="K1215" s="31"/>
      <c r="L1215" s="31"/>
      <c r="M1215" s="31"/>
      <c r="N1215" s="31"/>
      <c r="O1215" s="31"/>
      <c r="P1215" s="31"/>
      <c r="Q1215" s="31"/>
      <c r="R1215" s="31"/>
    </row>
    <row r="1216" spans="1:18" x14ac:dyDescent="0.25">
      <c r="A1216" s="31"/>
      <c r="B1216" s="131"/>
      <c r="C1216" s="131"/>
      <c r="D1216" s="131"/>
      <c r="E1216" s="31"/>
      <c r="F1216" s="31"/>
      <c r="G1216" s="31"/>
      <c r="H1216" s="31"/>
      <c r="I1216" s="31"/>
      <c r="J1216" s="31"/>
      <c r="K1216" s="31"/>
      <c r="L1216" s="31"/>
      <c r="M1216" s="31"/>
      <c r="N1216" s="31"/>
      <c r="O1216" s="31"/>
      <c r="P1216" s="31"/>
      <c r="Q1216" s="31"/>
      <c r="R1216" s="31"/>
    </row>
    <row r="1217" spans="1:18" x14ac:dyDescent="0.25">
      <c r="A1217" s="31"/>
      <c r="B1217" s="131"/>
      <c r="C1217" s="131"/>
      <c r="D1217" s="131"/>
      <c r="E1217" s="31"/>
      <c r="F1217" s="31"/>
      <c r="G1217" s="31"/>
      <c r="H1217" s="31"/>
      <c r="I1217" s="31"/>
      <c r="J1217" s="31"/>
      <c r="K1217" s="31"/>
      <c r="L1217" s="31"/>
      <c r="M1217" s="31"/>
      <c r="N1217" s="31"/>
      <c r="O1217" s="31"/>
      <c r="P1217" s="31"/>
      <c r="Q1217" s="31"/>
      <c r="R1217" s="31"/>
    </row>
    <row r="1218" spans="1:18" x14ac:dyDescent="0.25">
      <c r="A1218" s="31"/>
      <c r="B1218" s="131"/>
      <c r="C1218" s="131"/>
      <c r="D1218" s="131"/>
      <c r="E1218" s="31"/>
      <c r="F1218" s="31"/>
      <c r="G1218" s="31"/>
      <c r="H1218" s="31"/>
      <c r="I1218" s="31"/>
      <c r="J1218" s="31"/>
      <c r="K1218" s="31"/>
      <c r="L1218" s="31"/>
      <c r="M1218" s="31"/>
      <c r="N1218" s="31"/>
      <c r="O1218" s="31"/>
      <c r="P1218" s="31"/>
      <c r="Q1218" s="31"/>
      <c r="R1218" s="31"/>
    </row>
    <row r="1219" spans="1:18" x14ac:dyDescent="0.25">
      <c r="A1219" s="31"/>
      <c r="B1219" s="131"/>
      <c r="C1219" s="131"/>
      <c r="D1219" s="131"/>
      <c r="E1219" s="31"/>
      <c r="F1219" s="31"/>
      <c r="G1219" s="31"/>
      <c r="H1219" s="31"/>
      <c r="I1219" s="31"/>
      <c r="J1219" s="31"/>
      <c r="K1219" s="31"/>
      <c r="L1219" s="31"/>
      <c r="M1219" s="31"/>
      <c r="N1219" s="31"/>
      <c r="O1219" s="31"/>
      <c r="P1219" s="31"/>
      <c r="Q1219" s="31"/>
      <c r="R1219" s="31"/>
    </row>
    <row r="1220" spans="1:18" x14ac:dyDescent="0.25">
      <c r="A1220" s="31"/>
      <c r="B1220" s="131"/>
      <c r="C1220" s="131"/>
      <c r="D1220" s="131"/>
      <c r="E1220" s="31"/>
      <c r="F1220" s="31"/>
      <c r="G1220" s="31"/>
      <c r="H1220" s="31"/>
      <c r="I1220" s="31"/>
      <c r="J1220" s="31"/>
      <c r="K1220" s="31"/>
      <c r="L1220" s="31"/>
      <c r="M1220" s="31"/>
      <c r="N1220" s="31"/>
      <c r="O1220" s="31"/>
      <c r="P1220" s="31"/>
      <c r="Q1220" s="31"/>
      <c r="R1220" s="31"/>
    </row>
    <row r="1221" spans="1:18" x14ac:dyDescent="0.25">
      <c r="A1221" s="31"/>
      <c r="B1221" s="131"/>
      <c r="C1221" s="131"/>
      <c r="D1221" s="131"/>
      <c r="E1221" s="31"/>
      <c r="F1221" s="31"/>
      <c r="G1221" s="31"/>
      <c r="H1221" s="31"/>
      <c r="I1221" s="31"/>
      <c r="J1221" s="31"/>
      <c r="K1221" s="31"/>
      <c r="L1221" s="31"/>
      <c r="M1221" s="31"/>
      <c r="N1221" s="31"/>
      <c r="O1221" s="31"/>
      <c r="P1221" s="31"/>
      <c r="Q1221" s="31"/>
      <c r="R1221" s="31"/>
    </row>
    <row r="1222" spans="1:18" x14ac:dyDescent="0.25">
      <c r="A1222" s="31"/>
      <c r="B1222" s="131"/>
      <c r="C1222" s="131"/>
      <c r="D1222" s="131"/>
      <c r="E1222" s="31"/>
      <c r="F1222" s="31"/>
      <c r="G1222" s="31"/>
      <c r="H1222" s="31"/>
      <c r="I1222" s="31"/>
      <c r="J1222" s="31"/>
      <c r="K1222" s="31"/>
      <c r="L1222" s="31"/>
      <c r="M1222" s="31"/>
      <c r="N1222" s="31"/>
      <c r="O1222" s="31"/>
      <c r="P1222" s="31"/>
      <c r="Q1222" s="31"/>
      <c r="R1222" s="31"/>
    </row>
    <row r="1223" spans="1:18" x14ac:dyDescent="0.25">
      <c r="A1223" s="31"/>
      <c r="B1223" s="131"/>
      <c r="C1223" s="131"/>
      <c r="D1223" s="131"/>
      <c r="E1223" s="31"/>
      <c r="F1223" s="31"/>
      <c r="G1223" s="31"/>
      <c r="H1223" s="31"/>
      <c r="I1223" s="31"/>
      <c r="J1223" s="31"/>
      <c r="K1223" s="31"/>
      <c r="L1223" s="31"/>
      <c r="M1223" s="31"/>
      <c r="N1223" s="31"/>
      <c r="O1223" s="31"/>
      <c r="P1223" s="31"/>
      <c r="Q1223" s="31"/>
      <c r="R1223" s="31"/>
    </row>
    <row r="1224" spans="1:18" x14ac:dyDescent="0.25">
      <c r="A1224" s="31"/>
      <c r="B1224" s="131"/>
      <c r="C1224" s="131"/>
      <c r="D1224" s="131"/>
      <c r="E1224" s="31"/>
      <c r="F1224" s="31"/>
      <c r="G1224" s="31"/>
      <c r="H1224" s="31"/>
      <c r="I1224" s="31"/>
      <c r="J1224" s="31"/>
      <c r="K1224" s="31"/>
      <c r="L1224" s="31"/>
      <c r="M1224" s="31"/>
      <c r="N1224" s="31"/>
      <c r="O1224" s="31"/>
      <c r="P1224" s="31"/>
      <c r="Q1224" s="31"/>
      <c r="R1224" s="31"/>
    </row>
    <row r="1225" spans="1:18" x14ac:dyDescent="0.25">
      <c r="A1225" s="31"/>
      <c r="B1225" s="131"/>
      <c r="C1225" s="131"/>
      <c r="D1225" s="131"/>
      <c r="E1225" s="31"/>
      <c r="F1225" s="31"/>
      <c r="G1225" s="31"/>
      <c r="H1225" s="31"/>
      <c r="I1225" s="31"/>
      <c r="J1225" s="31"/>
      <c r="K1225" s="31"/>
      <c r="L1225" s="31"/>
      <c r="M1225" s="31"/>
      <c r="N1225" s="31"/>
      <c r="O1225" s="31"/>
      <c r="P1225" s="31"/>
      <c r="Q1225" s="31"/>
      <c r="R1225" s="31"/>
    </row>
    <row r="1226" spans="1:18" x14ac:dyDescent="0.25">
      <c r="A1226" s="31"/>
      <c r="B1226" s="131"/>
      <c r="C1226" s="131"/>
      <c r="D1226" s="131"/>
      <c r="E1226" s="31"/>
      <c r="F1226" s="31"/>
      <c r="G1226" s="31"/>
      <c r="H1226" s="31"/>
      <c r="I1226" s="31"/>
      <c r="J1226" s="31"/>
      <c r="K1226" s="31"/>
      <c r="L1226" s="31"/>
      <c r="M1226" s="31"/>
      <c r="N1226" s="31"/>
      <c r="O1226" s="31"/>
      <c r="P1226" s="31"/>
      <c r="Q1226" s="31"/>
      <c r="R1226" s="31"/>
    </row>
    <row r="1227" spans="1:18" x14ac:dyDescent="0.25">
      <c r="A1227" s="31"/>
      <c r="B1227" s="131"/>
      <c r="C1227" s="131"/>
      <c r="D1227" s="131"/>
      <c r="E1227" s="31"/>
      <c r="F1227" s="31"/>
      <c r="G1227" s="31"/>
      <c r="H1227" s="31"/>
      <c r="I1227" s="31"/>
      <c r="J1227" s="31"/>
      <c r="K1227" s="31"/>
      <c r="L1227" s="31"/>
      <c r="M1227" s="31"/>
      <c r="N1227" s="31"/>
      <c r="O1227" s="31"/>
      <c r="P1227" s="31"/>
      <c r="Q1227" s="31"/>
      <c r="R1227" s="31"/>
    </row>
    <row r="1228" spans="1:18" x14ac:dyDescent="0.25">
      <c r="A1228" s="31"/>
      <c r="B1228" s="131"/>
      <c r="C1228" s="131"/>
      <c r="D1228" s="131"/>
      <c r="E1228" s="31"/>
      <c r="F1228" s="31"/>
      <c r="G1228" s="31"/>
      <c r="H1228" s="31"/>
      <c r="I1228" s="31"/>
      <c r="J1228" s="31"/>
      <c r="K1228" s="31"/>
      <c r="L1228" s="31"/>
      <c r="M1228" s="31"/>
      <c r="N1228" s="31"/>
      <c r="O1228" s="31"/>
      <c r="P1228" s="31"/>
      <c r="Q1228" s="31"/>
      <c r="R1228" s="31"/>
    </row>
    <row r="1229" spans="1:18" x14ac:dyDescent="0.25">
      <c r="A1229" s="31"/>
      <c r="B1229" s="131"/>
      <c r="C1229" s="131"/>
      <c r="D1229" s="131"/>
      <c r="E1229" s="31"/>
      <c r="F1229" s="31"/>
      <c r="G1229" s="31"/>
      <c r="H1229" s="31"/>
      <c r="I1229" s="31"/>
      <c r="J1229" s="31"/>
      <c r="K1229" s="31"/>
      <c r="L1229" s="31"/>
      <c r="M1229" s="31"/>
      <c r="N1229" s="31"/>
      <c r="O1229" s="31"/>
      <c r="P1229" s="31"/>
      <c r="Q1229" s="31"/>
      <c r="R1229" s="31"/>
    </row>
    <row r="1230" spans="1:18" x14ac:dyDescent="0.25">
      <c r="A1230" s="31"/>
      <c r="B1230" s="131"/>
      <c r="C1230" s="131"/>
      <c r="D1230" s="131"/>
      <c r="E1230" s="31"/>
      <c r="F1230" s="31"/>
      <c r="G1230" s="31"/>
      <c r="H1230" s="31"/>
      <c r="I1230" s="31"/>
      <c r="J1230" s="31"/>
      <c r="K1230" s="31"/>
      <c r="L1230" s="31"/>
      <c r="M1230" s="31"/>
      <c r="N1230" s="31"/>
      <c r="O1230" s="31"/>
      <c r="P1230" s="31"/>
      <c r="Q1230" s="31"/>
      <c r="R1230" s="31"/>
    </row>
    <row r="1231" spans="1:18" x14ac:dyDescent="0.25">
      <c r="A1231" s="31"/>
      <c r="B1231" s="131"/>
      <c r="C1231" s="131"/>
      <c r="D1231" s="131"/>
      <c r="E1231" s="31"/>
      <c r="F1231" s="31"/>
      <c r="G1231" s="31"/>
      <c r="H1231" s="31"/>
      <c r="I1231" s="31"/>
      <c r="J1231" s="31"/>
      <c r="K1231" s="31"/>
      <c r="L1231" s="31"/>
      <c r="M1231" s="31"/>
      <c r="N1231" s="31"/>
      <c r="O1231" s="31"/>
      <c r="P1231" s="31"/>
      <c r="Q1231" s="31"/>
      <c r="R1231" s="31"/>
    </row>
    <row r="1232" spans="1:18" x14ac:dyDescent="0.25">
      <c r="A1232" s="31"/>
      <c r="B1232" s="131"/>
      <c r="C1232" s="131"/>
      <c r="D1232" s="131"/>
      <c r="E1232" s="31"/>
      <c r="F1232" s="31"/>
      <c r="G1232" s="31"/>
      <c r="H1232" s="31"/>
      <c r="I1232" s="31"/>
      <c r="J1232" s="31"/>
      <c r="K1232" s="31"/>
      <c r="L1232" s="31"/>
      <c r="M1232" s="31"/>
      <c r="N1232" s="31"/>
      <c r="O1232" s="31"/>
      <c r="P1232" s="31"/>
      <c r="Q1232" s="31"/>
      <c r="R1232" s="31"/>
    </row>
    <row r="1233" spans="1:18" x14ac:dyDescent="0.25">
      <c r="A1233" s="31"/>
      <c r="B1233" s="131"/>
      <c r="C1233" s="131"/>
      <c r="D1233" s="131"/>
      <c r="E1233" s="31"/>
      <c r="F1233" s="31"/>
      <c r="G1233" s="31"/>
      <c r="H1233" s="31"/>
      <c r="I1233" s="31"/>
      <c r="J1233" s="31"/>
      <c r="K1233" s="31"/>
      <c r="L1233" s="31"/>
      <c r="M1233" s="31"/>
      <c r="N1233" s="31"/>
      <c r="O1233" s="31"/>
      <c r="P1233" s="31"/>
      <c r="Q1233" s="31"/>
      <c r="R1233" s="31"/>
    </row>
    <row r="1234" spans="1:18" x14ac:dyDescent="0.25">
      <c r="A1234" s="31"/>
      <c r="B1234" s="131"/>
      <c r="C1234" s="131"/>
      <c r="D1234" s="131"/>
      <c r="E1234" s="31"/>
      <c r="F1234" s="31"/>
      <c r="G1234" s="31"/>
      <c r="H1234" s="31"/>
      <c r="I1234" s="31"/>
      <c r="J1234" s="31"/>
      <c r="K1234" s="31"/>
      <c r="L1234" s="31"/>
      <c r="M1234" s="31"/>
      <c r="N1234" s="31"/>
      <c r="O1234" s="31"/>
      <c r="P1234" s="31"/>
      <c r="Q1234" s="31"/>
      <c r="R1234" s="31"/>
    </row>
    <row r="1235" spans="1:18" x14ac:dyDescent="0.25">
      <c r="A1235" s="31"/>
      <c r="B1235" s="131"/>
      <c r="C1235" s="131"/>
      <c r="D1235" s="131"/>
      <c r="E1235" s="31"/>
      <c r="F1235" s="31"/>
      <c r="G1235" s="31"/>
      <c r="H1235" s="31"/>
      <c r="I1235" s="31"/>
      <c r="J1235" s="31"/>
      <c r="K1235" s="31"/>
      <c r="L1235" s="31"/>
      <c r="M1235" s="31"/>
      <c r="N1235" s="31"/>
      <c r="O1235" s="31"/>
      <c r="P1235" s="31"/>
      <c r="Q1235" s="31"/>
      <c r="R1235" s="31"/>
    </row>
    <row r="1236" spans="1:18" x14ac:dyDescent="0.25">
      <c r="A1236" s="31"/>
      <c r="B1236" s="131"/>
      <c r="C1236" s="131"/>
      <c r="D1236" s="131"/>
      <c r="E1236" s="31"/>
      <c r="F1236" s="31"/>
      <c r="G1236" s="31"/>
      <c r="H1236" s="31"/>
      <c r="I1236" s="31"/>
      <c r="J1236" s="31"/>
      <c r="K1236" s="31"/>
      <c r="L1236" s="31"/>
      <c r="M1236" s="31"/>
      <c r="N1236" s="31"/>
      <c r="O1236" s="31"/>
      <c r="P1236" s="31"/>
      <c r="Q1236" s="31"/>
      <c r="R1236" s="31"/>
    </row>
    <row r="1237" spans="1:18" x14ac:dyDescent="0.25">
      <c r="A1237" s="31"/>
      <c r="B1237" s="131"/>
      <c r="C1237" s="131"/>
      <c r="D1237" s="131"/>
      <c r="E1237" s="31"/>
      <c r="F1237" s="31"/>
      <c r="G1237" s="31"/>
      <c r="H1237" s="31"/>
      <c r="I1237" s="31"/>
      <c r="J1237" s="31"/>
      <c r="K1237" s="31"/>
      <c r="L1237" s="31"/>
      <c r="M1237" s="31"/>
      <c r="N1237" s="31"/>
      <c r="O1237" s="31"/>
      <c r="P1237" s="31"/>
      <c r="Q1237" s="31"/>
      <c r="R1237" s="31"/>
    </row>
    <row r="1238" spans="1:18" x14ac:dyDescent="0.25">
      <c r="A1238" s="31"/>
      <c r="B1238" s="131"/>
      <c r="C1238" s="131"/>
      <c r="D1238" s="131"/>
      <c r="E1238" s="31"/>
      <c r="F1238" s="31"/>
      <c r="G1238" s="31"/>
      <c r="H1238" s="31"/>
      <c r="I1238" s="31"/>
      <c r="J1238" s="31"/>
      <c r="K1238" s="31"/>
      <c r="L1238" s="31"/>
      <c r="M1238" s="31"/>
      <c r="N1238" s="31"/>
      <c r="O1238" s="31"/>
      <c r="P1238" s="31"/>
      <c r="Q1238" s="31"/>
      <c r="R1238" s="31"/>
    </row>
    <row r="1239" spans="1:18" x14ac:dyDescent="0.25">
      <c r="A1239" s="31"/>
      <c r="B1239" s="131"/>
      <c r="C1239" s="131"/>
      <c r="D1239" s="131"/>
      <c r="E1239" s="31"/>
      <c r="F1239" s="31"/>
      <c r="G1239" s="31"/>
      <c r="H1239" s="31"/>
      <c r="I1239" s="31"/>
      <c r="J1239" s="31"/>
      <c r="K1239" s="31"/>
      <c r="L1239" s="31"/>
      <c r="M1239" s="31"/>
      <c r="N1239" s="31"/>
      <c r="O1239" s="31"/>
      <c r="P1239" s="31"/>
      <c r="Q1239" s="31"/>
      <c r="R1239" s="31"/>
    </row>
    <row r="1240" spans="1:18" x14ac:dyDescent="0.25">
      <c r="A1240" s="31"/>
      <c r="B1240" s="131"/>
      <c r="C1240" s="131"/>
      <c r="D1240" s="131"/>
      <c r="E1240" s="31"/>
      <c r="F1240" s="31"/>
      <c r="G1240" s="31"/>
      <c r="H1240" s="31"/>
      <c r="I1240" s="31"/>
      <c r="J1240" s="31"/>
      <c r="K1240" s="31"/>
      <c r="L1240" s="31"/>
      <c r="M1240" s="31"/>
      <c r="N1240" s="31"/>
      <c r="O1240" s="31"/>
      <c r="P1240" s="31"/>
      <c r="Q1240" s="31"/>
      <c r="R1240" s="31"/>
    </row>
    <row r="1241" spans="1:18" x14ac:dyDescent="0.25">
      <c r="A1241" s="31"/>
      <c r="B1241" s="131"/>
      <c r="C1241" s="131"/>
      <c r="D1241" s="131"/>
      <c r="E1241" s="31"/>
      <c r="F1241" s="31"/>
      <c r="G1241" s="31"/>
      <c r="H1241" s="31"/>
      <c r="I1241" s="31"/>
      <c r="J1241" s="31"/>
      <c r="K1241" s="31"/>
      <c r="L1241" s="31"/>
      <c r="M1241" s="31"/>
      <c r="N1241" s="31"/>
      <c r="O1241" s="31"/>
      <c r="P1241" s="31"/>
      <c r="Q1241" s="31"/>
      <c r="R1241" s="31"/>
    </row>
    <row r="1242" spans="1:18" x14ac:dyDescent="0.25">
      <c r="A1242" s="31"/>
      <c r="B1242" s="131"/>
      <c r="C1242" s="131"/>
      <c r="D1242" s="131"/>
      <c r="E1242" s="31"/>
      <c r="F1242" s="31"/>
      <c r="G1242" s="31"/>
      <c r="H1242" s="31"/>
      <c r="I1242" s="31"/>
      <c r="J1242" s="31"/>
      <c r="K1242" s="31"/>
      <c r="L1242" s="31"/>
      <c r="M1242" s="31"/>
      <c r="N1242" s="31"/>
      <c r="O1242" s="31"/>
      <c r="P1242" s="31"/>
      <c r="Q1242" s="31"/>
      <c r="R1242" s="31"/>
    </row>
    <row r="1243" spans="1:18" x14ac:dyDescent="0.25">
      <c r="A1243" s="31"/>
      <c r="B1243" s="131"/>
      <c r="C1243" s="131"/>
      <c r="D1243" s="131"/>
      <c r="E1243" s="31"/>
      <c r="F1243" s="31"/>
      <c r="G1243" s="31"/>
      <c r="H1243" s="31"/>
      <c r="I1243" s="31"/>
      <c r="J1243" s="31"/>
      <c r="K1243" s="31"/>
      <c r="L1243" s="31"/>
      <c r="M1243" s="31"/>
      <c r="N1243" s="31"/>
      <c r="O1243" s="31"/>
      <c r="P1243" s="31"/>
      <c r="Q1243" s="31"/>
      <c r="R1243" s="31"/>
    </row>
    <row r="1244" spans="1:18" x14ac:dyDescent="0.25">
      <c r="A1244" s="31"/>
      <c r="B1244" s="131"/>
      <c r="C1244" s="131"/>
      <c r="D1244" s="131"/>
      <c r="E1244" s="31"/>
      <c r="F1244" s="31"/>
      <c r="G1244" s="31"/>
      <c r="H1244" s="31"/>
      <c r="I1244" s="31"/>
      <c r="J1244" s="31"/>
      <c r="K1244" s="31"/>
      <c r="L1244" s="31"/>
      <c r="M1244" s="31"/>
      <c r="N1244" s="31"/>
      <c r="O1244" s="31"/>
      <c r="P1244" s="31"/>
      <c r="Q1244" s="31"/>
      <c r="R1244" s="31"/>
    </row>
    <row r="1245" spans="1:18" x14ac:dyDescent="0.25">
      <c r="A1245" s="31"/>
      <c r="B1245" s="131"/>
      <c r="C1245" s="131"/>
      <c r="D1245" s="131"/>
      <c r="E1245" s="31"/>
      <c r="F1245" s="31"/>
      <c r="G1245" s="31"/>
      <c r="H1245" s="31"/>
      <c r="I1245" s="31"/>
      <c r="J1245" s="31"/>
      <c r="K1245" s="31"/>
      <c r="L1245" s="31"/>
      <c r="M1245" s="31"/>
      <c r="N1245" s="31"/>
      <c r="O1245" s="31"/>
      <c r="P1245" s="31"/>
      <c r="Q1245" s="31"/>
      <c r="R1245" s="31"/>
    </row>
    <row r="1246" spans="1:18" x14ac:dyDescent="0.25">
      <c r="A1246" s="31"/>
      <c r="B1246" s="131"/>
      <c r="C1246" s="131"/>
      <c r="D1246" s="131"/>
      <c r="E1246" s="31"/>
      <c r="F1246" s="31"/>
      <c r="G1246" s="31"/>
      <c r="H1246" s="31"/>
      <c r="I1246" s="31"/>
      <c r="J1246" s="31"/>
      <c r="K1246" s="31"/>
      <c r="L1246" s="31"/>
      <c r="M1246" s="31"/>
      <c r="N1246" s="31"/>
      <c r="O1246" s="31"/>
      <c r="P1246" s="31"/>
      <c r="Q1246" s="31"/>
      <c r="R1246" s="31"/>
    </row>
    <row r="1247" spans="1:18" x14ac:dyDescent="0.25">
      <c r="A1247" s="31"/>
      <c r="B1247" s="131"/>
      <c r="C1247" s="131"/>
      <c r="D1247" s="131"/>
      <c r="E1247" s="31"/>
      <c r="F1247" s="31"/>
      <c r="G1247" s="31"/>
      <c r="H1247" s="31"/>
      <c r="I1247" s="31"/>
      <c r="J1247" s="31"/>
      <c r="K1247" s="31"/>
      <c r="L1247" s="31"/>
      <c r="M1247" s="31"/>
      <c r="N1247" s="31"/>
      <c r="O1247" s="31"/>
      <c r="P1247" s="31"/>
      <c r="Q1247" s="31"/>
      <c r="R1247" s="31"/>
    </row>
    <row r="1248" spans="1:18" x14ac:dyDescent="0.25">
      <c r="A1248" s="31"/>
      <c r="B1248" s="131"/>
      <c r="C1248" s="131"/>
      <c r="D1248" s="131"/>
      <c r="E1248" s="31"/>
      <c r="F1248" s="31"/>
      <c r="G1248" s="31"/>
      <c r="H1248" s="31"/>
      <c r="I1248" s="31"/>
      <c r="J1248" s="31"/>
      <c r="K1248" s="31"/>
      <c r="L1248" s="31"/>
      <c r="M1248" s="31"/>
      <c r="N1248" s="31"/>
      <c r="O1248" s="31"/>
      <c r="P1248" s="31"/>
      <c r="Q1248" s="31"/>
      <c r="R1248" s="31"/>
    </row>
    <row r="1249" spans="1:18" x14ac:dyDescent="0.25">
      <c r="A1249" s="31"/>
      <c r="B1249" s="131"/>
      <c r="C1249" s="131"/>
      <c r="D1249" s="131"/>
      <c r="E1249" s="31"/>
      <c r="F1249" s="31"/>
      <c r="G1249" s="31"/>
      <c r="H1249" s="31"/>
      <c r="I1249" s="31"/>
      <c r="J1249" s="31"/>
      <c r="K1249" s="31"/>
      <c r="L1249" s="31"/>
      <c r="M1249" s="31"/>
      <c r="N1249" s="31"/>
      <c r="O1249" s="31"/>
      <c r="P1249" s="31"/>
      <c r="Q1249" s="31"/>
      <c r="R1249" s="31"/>
    </row>
    <row r="1250" spans="1:18" x14ac:dyDescent="0.25">
      <c r="A1250" s="31"/>
      <c r="B1250" s="131"/>
      <c r="C1250" s="131"/>
      <c r="D1250" s="131"/>
      <c r="E1250" s="31"/>
      <c r="F1250" s="31"/>
      <c r="G1250" s="31"/>
      <c r="H1250" s="31"/>
      <c r="I1250" s="31"/>
      <c r="J1250" s="31"/>
      <c r="K1250" s="31"/>
      <c r="L1250" s="31"/>
      <c r="M1250" s="31"/>
      <c r="N1250" s="31"/>
      <c r="O1250" s="31"/>
      <c r="P1250" s="31"/>
      <c r="Q1250" s="31"/>
      <c r="R1250" s="31"/>
    </row>
    <row r="1251" spans="1:18" x14ac:dyDescent="0.25">
      <c r="A1251" s="31"/>
      <c r="B1251" s="131"/>
      <c r="C1251" s="131"/>
      <c r="D1251" s="131"/>
      <c r="E1251" s="31"/>
      <c r="F1251" s="31"/>
      <c r="G1251" s="31"/>
      <c r="H1251" s="31"/>
      <c r="I1251" s="31"/>
      <c r="J1251" s="31"/>
      <c r="K1251" s="31"/>
      <c r="L1251" s="31"/>
      <c r="M1251" s="31"/>
      <c r="N1251" s="31"/>
      <c r="O1251" s="31"/>
      <c r="P1251" s="31"/>
      <c r="Q1251" s="31"/>
      <c r="R1251" s="31"/>
    </row>
    <row r="1252" spans="1:18" x14ac:dyDescent="0.25">
      <c r="A1252" s="31"/>
      <c r="B1252" s="131"/>
      <c r="C1252" s="131"/>
      <c r="D1252" s="131"/>
      <c r="E1252" s="31"/>
      <c r="F1252" s="31"/>
      <c r="G1252" s="31"/>
      <c r="H1252" s="31"/>
      <c r="I1252" s="31"/>
      <c r="J1252" s="31"/>
      <c r="K1252" s="31"/>
      <c r="L1252" s="31"/>
      <c r="M1252" s="31"/>
      <c r="N1252" s="31"/>
      <c r="O1252" s="31"/>
      <c r="P1252" s="31"/>
      <c r="Q1252" s="31"/>
      <c r="R1252" s="31"/>
    </row>
    <row r="1253" spans="1:18" x14ac:dyDescent="0.25">
      <c r="A1253" s="31"/>
      <c r="B1253" s="131"/>
      <c r="C1253" s="131"/>
      <c r="D1253" s="131"/>
      <c r="E1253" s="31"/>
      <c r="F1253" s="31"/>
      <c r="G1253" s="31"/>
      <c r="H1253" s="31"/>
      <c r="I1253" s="31"/>
      <c r="J1253" s="31"/>
      <c r="K1253" s="31"/>
      <c r="L1253" s="31"/>
      <c r="M1253" s="31"/>
      <c r="N1253" s="31"/>
      <c r="O1253" s="31"/>
      <c r="P1253" s="31"/>
      <c r="Q1253" s="31"/>
      <c r="R1253" s="31"/>
    </row>
    <row r="1254" spans="1:18" x14ac:dyDescent="0.25">
      <c r="A1254" s="31"/>
      <c r="B1254" s="131"/>
      <c r="C1254" s="131"/>
      <c r="D1254" s="131"/>
      <c r="E1254" s="31"/>
      <c r="F1254" s="31"/>
      <c r="G1254" s="31"/>
      <c r="H1254" s="31"/>
      <c r="I1254" s="31"/>
      <c r="J1254" s="31"/>
      <c r="K1254" s="31"/>
      <c r="L1254" s="31"/>
      <c r="M1254" s="31"/>
      <c r="N1254" s="31"/>
      <c r="O1254" s="31"/>
      <c r="P1254" s="31"/>
      <c r="Q1254" s="31"/>
      <c r="R1254" s="31"/>
    </row>
    <row r="1255" spans="1:18" x14ac:dyDescent="0.25">
      <c r="A1255" s="31"/>
      <c r="B1255" s="131"/>
      <c r="C1255" s="131"/>
      <c r="D1255" s="131"/>
      <c r="E1255" s="31"/>
      <c r="F1255" s="31"/>
      <c r="G1255" s="31"/>
      <c r="H1255" s="31"/>
      <c r="I1255" s="31"/>
      <c r="J1255" s="31"/>
      <c r="K1255" s="31"/>
      <c r="L1255" s="31"/>
      <c r="M1255" s="31"/>
      <c r="N1255" s="31"/>
      <c r="O1255" s="31"/>
      <c r="P1255" s="31"/>
      <c r="Q1255" s="31"/>
      <c r="R1255" s="31"/>
    </row>
    <row r="1256" spans="1:18" x14ac:dyDescent="0.25">
      <c r="A1256" s="31"/>
      <c r="B1256" s="131"/>
      <c r="C1256" s="131"/>
      <c r="D1256" s="131"/>
      <c r="E1256" s="31"/>
      <c r="F1256" s="31"/>
      <c r="G1256" s="31"/>
      <c r="H1256" s="31"/>
      <c r="I1256" s="31"/>
      <c r="J1256" s="31"/>
      <c r="K1256" s="31"/>
      <c r="L1256" s="31"/>
      <c r="M1256" s="31"/>
      <c r="N1256" s="31"/>
      <c r="O1256" s="31"/>
      <c r="P1256" s="31"/>
      <c r="Q1256" s="31"/>
      <c r="R1256" s="31"/>
    </row>
    <row r="1257" spans="1:18" x14ac:dyDescent="0.25">
      <c r="A1257" s="31"/>
      <c r="B1257" s="131"/>
      <c r="C1257" s="131"/>
      <c r="D1257" s="131"/>
      <c r="E1257" s="31"/>
      <c r="F1257" s="31"/>
      <c r="G1257" s="31"/>
      <c r="H1257" s="31"/>
      <c r="I1257" s="31"/>
      <c r="J1257" s="31"/>
      <c r="K1257" s="31"/>
      <c r="L1257" s="31"/>
      <c r="M1257" s="31"/>
      <c r="N1257" s="31"/>
      <c r="O1257" s="31"/>
      <c r="P1257" s="31"/>
      <c r="Q1257" s="31"/>
      <c r="R1257" s="31"/>
    </row>
    <row r="1258" spans="1:18" x14ac:dyDescent="0.25">
      <c r="A1258" s="31"/>
      <c r="B1258" s="131"/>
      <c r="C1258" s="131"/>
      <c r="D1258" s="131"/>
      <c r="E1258" s="31"/>
      <c r="F1258" s="31"/>
      <c r="G1258" s="31"/>
      <c r="H1258" s="31"/>
      <c r="I1258" s="31"/>
      <c r="J1258" s="31"/>
      <c r="K1258" s="31"/>
      <c r="L1258" s="31"/>
      <c r="M1258" s="31"/>
      <c r="N1258" s="31"/>
      <c r="O1258" s="31"/>
      <c r="P1258" s="31"/>
      <c r="Q1258" s="31"/>
      <c r="R1258" s="31"/>
    </row>
    <row r="1259" spans="1:18" x14ac:dyDescent="0.25">
      <c r="A1259" s="31"/>
      <c r="B1259" s="131"/>
      <c r="C1259" s="131"/>
      <c r="D1259" s="131"/>
      <c r="E1259" s="31"/>
      <c r="F1259" s="31"/>
      <c r="G1259" s="31"/>
      <c r="H1259" s="31"/>
      <c r="I1259" s="31"/>
      <c r="J1259" s="31"/>
      <c r="K1259" s="31"/>
      <c r="L1259" s="31"/>
      <c r="M1259" s="31"/>
      <c r="N1259" s="31"/>
      <c r="O1259" s="31"/>
      <c r="P1259" s="31"/>
      <c r="Q1259" s="31"/>
      <c r="R1259" s="31"/>
    </row>
    <row r="1260" spans="1:18" x14ac:dyDescent="0.25">
      <c r="A1260" s="31"/>
      <c r="B1260" s="131"/>
      <c r="C1260" s="131"/>
      <c r="D1260" s="131"/>
      <c r="E1260" s="31"/>
      <c r="F1260" s="31"/>
      <c r="G1260" s="31"/>
      <c r="H1260" s="31"/>
      <c r="I1260" s="31"/>
      <c r="J1260" s="31"/>
      <c r="K1260" s="31"/>
      <c r="L1260" s="31"/>
      <c r="M1260" s="31"/>
      <c r="N1260" s="31"/>
      <c r="O1260" s="31"/>
      <c r="P1260" s="31"/>
      <c r="Q1260" s="31"/>
      <c r="R1260" s="31"/>
    </row>
    <row r="1261" spans="1:18" x14ac:dyDescent="0.25">
      <c r="A1261" s="31"/>
      <c r="B1261" s="131"/>
      <c r="C1261" s="131"/>
      <c r="D1261" s="131"/>
      <c r="E1261" s="31"/>
      <c r="F1261" s="31"/>
      <c r="G1261" s="31"/>
      <c r="H1261" s="31"/>
      <c r="I1261" s="31"/>
      <c r="J1261" s="31"/>
      <c r="K1261" s="31"/>
      <c r="L1261" s="31"/>
      <c r="M1261" s="31"/>
      <c r="N1261" s="31"/>
      <c r="O1261" s="31"/>
      <c r="P1261" s="31"/>
      <c r="Q1261" s="31"/>
      <c r="R1261" s="31"/>
    </row>
    <row r="1262" spans="1:18" x14ac:dyDescent="0.25">
      <c r="A1262" s="31"/>
      <c r="B1262" s="131"/>
      <c r="C1262" s="131"/>
      <c r="D1262" s="131"/>
      <c r="E1262" s="31"/>
      <c r="F1262" s="31"/>
      <c r="G1262" s="31"/>
      <c r="H1262" s="31"/>
      <c r="I1262" s="31"/>
      <c r="J1262" s="31"/>
      <c r="K1262" s="31"/>
      <c r="L1262" s="31"/>
      <c r="M1262" s="31"/>
      <c r="N1262" s="31"/>
      <c r="O1262" s="31"/>
      <c r="P1262" s="31"/>
      <c r="Q1262" s="31"/>
      <c r="R1262" s="31"/>
    </row>
    <row r="1263" spans="1:18" x14ac:dyDescent="0.25">
      <c r="A1263" s="31"/>
      <c r="B1263" s="131"/>
      <c r="C1263" s="131"/>
      <c r="D1263" s="131"/>
      <c r="E1263" s="31"/>
      <c r="F1263" s="31"/>
      <c r="G1263" s="31"/>
      <c r="H1263" s="31"/>
      <c r="I1263" s="31"/>
      <c r="J1263" s="31"/>
      <c r="K1263" s="31"/>
      <c r="L1263" s="31"/>
      <c r="M1263" s="31"/>
      <c r="N1263" s="31"/>
      <c r="O1263" s="31"/>
      <c r="P1263" s="31"/>
      <c r="Q1263" s="31"/>
      <c r="R1263" s="31"/>
    </row>
    <row r="1264" spans="1:18" x14ac:dyDescent="0.25">
      <c r="A1264" s="31"/>
      <c r="B1264" s="131"/>
      <c r="C1264" s="131"/>
      <c r="D1264" s="131"/>
      <c r="E1264" s="31"/>
      <c r="F1264" s="31"/>
      <c r="G1264" s="31"/>
      <c r="H1264" s="31"/>
      <c r="I1264" s="31"/>
      <c r="J1264" s="31"/>
      <c r="K1264" s="31"/>
      <c r="L1264" s="31"/>
      <c r="M1264" s="31"/>
      <c r="N1264" s="31"/>
      <c r="O1264" s="31"/>
      <c r="P1264" s="31"/>
      <c r="Q1264" s="31"/>
      <c r="R1264" s="31"/>
    </row>
    <row r="1265" spans="1:18" x14ac:dyDescent="0.25">
      <c r="A1265" s="31"/>
      <c r="B1265" s="131"/>
      <c r="C1265" s="131"/>
      <c r="D1265" s="131"/>
      <c r="E1265" s="31"/>
      <c r="F1265" s="31"/>
      <c r="G1265" s="31"/>
      <c r="H1265" s="31"/>
      <c r="I1265" s="31"/>
      <c r="J1265" s="31"/>
      <c r="K1265" s="31"/>
      <c r="L1265" s="31"/>
      <c r="M1265" s="31"/>
      <c r="N1265" s="31"/>
      <c r="O1265" s="31"/>
      <c r="P1265" s="31"/>
      <c r="Q1265" s="31"/>
      <c r="R1265" s="31"/>
    </row>
    <row r="1266" spans="1:18" x14ac:dyDescent="0.25">
      <c r="A1266" s="31"/>
      <c r="B1266" s="131"/>
      <c r="C1266" s="131"/>
      <c r="D1266" s="131"/>
      <c r="E1266" s="31"/>
      <c r="F1266" s="31"/>
      <c r="G1266" s="31"/>
      <c r="H1266" s="31"/>
      <c r="I1266" s="31"/>
      <c r="J1266" s="31"/>
      <c r="K1266" s="31"/>
      <c r="L1266" s="31"/>
      <c r="M1266" s="31"/>
      <c r="N1266" s="31"/>
      <c r="O1266" s="31"/>
      <c r="P1266" s="31"/>
      <c r="Q1266" s="31"/>
      <c r="R1266" s="31"/>
    </row>
    <row r="1267" spans="1:18" x14ac:dyDescent="0.25">
      <c r="A1267" s="31"/>
      <c r="B1267" s="131"/>
      <c r="C1267" s="131"/>
      <c r="D1267" s="131"/>
      <c r="E1267" s="31"/>
      <c r="F1267" s="31"/>
      <c r="G1267" s="31"/>
      <c r="H1267" s="31"/>
      <c r="I1267" s="31"/>
      <c r="J1267" s="31"/>
      <c r="K1267" s="31"/>
      <c r="L1267" s="31"/>
      <c r="M1267" s="31"/>
      <c r="N1267" s="31"/>
      <c r="O1267" s="31"/>
      <c r="P1267" s="31"/>
      <c r="Q1267" s="31"/>
      <c r="R1267" s="31"/>
    </row>
    <row r="1268" spans="1:18" x14ac:dyDescent="0.25">
      <c r="A1268" s="31"/>
      <c r="B1268" s="131"/>
      <c r="C1268" s="131"/>
      <c r="D1268" s="131"/>
      <c r="E1268" s="31"/>
      <c r="F1268" s="31"/>
      <c r="G1268" s="31"/>
      <c r="H1268" s="31"/>
      <c r="I1268" s="31"/>
      <c r="J1268" s="31"/>
      <c r="K1268" s="31"/>
      <c r="L1268" s="31"/>
      <c r="M1268" s="31"/>
      <c r="N1268" s="31"/>
      <c r="O1268" s="31"/>
      <c r="P1268" s="31"/>
      <c r="Q1268" s="31"/>
      <c r="R1268" s="31"/>
    </row>
    <row r="1269" spans="1:18" x14ac:dyDescent="0.25">
      <c r="A1269" s="31"/>
      <c r="B1269" s="131"/>
      <c r="C1269" s="131"/>
      <c r="D1269" s="131"/>
      <c r="E1269" s="31"/>
      <c r="F1269" s="31"/>
      <c r="G1269" s="31"/>
      <c r="H1269" s="31"/>
      <c r="I1269" s="31"/>
      <c r="J1269" s="31"/>
      <c r="K1269" s="31"/>
      <c r="L1269" s="31"/>
      <c r="M1269" s="31"/>
      <c r="N1269" s="31"/>
      <c r="O1269" s="31"/>
      <c r="P1269" s="31"/>
      <c r="Q1269" s="31"/>
      <c r="R1269" s="31"/>
    </row>
    <row r="1270" spans="1:18" x14ac:dyDescent="0.25">
      <c r="A1270" s="31"/>
      <c r="B1270" s="131"/>
      <c r="C1270" s="131"/>
      <c r="D1270" s="131"/>
      <c r="E1270" s="31"/>
      <c r="F1270" s="31"/>
      <c r="G1270" s="31"/>
      <c r="H1270" s="31"/>
      <c r="I1270" s="31"/>
      <c r="J1270" s="31"/>
      <c r="K1270" s="31"/>
      <c r="L1270" s="31"/>
      <c r="M1270" s="31"/>
      <c r="N1270" s="31"/>
      <c r="O1270" s="31"/>
      <c r="P1270" s="31"/>
      <c r="Q1270" s="31"/>
      <c r="R1270" s="31"/>
    </row>
    <row r="1271" spans="1:18" x14ac:dyDescent="0.25">
      <c r="A1271" s="31"/>
      <c r="B1271" s="131"/>
      <c r="C1271" s="131"/>
      <c r="D1271" s="131"/>
      <c r="E1271" s="31"/>
      <c r="F1271" s="31"/>
      <c r="G1271" s="31"/>
      <c r="H1271" s="31"/>
      <c r="I1271" s="31"/>
      <c r="J1271" s="31"/>
      <c r="K1271" s="31"/>
      <c r="L1271" s="31"/>
      <c r="M1271" s="31"/>
      <c r="N1271" s="31"/>
      <c r="O1271" s="31"/>
      <c r="P1271" s="31"/>
      <c r="Q1271" s="31"/>
      <c r="R1271" s="31"/>
    </row>
    <row r="1272" spans="1:18" x14ac:dyDescent="0.25">
      <c r="A1272" s="31"/>
      <c r="B1272" s="131"/>
      <c r="C1272" s="131"/>
      <c r="D1272" s="131"/>
      <c r="E1272" s="31"/>
      <c r="F1272" s="31"/>
      <c r="G1272" s="31"/>
      <c r="H1272" s="31"/>
      <c r="I1272" s="31"/>
      <c r="J1272" s="31"/>
      <c r="K1272" s="31"/>
      <c r="L1272" s="31"/>
      <c r="M1272" s="31"/>
      <c r="N1272" s="31"/>
      <c r="O1272" s="31"/>
      <c r="P1272" s="31"/>
      <c r="Q1272" s="31"/>
      <c r="R1272" s="31"/>
    </row>
    <row r="1273" spans="1:18" x14ac:dyDescent="0.25">
      <c r="A1273" s="31"/>
      <c r="B1273" s="131"/>
      <c r="C1273" s="131"/>
      <c r="D1273" s="131"/>
      <c r="E1273" s="31"/>
      <c r="F1273" s="31"/>
      <c r="G1273" s="31"/>
      <c r="H1273" s="31"/>
      <c r="I1273" s="31"/>
      <c r="J1273" s="31"/>
      <c r="K1273" s="31"/>
      <c r="L1273" s="31"/>
      <c r="M1273" s="31"/>
      <c r="N1273" s="31"/>
      <c r="O1273" s="31"/>
      <c r="P1273" s="31"/>
      <c r="Q1273" s="31"/>
      <c r="R1273" s="31"/>
    </row>
    <row r="1274" spans="1:18" x14ac:dyDescent="0.25">
      <c r="A1274" s="31"/>
      <c r="B1274" s="131"/>
      <c r="C1274" s="131"/>
      <c r="D1274" s="131"/>
      <c r="E1274" s="31"/>
      <c r="F1274" s="31"/>
      <c r="G1274" s="31"/>
      <c r="H1274" s="31"/>
      <c r="I1274" s="31"/>
      <c r="J1274" s="31"/>
      <c r="K1274" s="31"/>
      <c r="L1274" s="31"/>
      <c r="M1274" s="31"/>
      <c r="N1274" s="31"/>
      <c r="O1274" s="31"/>
      <c r="P1274" s="31"/>
      <c r="Q1274" s="31"/>
      <c r="R1274" s="31"/>
    </row>
    <row r="1275" spans="1:18" x14ac:dyDescent="0.25">
      <c r="A1275" s="31"/>
      <c r="B1275" s="131"/>
      <c r="C1275" s="131"/>
      <c r="D1275" s="131"/>
      <c r="E1275" s="31"/>
      <c r="F1275" s="31"/>
      <c r="G1275" s="31"/>
      <c r="H1275" s="31"/>
      <c r="I1275" s="31"/>
      <c r="J1275" s="31"/>
      <c r="K1275" s="31"/>
      <c r="L1275" s="31"/>
      <c r="M1275" s="31"/>
      <c r="N1275" s="31"/>
      <c r="O1275" s="31"/>
      <c r="P1275" s="31"/>
      <c r="Q1275" s="31"/>
      <c r="R1275" s="31"/>
    </row>
    <row r="1276" spans="1:18" x14ac:dyDescent="0.25">
      <c r="A1276" s="31"/>
      <c r="B1276" s="131"/>
      <c r="C1276" s="131"/>
      <c r="D1276" s="131"/>
      <c r="E1276" s="31"/>
      <c r="F1276" s="31"/>
      <c r="G1276" s="31"/>
      <c r="H1276" s="31"/>
      <c r="I1276" s="31"/>
      <c r="J1276" s="31"/>
      <c r="K1276" s="31"/>
      <c r="L1276" s="31"/>
      <c r="M1276" s="31"/>
      <c r="N1276" s="31"/>
      <c r="O1276" s="31"/>
      <c r="P1276" s="31"/>
      <c r="Q1276" s="31"/>
      <c r="R1276" s="31"/>
    </row>
    <row r="1277" spans="1:18" x14ac:dyDescent="0.25">
      <c r="A1277" s="31"/>
      <c r="B1277" s="131"/>
      <c r="C1277" s="131"/>
      <c r="D1277" s="131"/>
      <c r="E1277" s="31"/>
      <c r="F1277" s="31"/>
      <c r="G1277" s="31"/>
      <c r="H1277" s="31"/>
      <c r="I1277" s="31"/>
      <c r="J1277" s="31"/>
      <c r="K1277" s="31"/>
      <c r="L1277" s="31"/>
      <c r="M1277" s="31"/>
      <c r="N1277" s="31"/>
      <c r="O1277" s="31"/>
      <c r="P1277" s="31"/>
      <c r="Q1277" s="31"/>
      <c r="R1277" s="31"/>
    </row>
    <row r="1278" spans="1:18" x14ac:dyDescent="0.25">
      <c r="A1278" s="31"/>
      <c r="B1278" s="131"/>
      <c r="C1278" s="131"/>
      <c r="D1278" s="131"/>
      <c r="E1278" s="31"/>
      <c r="F1278" s="31"/>
      <c r="G1278" s="31"/>
      <c r="H1278" s="31"/>
      <c r="I1278" s="31"/>
      <c r="J1278" s="31"/>
      <c r="K1278" s="31"/>
      <c r="L1278" s="31"/>
      <c r="M1278" s="31"/>
      <c r="N1278" s="31"/>
      <c r="O1278" s="31"/>
      <c r="P1278" s="31"/>
      <c r="Q1278" s="31"/>
      <c r="R1278" s="31"/>
    </row>
    <row r="1279" spans="1:18" x14ac:dyDescent="0.25">
      <c r="A1279" s="31"/>
      <c r="B1279" s="131"/>
      <c r="C1279" s="131"/>
      <c r="D1279" s="131"/>
      <c r="E1279" s="31"/>
      <c r="F1279" s="31"/>
      <c r="G1279" s="31"/>
      <c r="H1279" s="31"/>
      <c r="I1279" s="31"/>
      <c r="J1279" s="31"/>
      <c r="K1279" s="31"/>
      <c r="L1279" s="31"/>
      <c r="M1279" s="31"/>
      <c r="N1279" s="31"/>
      <c r="O1279" s="31"/>
      <c r="P1279" s="31"/>
      <c r="Q1279" s="31"/>
      <c r="R1279" s="31"/>
    </row>
    <row r="1280" spans="1:18" x14ac:dyDescent="0.25">
      <c r="A1280" s="31"/>
      <c r="B1280" s="131"/>
      <c r="C1280" s="131"/>
      <c r="D1280" s="131"/>
      <c r="E1280" s="31"/>
      <c r="F1280" s="31"/>
      <c r="G1280" s="31"/>
      <c r="H1280" s="31"/>
      <c r="I1280" s="31"/>
      <c r="J1280" s="31"/>
      <c r="K1280" s="31"/>
      <c r="L1280" s="31"/>
      <c r="M1280" s="31"/>
      <c r="N1280" s="31"/>
      <c r="O1280" s="31"/>
      <c r="P1280" s="31"/>
      <c r="Q1280" s="31"/>
      <c r="R1280" s="31"/>
    </row>
    <row r="1281" spans="1:18" x14ac:dyDescent="0.25">
      <c r="A1281" s="31"/>
      <c r="B1281" s="131"/>
      <c r="C1281" s="131"/>
      <c r="D1281" s="131"/>
      <c r="E1281" s="31"/>
      <c r="F1281" s="31"/>
      <c r="G1281" s="31"/>
      <c r="H1281" s="31"/>
      <c r="I1281" s="31"/>
      <c r="J1281" s="31"/>
      <c r="K1281" s="31"/>
      <c r="L1281" s="31"/>
      <c r="M1281" s="31"/>
      <c r="N1281" s="31"/>
      <c r="O1281" s="31"/>
      <c r="P1281" s="31"/>
      <c r="Q1281" s="31"/>
      <c r="R1281" s="31"/>
    </row>
    <row r="1282" spans="1:18" x14ac:dyDescent="0.25">
      <c r="A1282" s="31"/>
      <c r="B1282" s="131"/>
      <c r="C1282" s="131"/>
      <c r="D1282" s="131"/>
      <c r="E1282" s="31"/>
      <c r="F1282" s="31"/>
      <c r="G1282" s="31"/>
      <c r="H1282" s="31"/>
      <c r="I1282" s="31"/>
      <c r="J1282" s="31"/>
      <c r="K1282" s="31"/>
      <c r="L1282" s="31"/>
      <c r="M1282" s="31"/>
      <c r="N1282" s="31"/>
      <c r="O1282" s="31"/>
      <c r="P1282" s="31"/>
      <c r="Q1282" s="31"/>
      <c r="R1282" s="31"/>
    </row>
    <row r="1283" spans="1:18" x14ac:dyDescent="0.25">
      <c r="A1283" s="31"/>
      <c r="B1283" s="131"/>
      <c r="C1283" s="131"/>
      <c r="D1283" s="131"/>
      <c r="E1283" s="31"/>
      <c r="F1283" s="31"/>
      <c r="G1283" s="31"/>
      <c r="H1283" s="31"/>
      <c r="I1283" s="31"/>
      <c r="J1283" s="31"/>
      <c r="K1283" s="31"/>
      <c r="L1283" s="31"/>
      <c r="M1283" s="31"/>
      <c r="N1283" s="31"/>
      <c r="O1283" s="31"/>
      <c r="P1283" s="31"/>
      <c r="Q1283" s="31"/>
      <c r="R1283" s="31"/>
    </row>
    <row r="1284" spans="1:18" x14ac:dyDescent="0.25">
      <c r="A1284" s="31"/>
      <c r="B1284" s="131"/>
      <c r="C1284" s="131"/>
      <c r="D1284" s="131"/>
      <c r="E1284" s="31"/>
      <c r="F1284" s="31"/>
      <c r="G1284" s="31"/>
      <c r="H1284" s="31"/>
      <c r="I1284" s="31"/>
      <c r="J1284" s="31"/>
      <c r="K1284" s="31"/>
      <c r="L1284" s="31"/>
      <c r="M1284" s="31"/>
      <c r="N1284" s="31"/>
      <c r="O1284" s="31"/>
      <c r="P1284" s="31"/>
      <c r="Q1284" s="31"/>
      <c r="R1284" s="31"/>
    </row>
    <row r="1285" spans="1:18" x14ac:dyDescent="0.25">
      <c r="A1285" s="31"/>
      <c r="B1285" s="131"/>
      <c r="C1285" s="131"/>
      <c r="D1285" s="131"/>
      <c r="E1285" s="31"/>
      <c r="F1285" s="31"/>
      <c r="G1285" s="31"/>
      <c r="H1285" s="31"/>
      <c r="I1285" s="31"/>
      <c r="J1285" s="31"/>
      <c r="K1285" s="31"/>
      <c r="L1285" s="31"/>
      <c r="M1285" s="31"/>
      <c r="N1285" s="31"/>
      <c r="O1285" s="31"/>
      <c r="P1285" s="31"/>
      <c r="Q1285" s="31"/>
      <c r="R1285" s="31"/>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5"/>
  <sheetViews>
    <sheetView tabSelected="1" topLeftCell="B1" zoomScale="85" zoomScaleNormal="85" workbookViewId="0">
      <pane ySplit="11" topLeftCell="A75" activePane="bottomLeft" state="frozen"/>
      <selection pane="bottomLeft" activeCell="B82" sqref="A82:XFD82"/>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9" customWidth="1"/>
    <col min="8" max="8" width="46.5703125" customWidth="1"/>
    <col min="9" max="14" width="18.5703125" style="1" customWidth="1"/>
  </cols>
  <sheetData>
    <row r="1" spans="1:14" s="176" customFormat="1" ht="20.100000000000001" customHeight="1" x14ac:dyDescent="0.25">
      <c r="A1" s="174"/>
      <c r="C1" s="175"/>
      <c r="E1" s="174"/>
      <c r="F1" s="177"/>
      <c r="G1" s="177"/>
      <c r="I1" s="174"/>
      <c r="J1" s="174"/>
      <c r="K1" s="174"/>
      <c r="L1" s="174"/>
      <c r="M1" s="174"/>
      <c r="N1" s="174"/>
    </row>
    <row r="2" spans="1:14" s="176" customFormat="1" ht="20.100000000000001" customHeight="1" x14ac:dyDescent="0.25">
      <c r="A2" s="174"/>
      <c r="C2" s="175"/>
      <c r="E2" s="174"/>
      <c r="F2" s="177"/>
      <c r="G2" s="177"/>
      <c r="I2" s="174"/>
      <c r="J2" s="174"/>
      <c r="K2" s="174"/>
      <c r="L2" s="174"/>
      <c r="M2" s="174"/>
      <c r="N2" s="174"/>
    </row>
    <row r="3" spans="1:14" s="176" customFormat="1" ht="20.100000000000001" customHeight="1" x14ac:dyDescent="0.25">
      <c r="A3" s="174"/>
      <c r="C3" s="175"/>
      <c r="E3" s="174"/>
      <c r="F3" s="177"/>
      <c r="G3" s="177"/>
      <c r="I3" s="174"/>
      <c r="J3" s="174"/>
      <c r="K3" s="174"/>
      <c r="L3" s="174"/>
      <c r="M3" s="174"/>
      <c r="N3" s="174"/>
    </row>
    <row r="4" spans="1:14" s="176" customFormat="1" ht="20.100000000000001" customHeight="1" x14ac:dyDescent="0.25">
      <c r="A4" s="174"/>
      <c r="C4" s="175"/>
      <c r="E4" s="174"/>
      <c r="F4" s="177"/>
      <c r="G4" s="177"/>
      <c r="I4" s="174"/>
      <c r="J4" s="174"/>
      <c r="K4" s="174"/>
      <c r="L4" s="174"/>
      <c r="M4" s="174"/>
      <c r="N4" s="174"/>
    </row>
    <row r="5" spans="1:14" s="176" customFormat="1" ht="20.100000000000001" customHeight="1" x14ac:dyDescent="0.25">
      <c r="A5" s="174"/>
      <c r="C5" s="175"/>
      <c r="E5" s="174"/>
      <c r="F5" s="177"/>
      <c r="G5" s="177"/>
      <c r="I5" s="174"/>
      <c r="J5" s="174"/>
      <c r="K5" s="174"/>
      <c r="L5" s="174"/>
      <c r="M5" s="174"/>
      <c r="N5" s="174"/>
    </row>
    <row r="6" spans="1:14" s="176" customFormat="1" ht="20.100000000000001" customHeight="1" x14ac:dyDescent="0.25">
      <c r="A6" s="174"/>
      <c r="C6" s="175"/>
      <c r="E6" s="174"/>
      <c r="F6" s="177"/>
      <c r="G6" s="177"/>
      <c r="I6" s="174"/>
      <c r="J6" s="174"/>
      <c r="K6" s="174"/>
      <c r="L6" s="174"/>
      <c r="M6" s="174"/>
      <c r="N6" s="174"/>
    </row>
    <row r="7" spans="1:14" s="176" customFormat="1" ht="20.100000000000001" customHeight="1" x14ac:dyDescent="0.25">
      <c r="A7" s="174"/>
      <c r="C7" s="175"/>
      <c r="E7" s="174"/>
      <c r="F7" s="177"/>
      <c r="G7" s="177"/>
      <c r="I7" s="174"/>
      <c r="J7" s="174"/>
      <c r="K7" s="174"/>
      <c r="L7" s="174"/>
      <c r="M7" s="174"/>
      <c r="N7" s="174"/>
    </row>
    <row r="8" spans="1:14" s="176" customFormat="1" ht="20.100000000000001" customHeight="1" thickBot="1" x14ac:dyDescent="0.3">
      <c r="A8" s="174"/>
      <c r="C8" s="175"/>
      <c r="E8" s="174"/>
      <c r="F8" s="177"/>
      <c r="G8" s="177"/>
      <c r="I8" s="174"/>
      <c r="J8" s="174"/>
      <c r="K8" s="174"/>
      <c r="L8" s="174"/>
      <c r="M8" s="174"/>
      <c r="N8" s="174"/>
    </row>
    <row r="9" spans="1:14" s="182" customFormat="1" ht="20.100000000000001" customHeight="1" thickBot="1" x14ac:dyDescent="0.35">
      <c r="A9" s="178"/>
      <c r="B9" s="180"/>
      <c r="C9" s="179"/>
      <c r="D9" s="180"/>
      <c r="E9" s="178"/>
      <c r="F9" s="181"/>
      <c r="G9" s="181"/>
      <c r="H9" s="180"/>
      <c r="I9" s="276" t="s">
        <v>1194</v>
      </c>
      <c r="J9" s="277"/>
      <c r="K9" s="277"/>
      <c r="L9" s="277"/>
      <c r="M9" s="277"/>
      <c r="N9" s="278"/>
    </row>
    <row r="10" spans="1:14" s="176" customFormat="1" ht="18.75" thickBot="1" x14ac:dyDescent="0.3">
      <c r="A10" s="291" t="s">
        <v>1185</v>
      </c>
      <c r="B10" s="336" t="s">
        <v>1103</v>
      </c>
      <c r="C10" s="344" t="s">
        <v>1083</v>
      </c>
      <c r="D10" s="345"/>
      <c r="E10" s="346"/>
      <c r="F10" s="303" t="s">
        <v>1201</v>
      </c>
      <c r="G10" s="304"/>
      <c r="H10" s="335"/>
      <c r="I10" s="338" t="s">
        <v>1193</v>
      </c>
      <c r="J10" s="339"/>
      <c r="K10" s="340"/>
      <c r="L10" s="341" t="s">
        <v>1153</v>
      </c>
      <c r="M10" s="342"/>
      <c r="N10" s="343"/>
    </row>
    <row r="11" spans="1:14" s="176" customFormat="1" ht="20.100000000000001" customHeight="1" thickBot="1" x14ac:dyDescent="0.3">
      <c r="A11" s="293"/>
      <c r="B11" s="337"/>
      <c r="C11" s="183" t="s">
        <v>1240</v>
      </c>
      <c r="D11" s="184" t="s">
        <v>1100</v>
      </c>
      <c r="E11" s="185" t="s">
        <v>1150</v>
      </c>
      <c r="F11" s="217" t="s">
        <v>1101</v>
      </c>
      <c r="G11" s="218" t="s">
        <v>1102</v>
      </c>
      <c r="H11" s="219" t="s">
        <v>1088</v>
      </c>
      <c r="I11" s="188" t="s">
        <v>7</v>
      </c>
      <c r="J11" s="189" t="s">
        <v>1157</v>
      </c>
      <c r="K11" s="190" t="s">
        <v>8</v>
      </c>
      <c r="L11" s="191" t="s">
        <v>7</v>
      </c>
      <c r="M11" s="220" t="s">
        <v>1157</v>
      </c>
      <c r="N11" s="192" t="s">
        <v>8</v>
      </c>
    </row>
    <row r="12" spans="1:14" s="176" customFormat="1" x14ac:dyDescent="0.25">
      <c r="A12" s="193" t="s">
        <v>1228</v>
      </c>
      <c r="B12" s="221" t="s">
        <v>1135</v>
      </c>
      <c r="C12" s="222" t="s">
        <v>529</v>
      </c>
      <c r="D12" s="195" t="str">
        <f>IFERROR(IF(C12="No CAS","",INDEX('DEQ Pollutant List'!$C$7:$C$611,MATCH('5. Pollutant Emissions - MB'!C12,'DEQ Pollutant List'!$B$7:$B$611,0))),"")</f>
        <v>Methanol</v>
      </c>
      <c r="E12" s="133">
        <f>IFERROR(IF(OR($C12="",$C12="No CAS"),INDEX('DEQ Pollutant List'!$A$7:$A$611,MATCH($D12,'DEQ Pollutant List'!$C$7:$C$611,0)),INDEX('DEQ Pollutant List'!$A$7:$A$611,MATCH($C12,'DEQ Pollutant List'!$B$7:$B$611,0))),"")</f>
        <v>321</v>
      </c>
      <c r="F12" s="223">
        <v>0</v>
      </c>
      <c r="G12" s="224">
        <v>0.35</v>
      </c>
      <c r="H12" s="199"/>
      <c r="I12" s="200">
        <f>(INDEX('4. Material Balance Activities'!$G:$G,MATCH($B12,'4. Material Balance Activities'!$C:$C,0))-INDEX('4. Material Balance Activities'!$M:$M,MATCH($B12,'4. Material Balance Activities'!$C:$C,0)))*$G12*(1-$F12)</f>
        <v>3500</v>
      </c>
      <c r="J12" s="201">
        <f>(INDEX('4. Material Balance Activities'!$H:$H,MATCH($B12,'4. Material Balance Activities'!$C:$C,0))-INDEX('4. Material Balance Activities'!$N:$N,MATCH($B12,'4. Material Balance Activities'!$C:$C,0)))*$G12*(1-$F12)</f>
        <v>3989.9999999999995</v>
      </c>
      <c r="K12" s="225">
        <f>(INDEX('4. Material Balance Activities'!$I:$I,MATCH($B12,'4. Material Balance Activities'!$C:$C,0))-INDEX('4. Material Balance Activities'!$O:$O,MATCH($B12,'4. Material Balance Activities'!$C:$C,0)))*$G12*(1-$F12)</f>
        <v>5250</v>
      </c>
      <c r="L12" s="200">
        <f>(INDEX('4. Material Balance Activities'!$J:$J,MATCH($B12,'4. Material Balance Activities'!$C:$C,0))-INDEX('4. Material Balance Activities'!$P:$P,MATCH($B12,'4. Material Balance Activities'!$C:$C,0)))*$G12*(1-$F12)</f>
        <v>10.85</v>
      </c>
      <c r="M12" s="201">
        <f>(INDEX('4. Material Balance Activities'!$K:$K,MATCH($B12,'4. Material Balance Activities'!$C:$C,0))-INDEX('4. Material Balance Activities'!$Q:$Q,MATCH($B12,'4. Material Balance Activities'!$C:$C,0)))*$G12*(1-$F12)</f>
        <v>11.549999999999999</v>
      </c>
      <c r="N12" s="226">
        <f>(INDEX('4. Material Balance Activities'!$L:$L,MATCH($B12,'4. Material Balance Activities'!$C:$C,0))-INDEX('4. Material Balance Activities'!$R:$R,MATCH($B12,'4. Material Balance Activities'!$C:$C,0)))*$G12*(1-$F12)</f>
        <v>13.299999999999999</v>
      </c>
    </row>
    <row r="13" spans="1:14" s="176" customFormat="1" x14ac:dyDescent="0.25">
      <c r="A13" s="193" t="s">
        <v>1228</v>
      </c>
      <c r="B13" s="221" t="s">
        <v>1135</v>
      </c>
      <c r="C13" s="227" t="s">
        <v>1065</v>
      </c>
      <c r="D13" s="203" t="str">
        <f>IFERROR(IF(C13="No CAS","",INDEX('DEQ Pollutant List'!$C$7:$C$611,MATCH('5. Pollutant Emissions - MB'!C13,'DEQ Pollutant List'!$B$7:$B$611,0))),"")</f>
        <v>4-Vinylcyclohexene</v>
      </c>
      <c r="E13" s="133">
        <f>IFERROR(IF(OR($C13="",$C13="No CAS"),INDEX('DEQ Pollutant List'!$A$7:$A$611,MATCH($D13,'DEQ Pollutant List'!$C$7:$C$611,0)),INDEX('DEQ Pollutant List'!$A$7:$A$611,MATCH($C13,'DEQ Pollutant List'!$B$7:$B$611,0))),"")</f>
        <v>625</v>
      </c>
      <c r="F13" s="223">
        <v>0</v>
      </c>
      <c r="G13" s="224">
        <v>0.48</v>
      </c>
      <c r="H13" s="199"/>
      <c r="I13" s="205">
        <f>(INDEX('4. Material Balance Activities'!$G:$G,MATCH($B13,'4. Material Balance Activities'!$C:$C,0))-INDEX('4. Material Balance Activities'!$M:$M,MATCH($B13,'4. Material Balance Activities'!$C:$C,0)))*$G13*(1-$F13)</f>
        <v>4800</v>
      </c>
      <c r="J13" s="207">
        <f>(INDEX('4. Material Balance Activities'!$H:$H,MATCH($B13,'4. Material Balance Activities'!$C:$C,0))-INDEX('4. Material Balance Activities'!$N:$N,MATCH($B13,'4. Material Balance Activities'!$C:$C,0)))*$G13*(1-$F13)</f>
        <v>5472</v>
      </c>
      <c r="K13" s="228">
        <f>(INDEX('4. Material Balance Activities'!$I:$I,MATCH($B13,'4. Material Balance Activities'!$C:$C,0))-INDEX('4. Material Balance Activities'!$O:$O,MATCH($B13,'4. Material Balance Activities'!$C:$C,0)))*$G13*(1-$F13)</f>
        <v>7200</v>
      </c>
      <c r="L13" s="205">
        <f>(INDEX('4. Material Balance Activities'!$J:$J,MATCH($B13,'4. Material Balance Activities'!$C:$C,0))-INDEX('4. Material Balance Activities'!$P:$P,MATCH($B13,'4. Material Balance Activities'!$C:$C,0)))*$G13*(1-$F13)</f>
        <v>14.879999999999999</v>
      </c>
      <c r="M13" s="207">
        <f>(INDEX('4. Material Balance Activities'!$K:$K,MATCH($B13,'4. Material Balance Activities'!$C:$C,0))-INDEX('4. Material Balance Activities'!$Q:$Q,MATCH($B13,'4. Material Balance Activities'!$C:$C,0)))*$G13*(1-$F13)</f>
        <v>15.84</v>
      </c>
      <c r="N13" s="133">
        <f>(INDEX('4. Material Balance Activities'!$L:$L,MATCH($B13,'4. Material Balance Activities'!$C:$C,0))-INDEX('4. Material Balance Activities'!$R:$R,MATCH($B13,'4. Material Balance Activities'!$C:$C,0)))*$G13*(1-$F13)</f>
        <v>18.239999999999998</v>
      </c>
    </row>
    <row r="14" spans="1:14" s="176" customFormat="1" x14ac:dyDescent="0.25">
      <c r="A14" s="193" t="s">
        <v>1228</v>
      </c>
      <c r="B14" s="221" t="s">
        <v>1135</v>
      </c>
      <c r="C14" s="227" t="s">
        <v>230</v>
      </c>
      <c r="D14" s="203" t="str">
        <f>IFERROR(IF(C14="No CAS","",INDEX('DEQ Pollutant List'!$C$7:$C$611,MATCH('5. Pollutant Emissions - MB'!C14,'DEQ Pollutant List'!$B$7:$B$611,0))),"")</f>
        <v>Chromium VI, chromate and dichromate particulate</v>
      </c>
      <c r="E14" s="133">
        <f>IFERROR(IF(OR($C14="",$C14="No CAS"),INDEX('DEQ Pollutant List'!$A$7:$A$611,MATCH($D14,'DEQ Pollutant List'!$C$7:$C$611,0)),INDEX('DEQ Pollutant List'!$A$7:$A$611,MATCH($C14,'DEQ Pollutant List'!$B$7:$B$611,0))),"")</f>
        <v>136</v>
      </c>
      <c r="F14" s="223">
        <f>1-((1-0.72)*(1-0.99))</f>
        <v>0.99719999999999998</v>
      </c>
      <c r="G14" s="224">
        <v>0.05</v>
      </c>
      <c r="H14" s="199" t="s">
        <v>1156</v>
      </c>
      <c r="I14" s="205">
        <f>(INDEX('4. Material Balance Activities'!$G:$G,MATCH($B14,'4. Material Balance Activities'!$C:$C,0))-INDEX('4. Material Balance Activities'!$M:$M,MATCH($B14,'4. Material Balance Activities'!$C:$C,0)))*$G14*(1-$F14)</f>
        <v>1.4000000000000123</v>
      </c>
      <c r="J14" s="207">
        <f>(INDEX('4. Material Balance Activities'!$H:$H,MATCH($B14,'4. Material Balance Activities'!$C:$C,0))-INDEX('4. Material Balance Activities'!$N:$N,MATCH($B14,'4. Material Balance Activities'!$C:$C,0)))*$G14*(1-$F14)</f>
        <v>1.5960000000000141</v>
      </c>
      <c r="K14" s="228">
        <f>(INDEX('4. Material Balance Activities'!$I:$I,MATCH($B14,'4. Material Balance Activities'!$C:$C,0))-INDEX('4. Material Balance Activities'!$O:$O,MATCH($B14,'4. Material Balance Activities'!$C:$C,0)))*$G14*(1-$F14)</f>
        <v>2.1000000000000183</v>
      </c>
      <c r="L14" s="205">
        <f>(INDEX('4. Material Balance Activities'!$J:$J,MATCH($B14,'4. Material Balance Activities'!$C:$C,0))-INDEX('4. Material Balance Activities'!$P:$P,MATCH($B14,'4. Material Balance Activities'!$C:$C,0)))*$G14*(1-$F14)</f>
        <v>4.3400000000000383E-3</v>
      </c>
      <c r="M14" s="207">
        <f>(INDEX('4. Material Balance Activities'!$K:$K,MATCH($B14,'4. Material Balance Activities'!$C:$C,0))-INDEX('4. Material Balance Activities'!$Q:$Q,MATCH($B14,'4. Material Balance Activities'!$C:$C,0)))*$G14*(1-$F14)</f>
        <v>4.6200000000000407E-3</v>
      </c>
      <c r="N14" s="228">
        <f>(INDEX('4. Material Balance Activities'!$L:$L,MATCH($B14,'4. Material Balance Activities'!$C:$C,0))-INDEX('4. Material Balance Activities'!$R:$R,MATCH($B14,'4. Material Balance Activities'!$C:$C,0)))*$G14*(1-$F14)</f>
        <v>5.3200000000000469E-3</v>
      </c>
    </row>
    <row r="15" spans="1:14" s="176" customFormat="1" x14ac:dyDescent="0.25">
      <c r="A15" s="193" t="s">
        <v>1228</v>
      </c>
      <c r="B15" s="221" t="s">
        <v>1187</v>
      </c>
      <c r="C15" s="227" t="s">
        <v>703</v>
      </c>
      <c r="D15" s="203" t="str">
        <f>IFERROR(IF(C15="No CAS","",INDEX('DEQ Pollutant List'!$C$7:$C$611,MATCH('5. Pollutant Emissions - MB'!C15,'DEQ Pollutant List'!$B$7:$B$611,0))),"")</f>
        <v>2-Phenylphenol</v>
      </c>
      <c r="E15" s="133">
        <f>IFERROR(IF(OR($C15="",$C15="No CAS"),INDEX('DEQ Pollutant List'!$A$7:$A$611,MATCH($D15,'DEQ Pollutant List'!$C$7:$C$611,0)),INDEX('DEQ Pollutant List'!$A$7:$A$611,MATCH($C15,'DEQ Pollutant List'!$B$7:$B$611,0))),"")</f>
        <v>502</v>
      </c>
      <c r="F15" s="223">
        <v>0</v>
      </c>
      <c r="G15" s="224">
        <v>5.0000000000000001E-3</v>
      </c>
      <c r="H15" s="199"/>
      <c r="I15" s="205">
        <f>(INDEX('4. Material Balance Activities'!$G:$G,MATCH($B15,'4. Material Balance Activities'!$C:$C,0))-INDEX('4. Material Balance Activities'!$M:$M,MATCH($B15,'4. Material Balance Activities'!$C:$C,0)))*$G15*(1-$F15)</f>
        <v>4.6749999999999998</v>
      </c>
      <c r="J15" s="207">
        <f>(INDEX('4. Material Balance Activities'!$H:$H,MATCH($B15,'4. Material Balance Activities'!$C:$C,0))-INDEX('4. Material Balance Activities'!$N:$N,MATCH($B15,'4. Material Balance Activities'!$C:$C,0)))*$G15*(1-$F15)</f>
        <v>5.8500000000000005</v>
      </c>
      <c r="K15" s="228">
        <f>(INDEX('4. Material Balance Activities'!$I:$I,MATCH($B15,'4. Material Balance Activities'!$C:$C,0))-INDEX('4. Material Balance Activities'!$O:$O,MATCH($B15,'4. Material Balance Activities'!$C:$C,0)))*$G15*(1-$F15)</f>
        <v>7.3</v>
      </c>
      <c r="L15" s="205">
        <f>(INDEX('4. Material Balance Activities'!$J:$J,MATCH($B15,'4. Material Balance Activities'!$C:$C,0))-INDEX('4. Material Balance Activities'!$P:$P,MATCH($B15,'4. Material Balance Activities'!$C:$C,0)))*$G15*(1-$F15)</f>
        <v>2.2499999999999999E-2</v>
      </c>
      <c r="M15" s="207">
        <f>(INDEX('4. Material Balance Activities'!$K:$K,MATCH($B15,'4. Material Balance Activities'!$C:$C,0))-INDEX('4. Material Balance Activities'!$Q:$Q,MATCH($B15,'4. Material Balance Activities'!$C:$C,0)))*$G15*(1-$F15)</f>
        <v>4.4999999999999998E-2</v>
      </c>
      <c r="N15" s="228">
        <f>(INDEX('4. Material Balance Activities'!$L:$L,MATCH($B15,'4. Material Balance Activities'!$C:$C,0))-INDEX('4. Material Balance Activities'!$R:$R,MATCH($B15,'4. Material Balance Activities'!$C:$C,0)))*$G15*(1-$F15)</f>
        <v>6.5000000000000002E-2</v>
      </c>
    </row>
    <row r="16" spans="1:14" s="176" customFormat="1" x14ac:dyDescent="0.25">
      <c r="A16" s="193" t="s">
        <v>1228</v>
      </c>
      <c r="B16" s="221" t="s">
        <v>1187</v>
      </c>
      <c r="C16" s="227" t="s">
        <v>443</v>
      </c>
      <c r="D16" s="203" t="str">
        <f>IFERROR(IF(C16="No CAS","",INDEX('DEQ Pollutant List'!$C$7:$C$611,MATCH('5. Pollutant Emissions - MB'!C16,'DEQ Pollutant List'!$B$7:$B$611,0))),"")</f>
        <v>Formaldehyde</v>
      </c>
      <c r="E16" s="133">
        <f>IFERROR(IF(OR($C16="",$C16="No CAS"),INDEX('DEQ Pollutant List'!$A$7:$A$611,MATCH($D16,'DEQ Pollutant List'!$C$7:$C$611,0)),INDEX('DEQ Pollutant List'!$A$7:$A$611,MATCH($C16,'DEQ Pollutant List'!$B$7:$B$611,0))),"")</f>
        <v>250</v>
      </c>
      <c r="F16" s="223">
        <v>0</v>
      </c>
      <c r="G16" s="224">
        <v>0.7</v>
      </c>
      <c r="H16" s="199"/>
      <c r="I16" s="205">
        <f>(INDEX('4. Material Balance Activities'!$G:$G,MATCH($B16,'4. Material Balance Activities'!$C:$C,0))-INDEX('4. Material Balance Activities'!$M:$M,MATCH($B16,'4. Material Balance Activities'!$C:$C,0)))*$G16*(1-$F16)</f>
        <v>654.5</v>
      </c>
      <c r="J16" s="207">
        <f>(INDEX('4. Material Balance Activities'!$H:$H,MATCH($B16,'4. Material Balance Activities'!$C:$C,0))-INDEX('4. Material Balance Activities'!$N:$N,MATCH($B16,'4. Material Balance Activities'!$C:$C,0)))*$G16*(1-$F16)</f>
        <v>819</v>
      </c>
      <c r="K16" s="228">
        <f>(INDEX('4. Material Balance Activities'!$I:$I,MATCH($B16,'4. Material Balance Activities'!$C:$C,0))-INDEX('4. Material Balance Activities'!$O:$O,MATCH($B16,'4. Material Balance Activities'!$C:$C,0)))*$G16*(1-$F16)</f>
        <v>1021.9999999999999</v>
      </c>
      <c r="L16" s="205">
        <f>(INDEX('4. Material Balance Activities'!$J:$J,MATCH($B16,'4. Material Balance Activities'!$C:$C,0))-INDEX('4. Material Balance Activities'!$P:$P,MATCH($B16,'4. Material Balance Activities'!$C:$C,0)))*$G16*(1-$F16)</f>
        <v>3.15</v>
      </c>
      <c r="M16" s="207">
        <f>(INDEX('4. Material Balance Activities'!$K:$K,MATCH($B16,'4. Material Balance Activities'!$C:$C,0))-INDEX('4. Material Balance Activities'!$Q:$Q,MATCH($B16,'4. Material Balance Activities'!$C:$C,0)))*$G16*(1-$F16)</f>
        <v>6.3</v>
      </c>
      <c r="N16" s="228">
        <f>(INDEX('4. Material Balance Activities'!$L:$L,MATCH($B16,'4. Material Balance Activities'!$C:$C,0))-INDEX('4. Material Balance Activities'!$R:$R,MATCH($B16,'4. Material Balance Activities'!$C:$C,0)))*$G16*(1-$F16)</f>
        <v>9.1</v>
      </c>
    </row>
    <row r="17" spans="1:14" s="176" customFormat="1" x14ac:dyDescent="0.25">
      <c r="A17" s="193" t="s">
        <v>1228</v>
      </c>
      <c r="B17" s="221" t="s">
        <v>1187</v>
      </c>
      <c r="C17" s="227" t="s">
        <v>75</v>
      </c>
      <c r="D17" s="203" t="str">
        <f>IFERROR(IF(C17="No CAS","",INDEX('DEQ Pollutant List'!$C$7:$C$611,MATCH('5. Pollutant Emissions - MB'!C17,'DEQ Pollutant List'!$B$7:$B$611,0))),"")</f>
        <v>Antimony and compounds</v>
      </c>
      <c r="E17" s="133">
        <f>IFERROR(IF(OR($C17="",$C17="No CAS"),INDEX('DEQ Pollutant List'!$A$7:$A$611,MATCH($D17,'DEQ Pollutant List'!$C$7:$C$611,0)),INDEX('DEQ Pollutant List'!$A$7:$A$611,MATCH($C17,'DEQ Pollutant List'!$B$7:$B$611,0))),"")</f>
        <v>33</v>
      </c>
      <c r="F17" s="223">
        <f>1-((1-0.72)*(1-0.99))</f>
        <v>0.99719999999999998</v>
      </c>
      <c r="G17" s="224">
        <v>0.05</v>
      </c>
      <c r="H17" s="199" t="s">
        <v>1156</v>
      </c>
      <c r="I17" s="205">
        <f>(INDEX('4. Material Balance Activities'!$G:$G,MATCH($B17,'4. Material Balance Activities'!$C:$C,0))-INDEX('4. Material Balance Activities'!$M:$M,MATCH($B17,'4. Material Balance Activities'!$C:$C,0)))*$G17*(1-$F17)</f>
        <v>0.13090000000000115</v>
      </c>
      <c r="J17" s="207">
        <f>(INDEX('4. Material Balance Activities'!$H:$H,MATCH($B17,'4. Material Balance Activities'!$C:$C,0))-INDEX('4. Material Balance Activities'!$N:$N,MATCH($B17,'4. Material Balance Activities'!$C:$C,0)))*$G17*(1-$F17)</f>
        <v>0.16380000000000144</v>
      </c>
      <c r="K17" s="228">
        <f>(INDEX('4. Material Balance Activities'!$I:$I,MATCH($B17,'4. Material Balance Activities'!$C:$C,0))-INDEX('4. Material Balance Activities'!$O:$O,MATCH($B17,'4. Material Balance Activities'!$C:$C,0)))*$G17*(1-$F17)</f>
        <v>0.2044000000000018</v>
      </c>
      <c r="L17" s="205">
        <f>(INDEX('4. Material Balance Activities'!$J:$J,MATCH($B17,'4. Material Balance Activities'!$C:$C,0))-INDEX('4. Material Balance Activities'!$P:$P,MATCH($B17,'4. Material Balance Activities'!$C:$C,0)))*$G17*(1-$F17)</f>
        <v>6.3000000000000556E-4</v>
      </c>
      <c r="M17" s="207">
        <f>(INDEX('4. Material Balance Activities'!$K:$K,MATCH($B17,'4. Material Balance Activities'!$C:$C,0))-INDEX('4. Material Balance Activities'!$Q:$Q,MATCH($B17,'4. Material Balance Activities'!$C:$C,0)))*$G17*(1-$F17)</f>
        <v>1.2600000000000111E-3</v>
      </c>
      <c r="N17" s="228">
        <f>(INDEX('4. Material Balance Activities'!$L:$L,MATCH($B17,'4. Material Balance Activities'!$C:$C,0))-INDEX('4. Material Balance Activities'!$R:$R,MATCH($B17,'4. Material Balance Activities'!$C:$C,0)))*$G17*(1-$F17)</f>
        <v>1.820000000000016E-3</v>
      </c>
    </row>
    <row r="18" spans="1:14" s="176" customFormat="1" x14ac:dyDescent="0.25">
      <c r="A18" s="208"/>
      <c r="B18" s="229"/>
      <c r="C18" s="230"/>
      <c r="D18" s="210"/>
      <c r="E18" s="133" t="str">
        <f>IFERROR(IF(OR($C18="",$C18="No CAS"),INDEX('DEQ Pollutant List'!$A$7:$A$611,MATCH($D18,'DEQ Pollutant List'!$C$7:$C$611,0)),INDEX('DEQ Pollutant List'!$A$7:$A$611,MATCH($C18,'DEQ Pollutant List'!$B$7:$B$611,0))),"")</f>
        <v/>
      </c>
      <c r="F18" s="231"/>
      <c r="G18" s="232"/>
      <c r="H18" s="215"/>
      <c r="I18" s="212"/>
      <c r="J18" s="216"/>
      <c r="K18" s="214"/>
      <c r="L18" s="212"/>
      <c r="M18" s="216"/>
      <c r="N18" s="214"/>
    </row>
    <row r="19" spans="1:14" x14ac:dyDescent="0.25">
      <c r="A19" s="97" t="s">
        <v>1458</v>
      </c>
      <c r="B19" s="152" t="s">
        <v>1627</v>
      </c>
      <c r="C19" s="156" t="s">
        <v>506</v>
      </c>
      <c r="D19" s="99" t="str">
        <f>IFERROR(IF(C19="No CAS","",INDEX('DEQ Pollutant List'!$C$7:$C$611,MATCH('5. Pollutant Emissions - MB'!C19,'DEQ Pollutant List'!$B$7:$B$611,0))),"")</f>
        <v>Isopropyl alcohol</v>
      </c>
      <c r="E19" s="142">
        <f>IFERROR(IF(OR($C19="",$C19="No CAS"),INDEX('DEQ Pollutant List'!$A$7:$A$611,MATCH($D19,'DEQ Pollutant List'!$C$7:$C$611,0)),INDEX('DEQ Pollutant List'!$A$7:$A$611,MATCH($C19,'DEQ Pollutant List'!$B$7:$B$611,0))),"")</f>
        <v>302</v>
      </c>
      <c r="F19" s="157"/>
      <c r="G19" s="158">
        <v>0.1</v>
      </c>
      <c r="H19" s="122" t="s">
        <v>1675</v>
      </c>
      <c r="I19" s="120">
        <f>(INDEX('4. Material Balance Activities'!$G:$G,MATCH($B19,'4. Material Balance Activities'!$C:$C,0))-INDEX('4. Material Balance Activities'!$M:$M,MATCH($B19,'4. Material Balance Activities'!$C:$C,0)))*$G19*(1-$F19)</f>
        <v>413.33333333333331</v>
      </c>
      <c r="J19" s="123">
        <f>(INDEX('4. Material Balance Activities'!$H:$H,MATCH($B19,'4. Material Balance Activities'!$C:$C,0))-INDEX('4. Material Balance Activities'!$N:$N,MATCH($B19,'4. Material Balance Activities'!$C:$C,0)))*$G19*(1-$F19)</f>
        <v>578.66666666666663</v>
      </c>
      <c r="K19" s="101">
        <f>(INDEX('4. Material Balance Activities'!$I:$I,MATCH($B19,'4. Material Balance Activities'!$C:$C,0))-INDEX('4. Material Balance Activities'!$O:$O,MATCH($B19,'4. Material Balance Activities'!$C:$C,0)))*$G19*(1-$F19)</f>
        <v>2069.8864900957046</v>
      </c>
      <c r="L19" s="120">
        <f>(INDEX('4. Material Balance Activities'!$J:$J,MATCH($B19,'4. Material Balance Activities'!$C:$C,0))-INDEX('4. Material Balance Activities'!$P:$P,MATCH($B19,'4. Material Balance Activities'!$C:$C,0)))*$G19*(1-$F19)</f>
        <v>1.5897435897435896</v>
      </c>
      <c r="M19" s="123">
        <f>(INDEX('4. Material Balance Activities'!$K:$K,MATCH($B19,'4. Material Balance Activities'!$C:$C,0))-INDEX('4. Material Balance Activities'!$Q:$Q,MATCH($B19,'4. Material Balance Activities'!$C:$C,0)))*$G19*(1-$F19)</f>
        <v>2.2256410256410257</v>
      </c>
      <c r="N19" s="101">
        <f>(INDEX('4. Material Balance Activities'!$L:$L,MATCH($B19,'4. Material Balance Activities'!$C:$C,0))-INDEX('4. Material Balance Activities'!$R:$R,MATCH($B19,'4. Material Balance Activities'!$C:$C,0)))*$G19*(1-$F19)</f>
        <v>7.9611018849834778</v>
      </c>
    </row>
    <row r="20" spans="1:14" x14ac:dyDescent="0.25">
      <c r="A20" s="97" t="s">
        <v>1374</v>
      </c>
      <c r="B20" s="152" t="s">
        <v>1627</v>
      </c>
      <c r="C20" s="156" t="s">
        <v>506</v>
      </c>
      <c r="D20" s="99" t="str">
        <f>IFERROR(IF(C20="No CAS","",INDEX('DEQ Pollutant List'!$C$7:$C$611,MATCH('5. Pollutant Emissions - MB'!C20,'DEQ Pollutant List'!$B$7:$B$611,0))),"")</f>
        <v>Isopropyl alcohol</v>
      </c>
      <c r="E20" s="142">
        <f>IFERROR(IF(OR($C20="",$C20="No CAS"),INDEX('DEQ Pollutant List'!$A$7:$A$611,MATCH($D20,'DEQ Pollutant List'!$C$7:$C$611,0)),INDEX('DEQ Pollutant List'!$A$7:$A$611,MATCH($C20,'DEQ Pollutant List'!$B$7:$B$611,0))),"")</f>
        <v>302</v>
      </c>
      <c r="F20" s="157"/>
      <c r="G20" s="158">
        <v>0.1</v>
      </c>
      <c r="H20" s="122" t="s">
        <v>1675</v>
      </c>
      <c r="I20" s="120">
        <f>(INDEX('4. Material Balance Activities'!$G:$G,MATCH($B20,'4. Material Balance Activities'!$C:$C,0))-INDEX('4. Material Balance Activities'!$M:$M,MATCH($B20,'4. Material Balance Activities'!$C:$C,0)))*$G20*(1-$F20)</f>
        <v>413.33333333333331</v>
      </c>
      <c r="J20" s="123">
        <f>(INDEX('4. Material Balance Activities'!$H:$H,MATCH($B20,'4. Material Balance Activities'!$C:$C,0))-INDEX('4. Material Balance Activities'!$N:$N,MATCH($B20,'4. Material Balance Activities'!$C:$C,0)))*$G20*(1-$F20)</f>
        <v>578.66666666666663</v>
      </c>
      <c r="K20" s="101">
        <f>(INDEX('4. Material Balance Activities'!$I:$I,MATCH($B20,'4. Material Balance Activities'!$C:$C,0))-INDEX('4. Material Balance Activities'!$O:$O,MATCH($B20,'4. Material Balance Activities'!$C:$C,0)))*$G20*(1-$F20)</f>
        <v>2069.8864900957046</v>
      </c>
      <c r="L20" s="120">
        <f>(INDEX('4. Material Balance Activities'!$J:$J,MATCH($B20,'4. Material Balance Activities'!$C:$C,0))-INDEX('4. Material Balance Activities'!$P:$P,MATCH($B20,'4. Material Balance Activities'!$C:$C,0)))*$G20*(1-$F20)</f>
        <v>1.5897435897435896</v>
      </c>
      <c r="M20" s="123">
        <f>(INDEX('4. Material Balance Activities'!$K:$K,MATCH($B20,'4. Material Balance Activities'!$C:$C,0))-INDEX('4. Material Balance Activities'!$Q:$Q,MATCH($B20,'4. Material Balance Activities'!$C:$C,0)))*$G20*(1-$F20)</f>
        <v>2.2256410256410257</v>
      </c>
      <c r="N20" s="101">
        <f>(INDEX('4. Material Balance Activities'!$L:$L,MATCH($B20,'4. Material Balance Activities'!$C:$C,0))-INDEX('4. Material Balance Activities'!$R:$R,MATCH($B20,'4. Material Balance Activities'!$C:$C,0)))*$G20*(1-$F20)</f>
        <v>7.9611018849834778</v>
      </c>
    </row>
    <row r="21" spans="1:14" x14ac:dyDescent="0.25">
      <c r="A21" s="97" t="s">
        <v>1378</v>
      </c>
      <c r="B21" s="152" t="s">
        <v>1627</v>
      </c>
      <c r="C21" s="156" t="s">
        <v>506</v>
      </c>
      <c r="D21" s="99" t="str">
        <f>IFERROR(IF(C21="No CAS","",INDEX('DEQ Pollutant List'!$C$7:$C$611,MATCH('5. Pollutant Emissions - MB'!C21,'DEQ Pollutant List'!$B$7:$B$611,0))),"")</f>
        <v>Isopropyl alcohol</v>
      </c>
      <c r="E21" s="142">
        <f>IFERROR(IF(OR($C21="",$C21="No CAS"),INDEX('DEQ Pollutant List'!$A$7:$A$611,MATCH($D21,'DEQ Pollutant List'!$C$7:$C$611,0)),INDEX('DEQ Pollutant List'!$A$7:$A$611,MATCH($C21,'DEQ Pollutant List'!$B$7:$B$611,0))),"")</f>
        <v>302</v>
      </c>
      <c r="F21" s="157"/>
      <c r="G21" s="158">
        <v>0.1</v>
      </c>
      <c r="H21" s="122" t="s">
        <v>1675</v>
      </c>
      <c r="I21" s="120">
        <f>(INDEX('4. Material Balance Activities'!$G:$G,MATCH($B21,'4. Material Balance Activities'!$C:$C,0))-INDEX('4. Material Balance Activities'!$M:$M,MATCH($B21,'4. Material Balance Activities'!$C:$C,0)))*$G21*(1-$F21)</f>
        <v>413.33333333333331</v>
      </c>
      <c r="J21" s="123">
        <f>(INDEX('4. Material Balance Activities'!$H:$H,MATCH($B21,'4. Material Balance Activities'!$C:$C,0))-INDEX('4. Material Balance Activities'!$N:$N,MATCH($B21,'4. Material Balance Activities'!$C:$C,0)))*$G21*(1-$F21)</f>
        <v>578.66666666666663</v>
      </c>
      <c r="K21" s="101">
        <f>(INDEX('4. Material Balance Activities'!$I:$I,MATCH($B21,'4. Material Balance Activities'!$C:$C,0))-INDEX('4. Material Balance Activities'!$O:$O,MATCH($B21,'4. Material Balance Activities'!$C:$C,0)))*$G21*(1-$F21)</f>
        <v>2069.8864900957046</v>
      </c>
      <c r="L21" s="120">
        <f>(INDEX('4. Material Balance Activities'!$J:$J,MATCH($B21,'4. Material Balance Activities'!$C:$C,0))-INDEX('4. Material Balance Activities'!$P:$P,MATCH($B21,'4. Material Balance Activities'!$C:$C,0)))*$G21*(1-$F21)</f>
        <v>1.5897435897435896</v>
      </c>
      <c r="M21" s="123">
        <f>(INDEX('4. Material Balance Activities'!$K:$K,MATCH($B21,'4. Material Balance Activities'!$C:$C,0))-INDEX('4. Material Balance Activities'!$Q:$Q,MATCH($B21,'4. Material Balance Activities'!$C:$C,0)))*$G21*(1-$F21)</f>
        <v>2.2256410256410257</v>
      </c>
      <c r="N21" s="101">
        <f>(INDEX('4. Material Balance Activities'!$L:$L,MATCH($B21,'4. Material Balance Activities'!$C:$C,0))-INDEX('4. Material Balance Activities'!$R:$R,MATCH($B21,'4. Material Balance Activities'!$C:$C,0)))*$G21*(1-$F21)</f>
        <v>7.9611018849834778</v>
      </c>
    </row>
    <row r="22" spans="1:14" x14ac:dyDescent="0.25">
      <c r="A22" s="97" t="s">
        <v>1379</v>
      </c>
      <c r="B22" s="152" t="s">
        <v>1627</v>
      </c>
      <c r="C22" s="156" t="s">
        <v>506</v>
      </c>
      <c r="D22" s="99" t="str">
        <f>IFERROR(IF(C22="No CAS","",INDEX('DEQ Pollutant List'!$C$7:$C$611,MATCH('5. Pollutant Emissions - MB'!C22,'DEQ Pollutant List'!$B$7:$B$611,0))),"")</f>
        <v>Isopropyl alcohol</v>
      </c>
      <c r="E22" s="142">
        <f>IFERROR(IF(OR($C22="",$C22="No CAS"),INDEX('DEQ Pollutant List'!$A$7:$A$611,MATCH($D22,'DEQ Pollutant List'!$C$7:$C$611,0)),INDEX('DEQ Pollutant List'!$A$7:$A$611,MATCH($C22,'DEQ Pollutant List'!$B$7:$B$611,0))),"")</f>
        <v>302</v>
      </c>
      <c r="F22" s="157"/>
      <c r="G22" s="158">
        <v>0.1</v>
      </c>
      <c r="H22" s="122" t="s">
        <v>1675</v>
      </c>
      <c r="I22" s="120">
        <f>(INDEX('4. Material Balance Activities'!$G:$G,MATCH($B22,'4. Material Balance Activities'!$C:$C,0))-INDEX('4. Material Balance Activities'!$M:$M,MATCH($B22,'4. Material Balance Activities'!$C:$C,0)))*$G22*(1-$F22)</f>
        <v>413.33333333333331</v>
      </c>
      <c r="J22" s="123">
        <f>(INDEX('4. Material Balance Activities'!$H:$H,MATCH($B22,'4. Material Balance Activities'!$C:$C,0))-INDEX('4. Material Balance Activities'!$N:$N,MATCH($B22,'4. Material Balance Activities'!$C:$C,0)))*$G22*(1-$F22)</f>
        <v>578.66666666666663</v>
      </c>
      <c r="K22" s="101">
        <f>(INDEX('4. Material Balance Activities'!$I:$I,MATCH($B22,'4. Material Balance Activities'!$C:$C,0))-INDEX('4. Material Balance Activities'!$O:$O,MATCH($B22,'4. Material Balance Activities'!$C:$C,0)))*$G22*(1-$F22)</f>
        <v>2069.8864900957046</v>
      </c>
      <c r="L22" s="120">
        <f>(INDEX('4. Material Balance Activities'!$J:$J,MATCH($B22,'4. Material Balance Activities'!$C:$C,0))-INDEX('4. Material Balance Activities'!$P:$P,MATCH($B22,'4. Material Balance Activities'!$C:$C,0)))*$G22*(1-$F22)</f>
        <v>1.5897435897435896</v>
      </c>
      <c r="M22" s="123">
        <f>(INDEX('4. Material Balance Activities'!$K:$K,MATCH($B22,'4. Material Balance Activities'!$C:$C,0))-INDEX('4. Material Balance Activities'!$Q:$Q,MATCH($B22,'4. Material Balance Activities'!$C:$C,0)))*$G22*(1-$F22)</f>
        <v>2.2256410256410257</v>
      </c>
      <c r="N22" s="101">
        <f>(INDEX('4. Material Balance Activities'!$L:$L,MATCH($B22,'4. Material Balance Activities'!$C:$C,0))-INDEX('4. Material Balance Activities'!$R:$R,MATCH($B22,'4. Material Balance Activities'!$C:$C,0)))*$G22*(1-$F22)</f>
        <v>7.9611018849834778</v>
      </c>
    </row>
    <row r="23" spans="1:14" x14ac:dyDescent="0.25">
      <c r="A23" s="97" t="s">
        <v>1381</v>
      </c>
      <c r="B23" s="152" t="s">
        <v>1627</v>
      </c>
      <c r="C23" s="156" t="s">
        <v>506</v>
      </c>
      <c r="D23" s="99" t="str">
        <f>IFERROR(IF(C23="No CAS","",INDEX('DEQ Pollutant List'!$C$7:$C$611,MATCH('5. Pollutant Emissions - MB'!C23,'DEQ Pollutant List'!$B$7:$B$611,0))),"")</f>
        <v>Isopropyl alcohol</v>
      </c>
      <c r="E23" s="142">
        <f>IFERROR(IF(OR($C23="",$C23="No CAS"),INDEX('DEQ Pollutant List'!$A$7:$A$611,MATCH($D23,'DEQ Pollutant List'!$C$7:$C$611,0)),INDEX('DEQ Pollutant List'!$A$7:$A$611,MATCH($C23,'DEQ Pollutant List'!$B$7:$B$611,0))),"")</f>
        <v>302</v>
      </c>
      <c r="F23" s="157"/>
      <c r="G23" s="158">
        <v>0.1</v>
      </c>
      <c r="H23" s="122" t="s">
        <v>1675</v>
      </c>
      <c r="I23" s="120">
        <f>(INDEX('4. Material Balance Activities'!$G:$G,MATCH($B23,'4. Material Balance Activities'!$C:$C,0))-INDEX('4. Material Balance Activities'!$M:$M,MATCH($B23,'4. Material Balance Activities'!$C:$C,0)))*$G23*(1-$F23)</f>
        <v>413.33333333333331</v>
      </c>
      <c r="J23" s="123">
        <f>(INDEX('4. Material Balance Activities'!$H:$H,MATCH($B23,'4. Material Balance Activities'!$C:$C,0))-INDEX('4. Material Balance Activities'!$N:$N,MATCH($B23,'4. Material Balance Activities'!$C:$C,0)))*$G23*(1-$F23)</f>
        <v>578.66666666666663</v>
      </c>
      <c r="K23" s="101">
        <f>(INDEX('4. Material Balance Activities'!$I:$I,MATCH($B23,'4. Material Balance Activities'!$C:$C,0))-INDEX('4. Material Balance Activities'!$O:$O,MATCH($B23,'4. Material Balance Activities'!$C:$C,0)))*$G23*(1-$F23)</f>
        <v>2069.8864900957046</v>
      </c>
      <c r="L23" s="120">
        <f>(INDEX('4. Material Balance Activities'!$J:$J,MATCH($B23,'4. Material Balance Activities'!$C:$C,0))-INDEX('4. Material Balance Activities'!$P:$P,MATCH($B23,'4. Material Balance Activities'!$C:$C,0)))*$G23*(1-$F23)</f>
        <v>1.5897435897435896</v>
      </c>
      <c r="M23" s="123">
        <f>(INDEX('4. Material Balance Activities'!$K:$K,MATCH($B23,'4. Material Balance Activities'!$C:$C,0))-INDEX('4. Material Balance Activities'!$Q:$Q,MATCH($B23,'4. Material Balance Activities'!$C:$C,0)))*$G23*(1-$F23)</f>
        <v>2.2256410256410257</v>
      </c>
      <c r="N23" s="101">
        <f>(INDEX('4. Material Balance Activities'!$L:$L,MATCH($B23,'4. Material Balance Activities'!$C:$C,0))-INDEX('4. Material Balance Activities'!$R:$R,MATCH($B23,'4. Material Balance Activities'!$C:$C,0)))*$G23*(1-$F23)</f>
        <v>7.9611018849834778</v>
      </c>
    </row>
    <row r="24" spans="1:14" x14ac:dyDescent="0.25">
      <c r="A24" s="97" t="s">
        <v>1383</v>
      </c>
      <c r="B24" s="152" t="s">
        <v>1627</v>
      </c>
      <c r="C24" s="156" t="s">
        <v>506</v>
      </c>
      <c r="D24" s="99" t="str">
        <f>IFERROR(IF(C24="No CAS","",INDEX('DEQ Pollutant List'!$C$7:$C$611,MATCH('5. Pollutant Emissions - MB'!C24,'DEQ Pollutant List'!$B$7:$B$611,0))),"")</f>
        <v>Isopropyl alcohol</v>
      </c>
      <c r="E24" s="142">
        <f>IFERROR(IF(OR($C24="",$C24="No CAS"),INDEX('DEQ Pollutant List'!$A$7:$A$611,MATCH($D24,'DEQ Pollutant List'!$C$7:$C$611,0)),INDEX('DEQ Pollutant List'!$A$7:$A$611,MATCH($C24,'DEQ Pollutant List'!$B$7:$B$611,0))),"")</f>
        <v>302</v>
      </c>
      <c r="F24" s="157"/>
      <c r="G24" s="158">
        <v>0.1</v>
      </c>
      <c r="H24" s="122" t="s">
        <v>1675</v>
      </c>
      <c r="I24" s="120">
        <f>(INDEX('4. Material Balance Activities'!$G:$G,MATCH($B24,'4. Material Balance Activities'!$C:$C,0))-INDEX('4. Material Balance Activities'!$M:$M,MATCH($B24,'4. Material Balance Activities'!$C:$C,0)))*$G24*(1-$F24)</f>
        <v>413.33333333333331</v>
      </c>
      <c r="J24" s="123">
        <f>(INDEX('4. Material Balance Activities'!$H:$H,MATCH($B24,'4. Material Balance Activities'!$C:$C,0))-INDEX('4. Material Balance Activities'!$N:$N,MATCH($B24,'4. Material Balance Activities'!$C:$C,0)))*$G24*(1-$F24)</f>
        <v>578.66666666666663</v>
      </c>
      <c r="K24" s="101">
        <f>(INDEX('4. Material Balance Activities'!$I:$I,MATCH($B24,'4. Material Balance Activities'!$C:$C,0))-INDEX('4. Material Balance Activities'!$O:$O,MATCH($B24,'4. Material Balance Activities'!$C:$C,0)))*$G24*(1-$F24)</f>
        <v>2069.8864900957046</v>
      </c>
      <c r="L24" s="120">
        <f>(INDEX('4. Material Balance Activities'!$J:$J,MATCH($B24,'4. Material Balance Activities'!$C:$C,0))-INDEX('4. Material Balance Activities'!$P:$P,MATCH($B24,'4. Material Balance Activities'!$C:$C,0)))*$G24*(1-$F24)</f>
        <v>1.5897435897435896</v>
      </c>
      <c r="M24" s="123">
        <f>(INDEX('4. Material Balance Activities'!$K:$K,MATCH($B24,'4. Material Balance Activities'!$C:$C,0))-INDEX('4. Material Balance Activities'!$Q:$Q,MATCH($B24,'4. Material Balance Activities'!$C:$C,0)))*$G24*(1-$F24)</f>
        <v>2.2256410256410257</v>
      </c>
      <c r="N24" s="101">
        <f>(INDEX('4. Material Balance Activities'!$L:$L,MATCH($B24,'4. Material Balance Activities'!$C:$C,0))-INDEX('4. Material Balance Activities'!$R:$R,MATCH($B24,'4. Material Balance Activities'!$C:$C,0)))*$G24*(1-$F24)</f>
        <v>7.9611018849834778</v>
      </c>
    </row>
    <row r="25" spans="1:14" x14ac:dyDescent="0.25">
      <c r="A25" s="97" t="s">
        <v>1392</v>
      </c>
      <c r="B25" s="152" t="s">
        <v>1627</v>
      </c>
      <c r="C25" s="156" t="s">
        <v>506</v>
      </c>
      <c r="D25" s="99" t="str">
        <f>IFERROR(IF(C25="No CAS","",INDEX('DEQ Pollutant List'!$C$7:$C$611,MATCH('5. Pollutant Emissions - MB'!C25,'DEQ Pollutant List'!$B$7:$B$611,0))),"")</f>
        <v>Isopropyl alcohol</v>
      </c>
      <c r="E25" s="142">
        <f>IFERROR(IF(OR($C25="",$C25="No CAS"),INDEX('DEQ Pollutant List'!$A$7:$A$611,MATCH($D25,'DEQ Pollutant List'!$C$7:$C$611,0)),INDEX('DEQ Pollutant List'!$A$7:$A$611,MATCH($C25,'DEQ Pollutant List'!$B$7:$B$611,0))),"")</f>
        <v>302</v>
      </c>
      <c r="F25" s="157"/>
      <c r="G25" s="158">
        <v>0.1</v>
      </c>
      <c r="H25" s="122" t="s">
        <v>1675</v>
      </c>
      <c r="I25" s="120">
        <f>(INDEX('4. Material Balance Activities'!$G:$G,MATCH($B25,'4. Material Balance Activities'!$C:$C,0))-INDEX('4. Material Balance Activities'!$M:$M,MATCH($B25,'4. Material Balance Activities'!$C:$C,0)))*$G25*(1-$F25)</f>
        <v>413.33333333333331</v>
      </c>
      <c r="J25" s="123">
        <f>(INDEX('4. Material Balance Activities'!$H:$H,MATCH($B25,'4. Material Balance Activities'!$C:$C,0))-INDEX('4. Material Balance Activities'!$N:$N,MATCH($B25,'4. Material Balance Activities'!$C:$C,0)))*$G25*(1-$F25)</f>
        <v>578.66666666666663</v>
      </c>
      <c r="K25" s="101">
        <f>(INDEX('4. Material Balance Activities'!$I:$I,MATCH($B25,'4. Material Balance Activities'!$C:$C,0))-INDEX('4. Material Balance Activities'!$O:$O,MATCH($B25,'4. Material Balance Activities'!$C:$C,0)))*$G25*(1-$F25)</f>
        <v>2069.8864900957046</v>
      </c>
      <c r="L25" s="120">
        <f>(INDEX('4. Material Balance Activities'!$J:$J,MATCH($B25,'4. Material Balance Activities'!$C:$C,0))-INDEX('4. Material Balance Activities'!$P:$P,MATCH($B25,'4. Material Balance Activities'!$C:$C,0)))*$G25*(1-$F25)</f>
        <v>1.5897435897435896</v>
      </c>
      <c r="M25" s="123">
        <f>(INDEX('4. Material Balance Activities'!$K:$K,MATCH($B25,'4. Material Balance Activities'!$C:$C,0))-INDEX('4. Material Balance Activities'!$Q:$Q,MATCH($B25,'4. Material Balance Activities'!$C:$C,0)))*$G25*(1-$F25)</f>
        <v>2.2256410256410257</v>
      </c>
      <c r="N25" s="101">
        <f>(INDEX('4. Material Balance Activities'!$L:$L,MATCH($B25,'4. Material Balance Activities'!$C:$C,0))-INDEX('4. Material Balance Activities'!$R:$R,MATCH($B25,'4. Material Balance Activities'!$C:$C,0)))*$G25*(1-$F25)</f>
        <v>7.9611018849834778</v>
      </c>
    </row>
    <row r="26" spans="1:14" x14ac:dyDescent="0.25">
      <c r="A26" s="97" t="s">
        <v>1394</v>
      </c>
      <c r="B26" s="152" t="s">
        <v>1627</v>
      </c>
      <c r="C26" s="156" t="s">
        <v>506</v>
      </c>
      <c r="D26" s="99" t="str">
        <f>IFERROR(IF(C26="No CAS","",INDEX('DEQ Pollutant List'!$C$7:$C$611,MATCH('5. Pollutant Emissions - MB'!C26,'DEQ Pollutant List'!$B$7:$B$611,0))),"")</f>
        <v>Isopropyl alcohol</v>
      </c>
      <c r="E26" s="142">
        <f>IFERROR(IF(OR($C26="",$C26="No CAS"),INDEX('DEQ Pollutant List'!$A$7:$A$611,MATCH($D26,'DEQ Pollutant List'!$C$7:$C$611,0)),INDEX('DEQ Pollutant List'!$A$7:$A$611,MATCH($C26,'DEQ Pollutant List'!$B$7:$B$611,0))),"")</f>
        <v>302</v>
      </c>
      <c r="F26" s="157"/>
      <c r="G26" s="158">
        <v>0.1</v>
      </c>
      <c r="H26" s="122" t="s">
        <v>1675</v>
      </c>
      <c r="I26" s="120">
        <f>(INDEX('4. Material Balance Activities'!$G:$G,MATCH($B26,'4. Material Balance Activities'!$C:$C,0))-INDEX('4. Material Balance Activities'!$M:$M,MATCH($B26,'4. Material Balance Activities'!$C:$C,0)))*$G26*(1-$F26)</f>
        <v>413.33333333333331</v>
      </c>
      <c r="J26" s="123">
        <f>(INDEX('4. Material Balance Activities'!$H:$H,MATCH($B26,'4. Material Balance Activities'!$C:$C,0))-INDEX('4. Material Balance Activities'!$N:$N,MATCH($B26,'4. Material Balance Activities'!$C:$C,0)))*$G26*(1-$F26)</f>
        <v>578.66666666666663</v>
      </c>
      <c r="K26" s="101">
        <f>(INDEX('4. Material Balance Activities'!$I:$I,MATCH($B26,'4. Material Balance Activities'!$C:$C,0))-INDEX('4. Material Balance Activities'!$O:$O,MATCH($B26,'4. Material Balance Activities'!$C:$C,0)))*$G26*(1-$F26)</f>
        <v>2069.8864900957046</v>
      </c>
      <c r="L26" s="120">
        <f>(INDEX('4. Material Balance Activities'!$J:$J,MATCH($B26,'4. Material Balance Activities'!$C:$C,0))-INDEX('4. Material Balance Activities'!$P:$P,MATCH($B26,'4. Material Balance Activities'!$C:$C,0)))*$G26*(1-$F26)</f>
        <v>1.5897435897435896</v>
      </c>
      <c r="M26" s="123">
        <f>(INDEX('4. Material Balance Activities'!$K:$K,MATCH($B26,'4. Material Balance Activities'!$C:$C,0))-INDEX('4. Material Balance Activities'!$Q:$Q,MATCH($B26,'4. Material Balance Activities'!$C:$C,0)))*$G26*(1-$F26)</f>
        <v>2.2256410256410257</v>
      </c>
      <c r="N26" s="101">
        <f>(INDEX('4. Material Balance Activities'!$L:$L,MATCH($B26,'4. Material Balance Activities'!$C:$C,0))-INDEX('4. Material Balance Activities'!$R:$R,MATCH($B26,'4. Material Balance Activities'!$C:$C,0)))*$G26*(1-$F26)</f>
        <v>7.9611018849834778</v>
      </c>
    </row>
    <row r="27" spans="1:14" x14ac:dyDescent="0.25">
      <c r="A27" s="97" t="s">
        <v>1396</v>
      </c>
      <c r="B27" s="152" t="s">
        <v>1627</v>
      </c>
      <c r="C27" s="156" t="s">
        <v>506</v>
      </c>
      <c r="D27" s="99" t="str">
        <f>IFERROR(IF(C27="No CAS","",INDEX('DEQ Pollutant List'!$C$7:$C$611,MATCH('5. Pollutant Emissions - MB'!C27,'DEQ Pollutant List'!$B$7:$B$611,0))),"")</f>
        <v>Isopropyl alcohol</v>
      </c>
      <c r="E27" s="142">
        <f>IFERROR(IF(OR($C27="",$C27="No CAS"),INDEX('DEQ Pollutant List'!$A$7:$A$611,MATCH($D27,'DEQ Pollutant List'!$C$7:$C$611,0)),INDEX('DEQ Pollutant List'!$A$7:$A$611,MATCH($C27,'DEQ Pollutant List'!$B$7:$B$611,0))),"")</f>
        <v>302</v>
      </c>
      <c r="F27" s="157"/>
      <c r="G27" s="158">
        <v>0.1</v>
      </c>
      <c r="H27" s="122" t="s">
        <v>1675</v>
      </c>
      <c r="I27" s="120">
        <f>(INDEX('4. Material Balance Activities'!$G:$G,MATCH($B27,'4. Material Balance Activities'!$C:$C,0))-INDEX('4. Material Balance Activities'!$M:$M,MATCH($B27,'4. Material Balance Activities'!$C:$C,0)))*$G27*(1-$F27)</f>
        <v>413.33333333333331</v>
      </c>
      <c r="J27" s="123">
        <f>(INDEX('4. Material Balance Activities'!$H:$H,MATCH($B27,'4. Material Balance Activities'!$C:$C,0))-INDEX('4. Material Balance Activities'!$N:$N,MATCH($B27,'4. Material Balance Activities'!$C:$C,0)))*$G27*(1-$F27)</f>
        <v>578.66666666666663</v>
      </c>
      <c r="K27" s="101">
        <f>(INDEX('4. Material Balance Activities'!$I:$I,MATCH($B27,'4. Material Balance Activities'!$C:$C,0))-INDEX('4. Material Balance Activities'!$O:$O,MATCH($B27,'4. Material Balance Activities'!$C:$C,0)))*$G27*(1-$F27)</f>
        <v>2069.8864900957046</v>
      </c>
      <c r="L27" s="120">
        <f>(INDEX('4. Material Balance Activities'!$J:$J,MATCH($B27,'4. Material Balance Activities'!$C:$C,0))-INDEX('4. Material Balance Activities'!$P:$P,MATCH($B27,'4. Material Balance Activities'!$C:$C,0)))*$G27*(1-$F27)</f>
        <v>1.5897435897435896</v>
      </c>
      <c r="M27" s="123">
        <f>(INDEX('4. Material Balance Activities'!$K:$K,MATCH($B27,'4. Material Balance Activities'!$C:$C,0))-INDEX('4. Material Balance Activities'!$Q:$Q,MATCH($B27,'4. Material Balance Activities'!$C:$C,0)))*$G27*(1-$F27)</f>
        <v>2.2256410256410257</v>
      </c>
      <c r="N27" s="101">
        <f>(INDEX('4. Material Balance Activities'!$L:$L,MATCH($B27,'4. Material Balance Activities'!$C:$C,0))-INDEX('4. Material Balance Activities'!$R:$R,MATCH($B27,'4. Material Balance Activities'!$C:$C,0)))*$G27*(1-$F27)</f>
        <v>7.9611018849834778</v>
      </c>
    </row>
    <row r="28" spans="1:14" x14ac:dyDescent="0.25">
      <c r="A28" s="97" t="s">
        <v>1398</v>
      </c>
      <c r="B28" s="152" t="s">
        <v>1627</v>
      </c>
      <c r="C28" s="156" t="s">
        <v>506</v>
      </c>
      <c r="D28" s="99" t="str">
        <f>IFERROR(IF(C28="No CAS","",INDEX('DEQ Pollutant List'!$C$7:$C$611,MATCH('5. Pollutant Emissions - MB'!C28,'DEQ Pollutant List'!$B$7:$B$611,0))),"")</f>
        <v>Isopropyl alcohol</v>
      </c>
      <c r="E28" s="142">
        <f>IFERROR(IF(OR($C28="",$C28="No CAS"),INDEX('DEQ Pollutant List'!$A$7:$A$611,MATCH($D28,'DEQ Pollutant List'!$C$7:$C$611,0)),INDEX('DEQ Pollutant List'!$A$7:$A$611,MATCH($C28,'DEQ Pollutant List'!$B$7:$B$611,0))),"")</f>
        <v>302</v>
      </c>
      <c r="F28" s="157"/>
      <c r="G28" s="158">
        <v>0.1</v>
      </c>
      <c r="H28" s="122" t="s">
        <v>1675</v>
      </c>
      <c r="I28" s="120">
        <f>(INDEX('4. Material Balance Activities'!$G:$G,MATCH($B28,'4. Material Balance Activities'!$C:$C,0))-INDEX('4. Material Balance Activities'!$M:$M,MATCH($B28,'4. Material Balance Activities'!$C:$C,0)))*$G28*(1-$F28)</f>
        <v>413.33333333333331</v>
      </c>
      <c r="J28" s="123">
        <f>(INDEX('4. Material Balance Activities'!$H:$H,MATCH($B28,'4. Material Balance Activities'!$C:$C,0))-INDEX('4. Material Balance Activities'!$N:$N,MATCH($B28,'4. Material Balance Activities'!$C:$C,0)))*$G28*(1-$F28)</f>
        <v>578.66666666666663</v>
      </c>
      <c r="K28" s="101">
        <f>(INDEX('4. Material Balance Activities'!$I:$I,MATCH($B28,'4. Material Balance Activities'!$C:$C,0))-INDEX('4. Material Balance Activities'!$O:$O,MATCH($B28,'4. Material Balance Activities'!$C:$C,0)))*$G28*(1-$F28)</f>
        <v>2069.8864900957046</v>
      </c>
      <c r="L28" s="120">
        <f>(INDEX('4. Material Balance Activities'!$J:$J,MATCH($B28,'4. Material Balance Activities'!$C:$C,0))-INDEX('4. Material Balance Activities'!$P:$P,MATCH($B28,'4. Material Balance Activities'!$C:$C,0)))*$G28*(1-$F28)</f>
        <v>1.5897435897435896</v>
      </c>
      <c r="M28" s="123">
        <f>(INDEX('4. Material Balance Activities'!$K:$K,MATCH($B28,'4. Material Balance Activities'!$C:$C,0))-INDEX('4. Material Balance Activities'!$Q:$Q,MATCH($B28,'4. Material Balance Activities'!$C:$C,0)))*$G28*(1-$F28)</f>
        <v>2.2256410256410257</v>
      </c>
      <c r="N28" s="101">
        <f>(INDEX('4. Material Balance Activities'!$L:$L,MATCH($B28,'4. Material Balance Activities'!$C:$C,0))-INDEX('4. Material Balance Activities'!$R:$R,MATCH($B28,'4. Material Balance Activities'!$C:$C,0)))*$G28*(1-$F28)</f>
        <v>7.9611018849834778</v>
      </c>
    </row>
    <row r="29" spans="1:14" x14ac:dyDescent="0.25">
      <c r="A29" s="97" t="s">
        <v>1400</v>
      </c>
      <c r="B29" s="152" t="s">
        <v>1627</v>
      </c>
      <c r="C29" s="156" t="s">
        <v>506</v>
      </c>
      <c r="D29" s="99" t="str">
        <f>IFERROR(IF(C29="No CAS","",INDEX('DEQ Pollutant List'!$C$7:$C$611,MATCH('5. Pollutant Emissions - MB'!C29,'DEQ Pollutant List'!$B$7:$B$611,0))),"")</f>
        <v>Isopropyl alcohol</v>
      </c>
      <c r="E29" s="142">
        <f>IFERROR(IF(OR($C29="",$C29="No CAS"),INDEX('DEQ Pollutant List'!$A$7:$A$611,MATCH($D29,'DEQ Pollutant List'!$C$7:$C$611,0)),INDEX('DEQ Pollutant List'!$A$7:$A$611,MATCH($C29,'DEQ Pollutant List'!$B$7:$B$611,0))),"")</f>
        <v>302</v>
      </c>
      <c r="F29" s="157"/>
      <c r="G29" s="158">
        <v>0.1</v>
      </c>
      <c r="H29" s="122" t="s">
        <v>1675</v>
      </c>
      <c r="I29" s="120">
        <f>(INDEX('4. Material Balance Activities'!$G:$G,MATCH($B29,'4. Material Balance Activities'!$C:$C,0))-INDEX('4. Material Balance Activities'!$M:$M,MATCH($B29,'4. Material Balance Activities'!$C:$C,0)))*$G29*(1-$F29)</f>
        <v>413.33333333333331</v>
      </c>
      <c r="J29" s="123">
        <f>(INDEX('4. Material Balance Activities'!$H:$H,MATCH($B29,'4. Material Balance Activities'!$C:$C,0))-INDEX('4. Material Balance Activities'!$N:$N,MATCH($B29,'4. Material Balance Activities'!$C:$C,0)))*$G29*(1-$F29)</f>
        <v>578.66666666666663</v>
      </c>
      <c r="K29" s="101">
        <f>(INDEX('4. Material Balance Activities'!$I:$I,MATCH($B29,'4. Material Balance Activities'!$C:$C,0))-INDEX('4. Material Balance Activities'!$O:$O,MATCH($B29,'4. Material Balance Activities'!$C:$C,0)))*$G29*(1-$F29)</f>
        <v>2069.8864900957046</v>
      </c>
      <c r="L29" s="120">
        <f>(INDEX('4. Material Balance Activities'!$J:$J,MATCH($B29,'4. Material Balance Activities'!$C:$C,0))-INDEX('4. Material Balance Activities'!$P:$P,MATCH($B29,'4. Material Balance Activities'!$C:$C,0)))*$G29*(1-$F29)</f>
        <v>1.5897435897435896</v>
      </c>
      <c r="M29" s="123">
        <f>(INDEX('4. Material Balance Activities'!$K:$K,MATCH($B29,'4. Material Balance Activities'!$C:$C,0))-INDEX('4. Material Balance Activities'!$Q:$Q,MATCH($B29,'4. Material Balance Activities'!$C:$C,0)))*$G29*(1-$F29)</f>
        <v>2.2256410256410257</v>
      </c>
      <c r="N29" s="101">
        <f>(INDEX('4. Material Balance Activities'!$L:$L,MATCH($B29,'4. Material Balance Activities'!$C:$C,0))-INDEX('4. Material Balance Activities'!$R:$R,MATCH($B29,'4. Material Balance Activities'!$C:$C,0)))*$G29*(1-$F29)</f>
        <v>7.9611018849834778</v>
      </c>
    </row>
    <row r="30" spans="1:14" x14ac:dyDescent="0.25">
      <c r="A30" s="97" t="s">
        <v>1402</v>
      </c>
      <c r="B30" s="152" t="s">
        <v>1627</v>
      </c>
      <c r="C30" s="156" t="s">
        <v>506</v>
      </c>
      <c r="D30" s="99" t="str">
        <f>IFERROR(IF(C30="No CAS","",INDEX('DEQ Pollutant List'!$C$7:$C$611,MATCH('5. Pollutant Emissions - MB'!C30,'DEQ Pollutant List'!$B$7:$B$611,0))),"")</f>
        <v>Isopropyl alcohol</v>
      </c>
      <c r="E30" s="142">
        <f>IFERROR(IF(OR($C30="",$C30="No CAS"),INDEX('DEQ Pollutant List'!$A$7:$A$611,MATCH($D30,'DEQ Pollutant List'!$C$7:$C$611,0)),INDEX('DEQ Pollutant List'!$A$7:$A$611,MATCH($C30,'DEQ Pollutant List'!$B$7:$B$611,0))),"")</f>
        <v>302</v>
      </c>
      <c r="F30" s="157"/>
      <c r="G30" s="158">
        <v>0.1</v>
      </c>
      <c r="H30" s="122" t="s">
        <v>1675</v>
      </c>
      <c r="I30" s="120">
        <f>(INDEX('4. Material Balance Activities'!$G:$G,MATCH($B30,'4. Material Balance Activities'!$C:$C,0))-INDEX('4. Material Balance Activities'!$M:$M,MATCH($B30,'4. Material Balance Activities'!$C:$C,0)))*$G30*(1-$F30)</f>
        <v>413.33333333333331</v>
      </c>
      <c r="J30" s="123">
        <f>(INDEX('4. Material Balance Activities'!$H:$H,MATCH($B30,'4. Material Balance Activities'!$C:$C,0))-INDEX('4. Material Balance Activities'!$N:$N,MATCH($B30,'4. Material Balance Activities'!$C:$C,0)))*$G30*(1-$F30)</f>
        <v>578.66666666666663</v>
      </c>
      <c r="K30" s="101">
        <f>(INDEX('4. Material Balance Activities'!$I:$I,MATCH($B30,'4. Material Balance Activities'!$C:$C,0))-INDEX('4. Material Balance Activities'!$O:$O,MATCH($B30,'4. Material Balance Activities'!$C:$C,0)))*$G30*(1-$F30)</f>
        <v>2069.8864900957046</v>
      </c>
      <c r="L30" s="120">
        <f>(INDEX('4. Material Balance Activities'!$J:$J,MATCH($B30,'4. Material Balance Activities'!$C:$C,0))-INDEX('4. Material Balance Activities'!$P:$P,MATCH($B30,'4. Material Balance Activities'!$C:$C,0)))*$G30*(1-$F30)</f>
        <v>1.5897435897435896</v>
      </c>
      <c r="M30" s="123">
        <f>(INDEX('4. Material Balance Activities'!$K:$K,MATCH($B30,'4. Material Balance Activities'!$C:$C,0))-INDEX('4. Material Balance Activities'!$Q:$Q,MATCH($B30,'4. Material Balance Activities'!$C:$C,0)))*$G30*(1-$F30)</f>
        <v>2.2256410256410257</v>
      </c>
      <c r="N30" s="101">
        <f>(INDEX('4. Material Balance Activities'!$L:$L,MATCH($B30,'4. Material Balance Activities'!$C:$C,0))-INDEX('4. Material Balance Activities'!$R:$R,MATCH($B30,'4. Material Balance Activities'!$C:$C,0)))*$G30*(1-$F30)</f>
        <v>7.9611018849834778</v>
      </c>
    </row>
    <row r="31" spans="1:14" x14ac:dyDescent="0.25">
      <c r="A31" s="97" t="s">
        <v>1458</v>
      </c>
      <c r="B31" s="152" t="s">
        <v>1629</v>
      </c>
      <c r="C31" s="156" t="s">
        <v>506</v>
      </c>
      <c r="D31" s="99" t="str">
        <f>IFERROR(IF(C31="No CAS","",INDEX('DEQ Pollutant List'!$C$7:$C$611,MATCH('5. Pollutant Emissions - MB'!C31,'DEQ Pollutant List'!$B$7:$B$611,0))),"")</f>
        <v>Isopropyl alcohol</v>
      </c>
      <c r="E31" s="142">
        <f>IFERROR(IF(OR($C31="",$C31="No CAS"),INDEX('DEQ Pollutant List'!$A$7:$A$611,MATCH($D31,'DEQ Pollutant List'!$C$7:$C$611,0)),INDEX('DEQ Pollutant List'!$A$7:$A$611,MATCH($C31,'DEQ Pollutant List'!$B$7:$B$611,0))),"")</f>
        <v>302</v>
      </c>
      <c r="F31" s="157"/>
      <c r="G31" s="158">
        <v>0.4</v>
      </c>
      <c r="H31" s="122" t="s">
        <v>1675</v>
      </c>
      <c r="I31" s="120">
        <f>(INDEX('4. Material Balance Activities'!$G:$G,MATCH($B31,'4. Material Balance Activities'!$C:$C,0))-INDEX('4. Material Balance Activities'!$M:$M,MATCH($B31,'4. Material Balance Activities'!$C:$C,0)))*$G31*(1-$F31)</f>
        <v>480</v>
      </c>
      <c r="J31" s="123">
        <f>(INDEX('4. Material Balance Activities'!$H:$H,MATCH($B31,'4. Material Balance Activities'!$C:$C,0))-INDEX('4. Material Balance Activities'!$N:$N,MATCH($B31,'4. Material Balance Activities'!$C:$C,0)))*$G31*(1-$F31)</f>
        <v>672</v>
      </c>
      <c r="K31" s="101">
        <f>(INDEX('4. Material Balance Activities'!$I:$I,MATCH($B31,'4. Material Balance Activities'!$C:$C,0))-INDEX('4. Material Balance Activities'!$O:$O,MATCH($B31,'4. Material Balance Activities'!$C:$C,0)))*$G31*(1-$F31)</f>
        <v>2403.7391497885601</v>
      </c>
      <c r="L31" s="120">
        <f>(INDEX('4. Material Balance Activities'!$J:$J,MATCH($B31,'4. Material Balance Activities'!$C:$C,0))-INDEX('4. Material Balance Activities'!$P:$P,MATCH($B31,'4. Material Balance Activities'!$C:$C,0)))*$G31*(1-$F31)</f>
        <v>1.846153846153846</v>
      </c>
      <c r="M31" s="123">
        <f>(INDEX('4. Material Balance Activities'!$K:$K,MATCH($B31,'4. Material Balance Activities'!$C:$C,0))-INDEX('4. Material Balance Activities'!$Q:$Q,MATCH($B31,'4. Material Balance Activities'!$C:$C,0)))*$G31*(1-$F31)</f>
        <v>2.5846153846153848</v>
      </c>
      <c r="N31" s="101">
        <f>(INDEX('4. Material Balance Activities'!$L:$L,MATCH($B31,'4. Material Balance Activities'!$C:$C,0))-INDEX('4. Material Balance Activities'!$R:$R,MATCH($B31,'4. Material Balance Activities'!$C:$C,0)))*$G31*(1-$F31)</f>
        <v>9.2451505761098467</v>
      </c>
    </row>
    <row r="32" spans="1:14" x14ac:dyDescent="0.25">
      <c r="A32" s="97" t="s">
        <v>1374</v>
      </c>
      <c r="B32" s="152" t="s">
        <v>1629</v>
      </c>
      <c r="C32" s="156" t="s">
        <v>506</v>
      </c>
      <c r="D32" s="99" t="str">
        <f>IFERROR(IF(C32="No CAS","",INDEX('DEQ Pollutant List'!$C$7:$C$611,MATCH('5. Pollutant Emissions - MB'!C32,'DEQ Pollutant List'!$B$7:$B$611,0))),"")</f>
        <v>Isopropyl alcohol</v>
      </c>
      <c r="E32" s="142">
        <f>IFERROR(IF(OR($C32="",$C32="No CAS"),INDEX('DEQ Pollutant List'!$A$7:$A$611,MATCH($D32,'DEQ Pollutant List'!$C$7:$C$611,0)),INDEX('DEQ Pollutant List'!$A$7:$A$611,MATCH($C32,'DEQ Pollutant List'!$B$7:$B$611,0))),"")</f>
        <v>302</v>
      </c>
      <c r="F32" s="157"/>
      <c r="G32" s="158">
        <v>0.4</v>
      </c>
      <c r="H32" s="122" t="s">
        <v>1675</v>
      </c>
      <c r="I32" s="120">
        <f>(INDEX('4. Material Balance Activities'!$G:$G,MATCH($B32,'4. Material Balance Activities'!$C:$C,0))-INDEX('4. Material Balance Activities'!$M:$M,MATCH($B32,'4. Material Balance Activities'!$C:$C,0)))*$G32*(1-$F32)</f>
        <v>480</v>
      </c>
      <c r="J32" s="123">
        <f>(INDEX('4. Material Balance Activities'!$H:$H,MATCH($B32,'4. Material Balance Activities'!$C:$C,0))-INDEX('4. Material Balance Activities'!$N:$N,MATCH($B32,'4. Material Balance Activities'!$C:$C,0)))*$G32*(1-$F32)</f>
        <v>672</v>
      </c>
      <c r="K32" s="101">
        <f>(INDEX('4. Material Balance Activities'!$I:$I,MATCH($B32,'4. Material Balance Activities'!$C:$C,0))-INDEX('4. Material Balance Activities'!$O:$O,MATCH($B32,'4. Material Balance Activities'!$C:$C,0)))*$G32*(1-$F32)</f>
        <v>2403.7391497885601</v>
      </c>
      <c r="L32" s="120">
        <f>(INDEX('4. Material Balance Activities'!$J:$J,MATCH($B32,'4. Material Balance Activities'!$C:$C,0))-INDEX('4. Material Balance Activities'!$P:$P,MATCH($B32,'4. Material Balance Activities'!$C:$C,0)))*$G32*(1-$F32)</f>
        <v>1.846153846153846</v>
      </c>
      <c r="M32" s="123">
        <f>(INDEX('4. Material Balance Activities'!$K:$K,MATCH($B32,'4. Material Balance Activities'!$C:$C,0))-INDEX('4. Material Balance Activities'!$Q:$Q,MATCH($B32,'4. Material Balance Activities'!$C:$C,0)))*$G32*(1-$F32)</f>
        <v>2.5846153846153848</v>
      </c>
      <c r="N32" s="101">
        <f>(INDEX('4. Material Balance Activities'!$L:$L,MATCH($B32,'4. Material Balance Activities'!$C:$C,0))-INDEX('4. Material Balance Activities'!$R:$R,MATCH($B32,'4. Material Balance Activities'!$C:$C,0)))*$G32*(1-$F32)</f>
        <v>9.2451505761098467</v>
      </c>
    </row>
    <row r="33" spans="1:14" x14ac:dyDescent="0.25">
      <c r="A33" s="97" t="s">
        <v>1378</v>
      </c>
      <c r="B33" s="152" t="s">
        <v>1629</v>
      </c>
      <c r="C33" s="156" t="s">
        <v>506</v>
      </c>
      <c r="D33" s="99" t="str">
        <f>IFERROR(IF(C33="No CAS","",INDEX('DEQ Pollutant List'!$C$7:$C$611,MATCH('5. Pollutant Emissions - MB'!C33,'DEQ Pollutant List'!$B$7:$B$611,0))),"")</f>
        <v>Isopropyl alcohol</v>
      </c>
      <c r="E33" s="142">
        <f>IFERROR(IF(OR($C33="",$C33="No CAS"),INDEX('DEQ Pollutant List'!$A$7:$A$611,MATCH($D33,'DEQ Pollutant List'!$C$7:$C$611,0)),INDEX('DEQ Pollutant List'!$A$7:$A$611,MATCH($C33,'DEQ Pollutant List'!$B$7:$B$611,0))),"")</f>
        <v>302</v>
      </c>
      <c r="F33" s="157"/>
      <c r="G33" s="158">
        <v>0.4</v>
      </c>
      <c r="H33" s="122" t="s">
        <v>1675</v>
      </c>
      <c r="I33" s="120">
        <f>(INDEX('4. Material Balance Activities'!$G:$G,MATCH($B33,'4. Material Balance Activities'!$C:$C,0))-INDEX('4. Material Balance Activities'!$M:$M,MATCH($B33,'4. Material Balance Activities'!$C:$C,0)))*$G33*(1-$F33)</f>
        <v>480</v>
      </c>
      <c r="J33" s="123">
        <f>(INDEX('4. Material Balance Activities'!$H:$H,MATCH($B33,'4. Material Balance Activities'!$C:$C,0))-INDEX('4. Material Balance Activities'!$N:$N,MATCH($B33,'4. Material Balance Activities'!$C:$C,0)))*$G33*(1-$F33)</f>
        <v>672</v>
      </c>
      <c r="K33" s="101">
        <f>(INDEX('4. Material Balance Activities'!$I:$I,MATCH($B33,'4. Material Balance Activities'!$C:$C,0))-INDEX('4. Material Balance Activities'!$O:$O,MATCH($B33,'4. Material Balance Activities'!$C:$C,0)))*$G33*(1-$F33)</f>
        <v>2403.7391497885601</v>
      </c>
      <c r="L33" s="120">
        <f>(INDEX('4. Material Balance Activities'!$J:$J,MATCH($B33,'4. Material Balance Activities'!$C:$C,0))-INDEX('4. Material Balance Activities'!$P:$P,MATCH($B33,'4. Material Balance Activities'!$C:$C,0)))*$G33*(1-$F33)</f>
        <v>1.846153846153846</v>
      </c>
      <c r="M33" s="123">
        <f>(INDEX('4. Material Balance Activities'!$K:$K,MATCH($B33,'4. Material Balance Activities'!$C:$C,0))-INDEX('4. Material Balance Activities'!$Q:$Q,MATCH($B33,'4. Material Balance Activities'!$C:$C,0)))*$G33*(1-$F33)</f>
        <v>2.5846153846153848</v>
      </c>
      <c r="N33" s="101">
        <f>(INDEX('4. Material Balance Activities'!$L:$L,MATCH($B33,'4. Material Balance Activities'!$C:$C,0))-INDEX('4. Material Balance Activities'!$R:$R,MATCH($B33,'4. Material Balance Activities'!$C:$C,0)))*$G33*(1-$F33)</f>
        <v>9.2451505761098467</v>
      </c>
    </row>
    <row r="34" spans="1:14" x14ac:dyDescent="0.25">
      <c r="A34" s="97" t="s">
        <v>1379</v>
      </c>
      <c r="B34" s="152" t="s">
        <v>1629</v>
      </c>
      <c r="C34" s="156" t="s">
        <v>506</v>
      </c>
      <c r="D34" s="99" t="str">
        <f>IFERROR(IF(C34="No CAS","",INDEX('DEQ Pollutant List'!$C$7:$C$611,MATCH('5. Pollutant Emissions - MB'!C34,'DEQ Pollutant List'!$B$7:$B$611,0))),"")</f>
        <v>Isopropyl alcohol</v>
      </c>
      <c r="E34" s="142">
        <f>IFERROR(IF(OR($C34="",$C34="No CAS"),INDEX('DEQ Pollutant List'!$A$7:$A$611,MATCH($D34,'DEQ Pollutant List'!$C$7:$C$611,0)),INDEX('DEQ Pollutant List'!$A$7:$A$611,MATCH($C34,'DEQ Pollutant List'!$B$7:$B$611,0))),"")</f>
        <v>302</v>
      </c>
      <c r="F34" s="157"/>
      <c r="G34" s="158">
        <v>0.4</v>
      </c>
      <c r="H34" s="122" t="s">
        <v>1675</v>
      </c>
      <c r="I34" s="120">
        <f>(INDEX('4. Material Balance Activities'!$G:$G,MATCH($B34,'4. Material Balance Activities'!$C:$C,0))-INDEX('4. Material Balance Activities'!$M:$M,MATCH($B34,'4. Material Balance Activities'!$C:$C,0)))*$G34*(1-$F34)</f>
        <v>480</v>
      </c>
      <c r="J34" s="123">
        <f>(INDEX('4. Material Balance Activities'!$H:$H,MATCH($B34,'4. Material Balance Activities'!$C:$C,0))-INDEX('4. Material Balance Activities'!$N:$N,MATCH($B34,'4. Material Balance Activities'!$C:$C,0)))*$G34*(1-$F34)</f>
        <v>672</v>
      </c>
      <c r="K34" s="101">
        <f>(INDEX('4. Material Balance Activities'!$I:$I,MATCH($B34,'4. Material Balance Activities'!$C:$C,0))-INDEX('4. Material Balance Activities'!$O:$O,MATCH($B34,'4. Material Balance Activities'!$C:$C,0)))*$G34*(1-$F34)</f>
        <v>2403.7391497885601</v>
      </c>
      <c r="L34" s="120">
        <f>(INDEX('4. Material Balance Activities'!$J:$J,MATCH($B34,'4. Material Balance Activities'!$C:$C,0))-INDEX('4. Material Balance Activities'!$P:$P,MATCH($B34,'4. Material Balance Activities'!$C:$C,0)))*$G34*(1-$F34)</f>
        <v>1.846153846153846</v>
      </c>
      <c r="M34" s="123">
        <f>(INDEX('4. Material Balance Activities'!$K:$K,MATCH($B34,'4. Material Balance Activities'!$C:$C,0))-INDEX('4. Material Balance Activities'!$Q:$Q,MATCH($B34,'4. Material Balance Activities'!$C:$C,0)))*$G34*(1-$F34)</f>
        <v>2.5846153846153848</v>
      </c>
      <c r="N34" s="101">
        <f>(INDEX('4. Material Balance Activities'!$L:$L,MATCH($B34,'4. Material Balance Activities'!$C:$C,0))-INDEX('4. Material Balance Activities'!$R:$R,MATCH($B34,'4. Material Balance Activities'!$C:$C,0)))*$G34*(1-$F34)</f>
        <v>9.2451505761098467</v>
      </c>
    </row>
    <row r="35" spans="1:14" x14ac:dyDescent="0.25">
      <c r="A35" s="97" t="s">
        <v>1381</v>
      </c>
      <c r="B35" s="152" t="s">
        <v>1629</v>
      </c>
      <c r="C35" s="156" t="s">
        <v>506</v>
      </c>
      <c r="D35" s="99" t="str">
        <f>IFERROR(IF(C35="No CAS","",INDEX('DEQ Pollutant List'!$C$7:$C$611,MATCH('5. Pollutant Emissions - MB'!C35,'DEQ Pollutant List'!$B$7:$B$611,0))),"")</f>
        <v>Isopropyl alcohol</v>
      </c>
      <c r="E35" s="142">
        <f>IFERROR(IF(OR($C35="",$C35="No CAS"),INDEX('DEQ Pollutant List'!$A$7:$A$611,MATCH($D35,'DEQ Pollutant List'!$C$7:$C$611,0)),INDEX('DEQ Pollutant List'!$A$7:$A$611,MATCH($C35,'DEQ Pollutant List'!$B$7:$B$611,0))),"")</f>
        <v>302</v>
      </c>
      <c r="F35" s="157"/>
      <c r="G35" s="158">
        <v>0.4</v>
      </c>
      <c r="H35" s="122" t="s">
        <v>1675</v>
      </c>
      <c r="I35" s="120">
        <f>(INDEX('4. Material Balance Activities'!$G:$G,MATCH($B35,'4. Material Balance Activities'!$C:$C,0))-INDEX('4. Material Balance Activities'!$M:$M,MATCH($B35,'4. Material Balance Activities'!$C:$C,0)))*$G35*(1-$F35)</f>
        <v>480</v>
      </c>
      <c r="J35" s="123">
        <f>(INDEX('4. Material Balance Activities'!$H:$H,MATCH($B35,'4. Material Balance Activities'!$C:$C,0))-INDEX('4. Material Balance Activities'!$N:$N,MATCH($B35,'4. Material Balance Activities'!$C:$C,0)))*$G35*(1-$F35)</f>
        <v>672</v>
      </c>
      <c r="K35" s="101">
        <f>(INDEX('4. Material Balance Activities'!$I:$I,MATCH($B35,'4. Material Balance Activities'!$C:$C,0))-INDEX('4. Material Balance Activities'!$O:$O,MATCH($B35,'4. Material Balance Activities'!$C:$C,0)))*$G35*(1-$F35)</f>
        <v>2403.7391497885601</v>
      </c>
      <c r="L35" s="120">
        <f>(INDEX('4. Material Balance Activities'!$J:$J,MATCH($B35,'4. Material Balance Activities'!$C:$C,0))-INDEX('4. Material Balance Activities'!$P:$P,MATCH($B35,'4. Material Balance Activities'!$C:$C,0)))*$G35*(1-$F35)</f>
        <v>1.846153846153846</v>
      </c>
      <c r="M35" s="123">
        <f>(INDEX('4. Material Balance Activities'!$K:$K,MATCH($B35,'4. Material Balance Activities'!$C:$C,0))-INDEX('4. Material Balance Activities'!$Q:$Q,MATCH($B35,'4. Material Balance Activities'!$C:$C,0)))*$G35*(1-$F35)</f>
        <v>2.5846153846153848</v>
      </c>
      <c r="N35" s="101">
        <f>(INDEX('4. Material Balance Activities'!$L:$L,MATCH($B35,'4. Material Balance Activities'!$C:$C,0))-INDEX('4. Material Balance Activities'!$R:$R,MATCH($B35,'4. Material Balance Activities'!$C:$C,0)))*$G35*(1-$F35)</f>
        <v>9.2451505761098467</v>
      </c>
    </row>
    <row r="36" spans="1:14" x14ac:dyDescent="0.25">
      <c r="A36" s="97" t="s">
        <v>1383</v>
      </c>
      <c r="B36" s="152" t="s">
        <v>1629</v>
      </c>
      <c r="C36" s="156" t="s">
        <v>506</v>
      </c>
      <c r="D36" s="99" t="str">
        <f>IFERROR(IF(C36="No CAS","",INDEX('DEQ Pollutant List'!$C$7:$C$611,MATCH('5. Pollutant Emissions - MB'!C36,'DEQ Pollutant List'!$B$7:$B$611,0))),"")</f>
        <v>Isopropyl alcohol</v>
      </c>
      <c r="E36" s="142">
        <f>IFERROR(IF(OR($C36="",$C36="No CAS"),INDEX('DEQ Pollutant List'!$A$7:$A$611,MATCH($D36,'DEQ Pollutant List'!$C$7:$C$611,0)),INDEX('DEQ Pollutant List'!$A$7:$A$611,MATCH($C36,'DEQ Pollutant List'!$B$7:$B$611,0))),"")</f>
        <v>302</v>
      </c>
      <c r="F36" s="157"/>
      <c r="G36" s="158">
        <v>0.4</v>
      </c>
      <c r="H36" s="122" t="s">
        <v>1675</v>
      </c>
      <c r="I36" s="120">
        <f>(INDEX('4. Material Balance Activities'!$G:$G,MATCH($B36,'4. Material Balance Activities'!$C:$C,0))-INDEX('4. Material Balance Activities'!$M:$M,MATCH($B36,'4. Material Balance Activities'!$C:$C,0)))*$G36*(1-$F36)</f>
        <v>480</v>
      </c>
      <c r="J36" s="123">
        <f>(INDEX('4. Material Balance Activities'!$H:$H,MATCH($B36,'4. Material Balance Activities'!$C:$C,0))-INDEX('4. Material Balance Activities'!$N:$N,MATCH($B36,'4. Material Balance Activities'!$C:$C,0)))*$G36*(1-$F36)</f>
        <v>672</v>
      </c>
      <c r="K36" s="101">
        <f>(INDEX('4. Material Balance Activities'!$I:$I,MATCH($B36,'4. Material Balance Activities'!$C:$C,0))-INDEX('4. Material Balance Activities'!$O:$O,MATCH($B36,'4. Material Balance Activities'!$C:$C,0)))*$G36*(1-$F36)</f>
        <v>2403.7391497885601</v>
      </c>
      <c r="L36" s="120">
        <f>(INDEX('4. Material Balance Activities'!$J:$J,MATCH($B36,'4. Material Balance Activities'!$C:$C,0))-INDEX('4. Material Balance Activities'!$P:$P,MATCH($B36,'4. Material Balance Activities'!$C:$C,0)))*$G36*(1-$F36)</f>
        <v>1.846153846153846</v>
      </c>
      <c r="M36" s="123">
        <f>(INDEX('4. Material Balance Activities'!$K:$K,MATCH($B36,'4. Material Balance Activities'!$C:$C,0))-INDEX('4. Material Balance Activities'!$Q:$Q,MATCH($B36,'4. Material Balance Activities'!$C:$C,0)))*$G36*(1-$F36)</f>
        <v>2.5846153846153848</v>
      </c>
      <c r="N36" s="101">
        <f>(INDEX('4. Material Balance Activities'!$L:$L,MATCH($B36,'4. Material Balance Activities'!$C:$C,0))-INDEX('4. Material Balance Activities'!$R:$R,MATCH($B36,'4. Material Balance Activities'!$C:$C,0)))*$G36*(1-$F36)</f>
        <v>9.2451505761098467</v>
      </c>
    </row>
    <row r="37" spans="1:14" x14ac:dyDescent="0.25">
      <c r="A37" s="97" t="s">
        <v>1392</v>
      </c>
      <c r="B37" s="152" t="s">
        <v>1629</v>
      </c>
      <c r="C37" s="156" t="s">
        <v>506</v>
      </c>
      <c r="D37" s="99" t="str">
        <f>IFERROR(IF(C37="No CAS","",INDEX('DEQ Pollutant List'!$C$7:$C$611,MATCH('5. Pollutant Emissions - MB'!C37,'DEQ Pollutant List'!$B$7:$B$611,0))),"")</f>
        <v>Isopropyl alcohol</v>
      </c>
      <c r="E37" s="142">
        <f>IFERROR(IF(OR($C37="",$C37="No CAS"),INDEX('DEQ Pollutant List'!$A$7:$A$611,MATCH($D37,'DEQ Pollutant List'!$C$7:$C$611,0)),INDEX('DEQ Pollutant List'!$A$7:$A$611,MATCH($C37,'DEQ Pollutant List'!$B$7:$B$611,0))),"")</f>
        <v>302</v>
      </c>
      <c r="F37" s="157"/>
      <c r="G37" s="158">
        <v>0.4</v>
      </c>
      <c r="H37" s="122" t="s">
        <v>1675</v>
      </c>
      <c r="I37" s="120">
        <f>(INDEX('4. Material Balance Activities'!$G:$G,MATCH($B37,'4. Material Balance Activities'!$C:$C,0))-INDEX('4. Material Balance Activities'!$M:$M,MATCH($B37,'4. Material Balance Activities'!$C:$C,0)))*$G37*(1-$F37)</f>
        <v>480</v>
      </c>
      <c r="J37" s="123">
        <f>(INDEX('4. Material Balance Activities'!$H:$H,MATCH($B37,'4. Material Balance Activities'!$C:$C,0))-INDEX('4. Material Balance Activities'!$N:$N,MATCH($B37,'4. Material Balance Activities'!$C:$C,0)))*$G37*(1-$F37)</f>
        <v>672</v>
      </c>
      <c r="K37" s="101">
        <f>(INDEX('4. Material Balance Activities'!$I:$I,MATCH($B37,'4. Material Balance Activities'!$C:$C,0))-INDEX('4. Material Balance Activities'!$O:$O,MATCH($B37,'4. Material Balance Activities'!$C:$C,0)))*$G37*(1-$F37)</f>
        <v>2403.7391497885601</v>
      </c>
      <c r="L37" s="120">
        <f>(INDEX('4. Material Balance Activities'!$J:$J,MATCH($B37,'4. Material Balance Activities'!$C:$C,0))-INDEX('4. Material Balance Activities'!$P:$P,MATCH($B37,'4. Material Balance Activities'!$C:$C,0)))*$G37*(1-$F37)</f>
        <v>1.846153846153846</v>
      </c>
      <c r="M37" s="123">
        <f>(INDEX('4. Material Balance Activities'!$K:$K,MATCH($B37,'4. Material Balance Activities'!$C:$C,0))-INDEX('4. Material Balance Activities'!$Q:$Q,MATCH($B37,'4. Material Balance Activities'!$C:$C,0)))*$G37*(1-$F37)</f>
        <v>2.5846153846153848</v>
      </c>
      <c r="N37" s="101">
        <f>(INDEX('4. Material Balance Activities'!$L:$L,MATCH($B37,'4. Material Balance Activities'!$C:$C,0))-INDEX('4. Material Balance Activities'!$R:$R,MATCH($B37,'4. Material Balance Activities'!$C:$C,0)))*$G37*(1-$F37)</f>
        <v>9.2451505761098467</v>
      </c>
    </row>
    <row r="38" spans="1:14" x14ac:dyDescent="0.25">
      <c r="A38" s="97" t="s">
        <v>1394</v>
      </c>
      <c r="B38" s="152" t="s">
        <v>1629</v>
      </c>
      <c r="C38" s="156" t="s">
        <v>506</v>
      </c>
      <c r="D38" s="99" t="str">
        <f>IFERROR(IF(C38="No CAS","",INDEX('DEQ Pollutant List'!$C$7:$C$611,MATCH('5. Pollutant Emissions - MB'!C38,'DEQ Pollutant List'!$B$7:$B$611,0))),"")</f>
        <v>Isopropyl alcohol</v>
      </c>
      <c r="E38" s="142">
        <f>IFERROR(IF(OR($C38="",$C38="No CAS"),INDEX('DEQ Pollutant List'!$A$7:$A$611,MATCH($D38,'DEQ Pollutant List'!$C$7:$C$611,0)),INDEX('DEQ Pollutant List'!$A$7:$A$611,MATCH($C38,'DEQ Pollutant List'!$B$7:$B$611,0))),"")</f>
        <v>302</v>
      </c>
      <c r="F38" s="157"/>
      <c r="G38" s="158">
        <v>0.4</v>
      </c>
      <c r="H38" s="122" t="s">
        <v>1675</v>
      </c>
      <c r="I38" s="120">
        <f>(INDEX('4. Material Balance Activities'!$G:$G,MATCH($B38,'4. Material Balance Activities'!$C:$C,0))-INDEX('4. Material Balance Activities'!$M:$M,MATCH($B38,'4. Material Balance Activities'!$C:$C,0)))*$G38*(1-$F38)</f>
        <v>480</v>
      </c>
      <c r="J38" s="123">
        <f>(INDEX('4. Material Balance Activities'!$H:$H,MATCH($B38,'4. Material Balance Activities'!$C:$C,0))-INDEX('4. Material Balance Activities'!$N:$N,MATCH($B38,'4. Material Balance Activities'!$C:$C,0)))*$G38*(1-$F38)</f>
        <v>672</v>
      </c>
      <c r="K38" s="101">
        <f>(INDEX('4. Material Balance Activities'!$I:$I,MATCH($B38,'4. Material Balance Activities'!$C:$C,0))-INDEX('4. Material Balance Activities'!$O:$O,MATCH($B38,'4. Material Balance Activities'!$C:$C,0)))*$G38*(1-$F38)</f>
        <v>2403.7391497885601</v>
      </c>
      <c r="L38" s="120">
        <f>(INDEX('4. Material Balance Activities'!$J:$J,MATCH($B38,'4. Material Balance Activities'!$C:$C,0))-INDEX('4. Material Balance Activities'!$P:$P,MATCH($B38,'4. Material Balance Activities'!$C:$C,0)))*$G38*(1-$F38)</f>
        <v>1.846153846153846</v>
      </c>
      <c r="M38" s="123">
        <f>(INDEX('4. Material Balance Activities'!$K:$K,MATCH($B38,'4. Material Balance Activities'!$C:$C,0))-INDEX('4. Material Balance Activities'!$Q:$Q,MATCH($B38,'4. Material Balance Activities'!$C:$C,0)))*$G38*(1-$F38)</f>
        <v>2.5846153846153848</v>
      </c>
      <c r="N38" s="101">
        <f>(INDEX('4. Material Balance Activities'!$L:$L,MATCH($B38,'4. Material Balance Activities'!$C:$C,0))-INDEX('4. Material Balance Activities'!$R:$R,MATCH($B38,'4. Material Balance Activities'!$C:$C,0)))*$G38*(1-$F38)</f>
        <v>9.2451505761098467</v>
      </c>
    </row>
    <row r="39" spans="1:14" x14ac:dyDescent="0.25">
      <c r="A39" s="97" t="s">
        <v>1396</v>
      </c>
      <c r="B39" s="152" t="s">
        <v>1629</v>
      </c>
      <c r="C39" s="156" t="s">
        <v>506</v>
      </c>
      <c r="D39" s="99" t="str">
        <f>IFERROR(IF(C39="No CAS","",INDEX('DEQ Pollutant List'!$C$7:$C$611,MATCH('5. Pollutant Emissions - MB'!C39,'DEQ Pollutant List'!$B$7:$B$611,0))),"")</f>
        <v>Isopropyl alcohol</v>
      </c>
      <c r="E39" s="142">
        <f>IFERROR(IF(OR($C39="",$C39="No CAS"),INDEX('DEQ Pollutant List'!$A$7:$A$611,MATCH($D39,'DEQ Pollutant List'!$C$7:$C$611,0)),INDEX('DEQ Pollutant List'!$A$7:$A$611,MATCH($C39,'DEQ Pollutant List'!$B$7:$B$611,0))),"")</f>
        <v>302</v>
      </c>
      <c r="F39" s="157"/>
      <c r="G39" s="158">
        <v>0.4</v>
      </c>
      <c r="H39" s="122" t="s">
        <v>1675</v>
      </c>
      <c r="I39" s="120">
        <f>(INDEX('4. Material Balance Activities'!$G:$G,MATCH($B39,'4. Material Balance Activities'!$C:$C,0))-INDEX('4. Material Balance Activities'!$M:$M,MATCH($B39,'4. Material Balance Activities'!$C:$C,0)))*$G39*(1-$F39)</f>
        <v>480</v>
      </c>
      <c r="J39" s="123">
        <f>(INDEX('4. Material Balance Activities'!$H:$H,MATCH($B39,'4. Material Balance Activities'!$C:$C,0))-INDEX('4. Material Balance Activities'!$N:$N,MATCH($B39,'4. Material Balance Activities'!$C:$C,0)))*$G39*(1-$F39)</f>
        <v>672</v>
      </c>
      <c r="K39" s="101">
        <f>(INDEX('4. Material Balance Activities'!$I:$I,MATCH($B39,'4. Material Balance Activities'!$C:$C,0))-INDEX('4. Material Balance Activities'!$O:$O,MATCH($B39,'4. Material Balance Activities'!$C:$C,0)))*$G39*(1-$F39)</f>
        <v>2403.7391497885601</v>
      </c>
      <c r="L39" s="120">
        <f>(INDEX('4. Material Balance Activities'!$J:$J,MATCH($B39,'4. Material Balance Activities'!$C:$C,0))-INDEX('4. Material Balance Activities'!$P:$P,MATCH($B39,'4. Material Balance Activities'!$C:$C,0)))*$G39*(1-$F39)</f>
        <v>1.846153846153846</v>
      </c>
      <c r="M39" s="123">
        <f>(INDEX('4. Material Balance Activities'!$K:$K,MATCH($B39,'4. Material Balance Activities'!$C:$C,0))-INDEX('4. Material Balance Activities'!$Q:$Q,MATCH($B39,'4. Material Balance Activities'!$C:$C,0)))*$G39*(1-$F39)</f>
        <v>2.5846153846153848</v>
      </c>
      <c r="N39" s="101">
        <f>(INDEX('4. Material Balance Activities'!$L:$L,MATCH($B39,'4. Material Balance Activities'!$C:$C,0))-INDEX('4. Material Balance Activities'!$R:$R,MATCH($B39,'4. Material Balance Activities'!$C:$C,0)))*$G39*(1-$F39)</f>
        <v>9.2451505761098467</v>
      </c>
    </row>
    <row r="40" spans="1:14" x14ac:dyDescent="0.25">
      <c r="A40" s="97" t="s">
        <v>1398</v>
      </c>
      <c r="B40" s="152" t="s">
        <v>1629</v>
      </c>
      <c r="C40" s="156" t="s">
        <v>506</v>
      </c>
      <c r="D40" s="99" t="str">
        <f>IFERROR(IF(C40="No CAS","",INDEX('DEQ Pollutant List'!$C$7:$C$611,MATCH('5. Pollutant Emissions - MB'!C40,'DEQ Pollutant List'!$B$7:$B$611,0))),"")</f>
        <v>Isopropyl alcohol</v>
      </c>
      <c r="E40" s="142">
        <f>IFERROR(IF(OR($C40="",$C40="No CAS"),INDEX('DEQ Pollutant List'!$A$7:$A$611,MATCH($D40,'DEQ Pollutant List'!$C$7:$C$611,0)),INDEX('DEQ Pollutant List'!$A$7:$A$611,MATCH($C40,'DEQ Pollutant List'!$B$7:$B$611,0))),"")</f>
        <v>302</v>
      </c>
      <c r="F40" s="157"/>
      <c r="G40" s="158">
        <v>0.4</v>
      </c>
      <c r="H40" s="122" t="s">
        <v>1675</v>
      </c>
      <c r="I40" s="120">
        <f>(INDEX('4. Material Balance Activities'!$G:$G,MATCH($B40,'4. Material Balance Activities'!$C:$C,0))-INDEX('4. Material Balance Activities'!$M:$M,MATCH($B40,'4. Material Balance Activities'!$C:$C,0)))*$G40*(1-$F40)</f>
        <v>480</v>
      </c>
      <c r="J40" s="123">
        <f>(INDEX('4. Material Balance Activities'!$H:$H,MATCH($B40,'4. Material Balance Activities'!$C:$C,0))-INDEX('4. Material Balance Activities'!$N:$N,MATCH($B40,'4. Material Balance Activities'!$C:$C,0)))*$G40*(1-$F40)</f>
        <v>672</v>
      </c>
      <c r="K40" s="101">
        <f>(INDEX('4. Material Balance Activities'!$I:$I,MATCH($B40,'4. Material Balance Activities'!$C:$C,0))-INDEX('4. Material Balance Activities'!$O:$O,MATCH($B40,'4. Material Balance Activities'!$C:$C,0)))*$G40*(1-$F40)</f>
        <v>2403.7391497885601</v>
      </c>
      <c r="L40" s="120">
        <f>(INDEX('4. Material Balance Activities'!$J:$J,MATCH($B40,'4. Material Balance Activities'!$C:$C,0))-INDEX('4. Material Balance Activities'!$P:$P,MATCH($B40,'4. Material Balance Activities'!$C:$C,0)))*$G40*(1-$F40)</f>
        <v>1.846153846153846</v>
      </c>
      <c r="M40" s="123">
        <f>(INDEX('4. Material Balance Activities'!$K:$K,MATCH($B40,'4. Material Balance Activities'!$C:$C,0))-INDEX('4. Material Balance Activities'!$Q:$Q,MATCH($B40,'4. Material Balance Activities'!$C:$C,0)))*$G40*(1-$F40)</f>
        <v>2.5846153846153848</v>
      </c>
      <c r="N40" s="101">
        <f>(INDEX('4. Material Balance Activities'!$L:$L,MATCH($B40,'4. Material Balance Activities'!$C:$C,0))-INDEX('4. Material Balance Activities'!$R:$R,MATCH($B40,'4. Material Balance Activities'!$C:$C,0)))*$G40*(1-$F40)</f>
        <v>9.2451505761098467</v>
      </c>
    </row>
    <row r="41" spans="1:14" x14ac:dyDescent="0.25">
      <c r="A41" s="97" t="s">
        <v>1400</v>
      </c>
      <c r="B41" s="152" t="s">
        <v>1629</v>
      </c>
      <c r="C41" s="156" t="s">
        <v>506</v>
      </c>
      <c r="D41" s="99" t="str">
        <f>IFERROR(IF(C41="No CAS","",INDEX('DEQ Pollutant List'!$C$7:$C$611,MATCH('5. Pollutant Emissions - MB'!C41,'DEQ Pollutant List'!$B$7:$B$611,0))),"")</f>
        <v>Isopropyl alcohol</v>
      </c>
      <c r="E41" s="142">
        <f>IFERROR(IF(OR($C41="",$C41="No CAS"),INDEX('DEQ Pollutant List'!$A$7:$A$611,MATCH($D41,'DEQ Pollutant List'!$C$7:$C$611,0)),INDEX('DEQ Pollutant List'!$A$7:$A$611,MATCH($C41,'DEQ Pollutant List'!$B$7:$B$611,0))),"")</f>
        <v>302</v>
      </c>
      <c r="F41" s="157"/>
      <c r="G41" s="158">
        <v>0.4</v>
      </c>
      <c r="H41" s="122" t="s">
        <v>1675</v>
      </c>
      <c r="I41" s="120">
        <f>(INDEX('4. Material Balance Activities'!$G:$G,MATCH($B41,'4. Material Balance Activities'!$C:$C,0))-INDEX('4. Material Balance Activities'!$M:$M,MATCH($B41,'4. Material Balance Activities'!$C:$C,0)))*$G41*(1-$F41)</f>
        <v>480</v>
      </c>
      <c r="J41" s="123">
        <f>(INDEX('4. Material Balance Activities'!$H:$H,MATCH($B41,'4. Material Balance Activities'!$C:$C,0))-INDEX('4. Material Balance Activities'!$N:$N,MATCH($B41,'4. Material Balance Activities'!$C:$C,0)))*$G41*(1-$F41)</f>
        <v>672</v>
      </c>
      <c r="K41" s="101">
        <f>(INDEX('4. Material Balance Activities'!$I:$I,MATCH($B41,'4. Material Balance Activities'!$C:$C,0))-INDEX('4. Material Balance Activities'!$O:$O,MATCH($B41,'4. Material Balance Activities'!$C:$C,0)))*$G41*(1-$F41)</f>
        <v>2403.7391497885601</v>
      </c>
      <c r="L41" s="120">
        <f>(INDEX('4. Material Balance Activities'!$J:$J,MATCH($B41,'4. Material Balance Activities'!$C:$C,0))-INDEX('4. Material Balance Activities'!$P:$P,MATCH($B41,'4. Material Balance Activities'!$C:$C,0)))*$G41*(1-$F41)</f>
        <v>1.846153846153846</v>
      </c>
      <c r="M41" s="123">
        <f>(INDEX('4. Material Balance Activities'!$K:$K,MATCH($B41,'4. Material Balance Activities'!$C:$C,0))-INDEX('4. Material Balance Activities'!$Q:$Q,MATCH($B41,'4. Material Balance Activities'!$C:$C,0)))*$G41*(1-$F41)</f>
        <v>2.5846153846153848</v>
      </c>
      <c r="N41" s="101">
        <f>(INDEX('4. Material Balance Activities'!$L:$L,MATCH($B41,'4. Material Balance Activities'!$C:$C,0))-INDEX('4. Material Balance Activities'!$R:$R,MATCH($B41,'4. Material Balance Activities'!$C:$C,0)))*$G41*(1-$F41)</f>
        <v>9.2451505761098467</v>
      </c>
    </row>
    <row r="42" spans="1:14" x14ac:dyDescent="0.25">
      <c r="A42" s="97" t="s">
        <v>1402</v>
      </c>
      <c r="B42" s="152" t="s">
        <v>1629</v>
      </c>
      <c r="C42" s="156" t="s">
        <v>506</v>
      </c>
      <c r="D42" s="99" t="str">
        <f>IFERROR(IF(C42="No CAS","",INDEX('DEQ Pollutant List'!$C$7:$C$611,MATCH('5. Pollutant Emissions - MB'!C42,'DEQ Pollutant List'!$B$7:$B$611,0))),"")</f>
        <v>Isopropyl alcohol</v>
      </c>
      <c r="E42" s="142">
        <f>IFERROR(IF(OR($C42="",$C42="No CAS"),INDEX('DEQ Pollutant List'!$A$7:$A$611,MATCH($D42,'DEQ Pollutant List'!$C$7:$C$611,0)),INDEX('DEQ Pollutant List'!$A$7:$A$611,MATCH($C42,'DEQ Pollutant List'!$B$7:$B$611,0))),"")</f>
        <v>302</v>
      </c>
      <c r="F42" s="157"/>
      <c r="G42" s="158">
        <v>0.4</v>
      </c>
      <c r="H42" s="122" t="s">
        <v>1675</v>
      </c>
      <c r="I42" s="120">
        <f>(INDEX('4. Material Balance Activities'!$G:$G,MATCH($B42,'4. Material Balance Activities'!$C:$C,0))-INDEX('4. Material Balance Activities'!$M:$M,MATCH($B42,'4. Material Balance Activities'!$C:$C,0)))*$G42*(1-$F42)</f>
        <v>480</v>
      </c>
      <c r="J42" s="123">
        <f>(INDEX('4. Material Balance Activities'!$H:$H,MATCH($B42,'4. Material Balance Activities'!$C:$C,0))-INDEX('4. Material Balance Activities'!$N:$N,MATCH($B42,'4. Material Balance Activities'!$C:$C,0)))*$G42*(1-$F42)</f>
        <v>672</v>
      </c>
      <c r="K42" s="101">
        <f>(INDEX('4. Material Balance Activities'!$I:$I,MATCH($B42,'4. Material Balance Activities'!$C:$C,0))-INDEX('4. Material Balance Activities'!$O:$O,MATCH($B42,'4. Material Balance Activities'!$C:$C,0)))*$G42*(1-$F42)</f>
        <v>2403.7391497885601</v>
      </c>
      <c r="L42" s="120">
        <f>(INDEX('4. Material Balance Activities'!$J:$J,MATCH($B42,'4. Material Balance Activities'!$C:$C,0))-INDEX('4. Material Balance Activities'!$P:$P,MATCH($B42,'4. Material Balance Activities'!$C:$C,0)))*$G42*(1-$F42)</f>
        <v>1.846153846153846</v>
      </c>
      <c r="M42" s="123">
        <f>(INDEX('4. Material Balance Activities'!$K:$K,MATCH($B42,'4. Material Balance Activities'!$C:$C,0))-INDEX('4. Material Balance Activities'!$Q:$Q,MATCH($B42,'4. Material Balance Activities'!$C:$C,0)))*$G42*(1-$F42)</f>
        <v>2.5846153846153848</v>
      </c>
      <c r="N42" s="101">
        <f>(INDEX('4. Material Balance Activities'!$L:$L,MATCH($B42,'4. Material Balance Activities'!$C:$C,0))-INDEX('4. Material Balance Activities'!$R:$R,MATCH($B42,'4. Material Balance Activities'!$C:$C,0)))*$G42*(1-$F42)</f>
        <v>9.2451505761098467</v>
      </c>
    </row>
    <row r="43" spans="1:14" x14ac:dyDescent="0.25">
      <c r="A43" s="97" t="s">
        <v>1458</v>
      </c>
      <c r="B43" s="152" t="s">
        <v>1630</v>
      </c>
      <c r="C43" s="156" t="s">
        <v>506</v>
      </c>
      <c r="D43" s="99" t="str">
        <f>IFERROR(IF(C43="No CAS","",INDEX('DEQ Pollutant List'!$C$7:$C$611,MATCH('5. Pollutant Emissions - MB'!C43,'DEQ Pollutant List'!$B$7:$B$611,0))),"")</f>
        <v>Isopropyl alcohol</v>
      </c>
      <c r="E43" s="142">
        <f>IFERROR(IF(OR($C43="",$C43="No CAS"),INDEX('DEQ Pollutant List'!$A$7:$A$611,MATCH($D43,'DEQ Pollutant List'!$C$7:$C$611,0)),INDEX('DEQ Pollutant List'!$A$7:$A$611,MATCH($C43,'DEQ Pollutant List'!$B$7:$B$611,0))),"")</f>
        <v>302</v>
      </c>
      <c r="F43" s="157"/>
      <c r="G43" s="158">
        <v>0.99</v>
      </c>
      <c r="H43" s="122" t="s">
        <v>1675</v>
      </c>
      <c r="I43" s="120">
        <f>(INDEX('4. Material Balance Activities'!$G:$G,MATCH($B43,'4. Material Balance Activities'!$C:$C,0))-INDEX('4. Material Balance Activities'!$M:$M,MATCH($B43,'4. Material Balance Activities'!$C:$C,0)))*$G43*(1-$F43)</f>
        <v>2980.395</v>
      </c>
      <c r="J43" s="123">
        <f>(INDEX('4. Material Balance Activities'!$H:$H,MATCH($B43,'4. Material Balance Activities'!$C:$C,0))-INDEX('4. Material Balance Activities'!$N:$N,MATCH($B43,'4. Material Balance Activities'!$C:$C,0)))*$G43*(1-$F43)</f>
        <v>4172.5529999999999</v>
      </c>
      <c r="K43" s="101">
        <f>(INDEX('4. Material Balance Activities'!$I:$I,MATCH($B43,'4. Material Balance Activities'!$C:$C,0))-INDEX('4. Material Balance Activities'!$O:$O,MATCH($B43,'4. Material Balance Activities'!$C:$C,0)))*$G43*(1-$F43)</f>
        <v>14925.191965279322</v>
      </c>
      <c r="L43" s="120">
        <f>(INDEX('4. Material Balance Activities'!$J:$J,MATCH($B43,'4. Material Balance Activities'!$C:$C,0))-INDEX('4. Material Balance Activities'!$P:$P,MATCH($B43,'4. Material Balance Activities'!$C:$C,0)))*$G43*(1-$F43)</f>
        <v>11.463057692307693</v>
      </c>
      <c r="M43" s="123">
        <f>(INDEX('4. Material Balance Activities'!$K:$K,MATCH($B43,'4. Material Balance Activities'!$C:$C,0))-INDEX('4. Material Balance Activities'!$Q:$Q,MATCH($B43,'4. Material Balance Activities'!$C:$C,0)))*$G43*(1-$F43)</f>
        <v>16.048280769230768</v>
      </c>
      <c r="N43" s="101">
        <f>(INDEX('4. Material Balance Activities'!$L:$L,MATCH($B43,'4. Material Balance Activities'!$C:$C,0))-INDEX('4. Material Balance Activities'!$R:$R,MATCH($B43,'4. Material Balance Activities'!$C:$C,0)))*$G43*(1-$F43)</f>
        <v>57.40458448184355</v>
      </c>
    </row>
    <row r="44" spans="1:14" x14ac:dyDescent="0.25">
      <c r="A44" s="97" t="s">
        <v>1374</v>
      </c>
      <c r="B44" s="152" t="s">
        <v>1630</v>
      </c>
      <c r="C44" s="156" t="s">
        <v>506</v>
      </c>
      <c r="D44" s="99" t="str">
        <f>IFERROR(IF(C44="No CAS","",INDEX('DEQ Pollutant List'!$C$7:$C$611,MATCH('5. Pollutant Emissions - MB'!C44,'DEQ Pollutant List'!$B$7:$B$611,0))),"")</f>
        <v>Isopropyl alcohol</v>
      </c>
      <c r="E44" s="142">
        <f>IFERROR(IF(OR($C44="",$C44="No CAS"),INDEX('DEQ Pollutant List'!$A$7:$A$611,MATCH($D44,'DEQ Pollutant List'!$C$7:$C$611,0)),INDEX('DEQ Pollutant List'!$A$7:$A$611,MATCH($C44,'DEQ Pollutant List'!$B$7:$B$611,0))),"")</f>
        <v>302</v>
      </c>
      <c r="F44" s="157"/>
      <c r="G44" s="158">
        <v>0.99</v>
      </c>
      <c r="H44" s="122" t="s">
        <v>1675</v>
      </c>
      <c r="I44" s="120">
        <f>(INDEX('4. Material Balance Activities'!$G:$G,MATCH($B44,'4. Material Balance Activities'!$C:$C,0))-INDEX('4. Material Balance Activities'!$M:$M,MATCH($B44,'4. Material Balance Activities'!$C:$C,0)))*$G44*(1-$F44)</f>
        <v>2980.395</v>
      </c>
      <c r="J44" s="123">
        <f>(INDEX('4. Material Balance Activities'!$H:$H,MATCH($B44,'4. Material Balance Activities'!$C:$C,0))-INDEX('4. Material Balance Activities'!$N:$N,MATCH($B44,'4. Material Balance Activities'!$C:$C,0)))*$G44*(1-$F44)</f>
        <v>4172.5529999999999</v>
      </c>
      <c r="K44" s="101">
        <f>(INDEX('4. Material Balance Activities'!$I:$I,MATCH($B44,'4. Material Balance Activities'!$C:$C,0))-INDEX('4. Material Balance Activities'!$O:$O,MATCH($B44,'4. Material Balance Activities'!$C:$C,0)))*$G44*(1-$F44)</f>
        <v>14925.191965279322</v>
      </c>
      <c r="L44" s="120">
        <f>(INDEX('4. Material Balance Activities'!$J:$J,MATCH($B44,'4. Material Balance Activities'!$C:$C,0))-INDEX('4. Material Balance Activities'!$P:$P,MATCH($B44,'4. Material Balance Activities'!$C:$C,0)))*$G44*(1-$F44)</f>
        <v>11.463057692307693</v>
      </c>
      <c r="M44" s="123">
        <f>(INDEX('4. Material Balance Activities'!$K:$K,MATCH($B44,'4. Material Balance Activities'!$C:$C,0))-INDEX('4. Material Balance Activities'!$Q:$Q,MATCH($B44,'4. Material Balance Activities'!$C:$C,0)))*$G44*(1-$F44)</f>
        <v>16.048280769230768</v>
      </c>
      <c r="N44" s="101">
        <f>(INDEX('4. Material Balance Activities'!$L:$L,MATCH($B44,'4. Material Balance Activities'!$C:$C,0))-INDEX('4. Material Balance Activities'!$R:$R,MATCH($B44,'4. Material Balance Activities'!$C:$C,0)))*$G44*(1-$F44)</f>
        <v>57.40458448184355</v>
      </c>
    </row>
    <row r="45" spans="1:14" x14ac:dyDescent="0.25">
      <c r="A45" s="97" t="s">
        <v>1378</v>
      </c>
      <c r="B45" s="152" t="s">
        <v>1630</v>
      </c>
      <c r="C45" s="156" t="s">
        <v>506</v>
      </c>
      <c r="D45" s="99" t="str">
        <f>IFERROR(IF(C45="No CAS","",INDEX('DEQ Pollutant List'!$C$7:$C$611,MATCH('5. Pollutant Emissions - MB'!C45,'DEQ Pollutant List'!$B$7:$B$611,0))),"")</f>
        <v>Isopropyl alcohol</v>
      </c>
      <c r="E45" s="142">
        <f>IFERROR(IF(OR($C45="",$C45="No CAS"),INDEX('DEQ Pollutant List'!$A$7:$A$611,MATCH($D45,'DEQ Pollutant List'!$C$7:$C$611,0)),INDEX('DEQ Pollutant List'!$A$7:$A$611,MATCH($C45,'DEQ Pollutant List'!$B$7:$B$611,0))),"")</f>
        <v>302</v>
      </c>
      <c r="F45" s="157"/>
      <c r="G45" s="158">
        <v>0.99</v>
      </c>
      <c r="H45" s="122" t="s">
        <v>1675</v>
      </c>
      <c r="I45" s="120">
        <f>(INDEX('4. Material Balance Activities'!$G:$G,MATCH($B45,'4. Material Balance Activities'!$C:$C,0))-INDEX('4. Material Balance Activities'!$M:$M,MATCH($B45,'4. Material Balance Activities'!$C:$C,0)))*$G45*(1-$F45)</f>
        <v>2980.395</v>
      </c>
      <c r="J45" s="123">
        <f>(INDEX('4. Material Balance Activities'!$H:$H,MATCH($B45,'4. Material Balance Activities'!$C:$C,0))-INDEX('4. Material Balance Activities'!$N:$N,MATCH($B45,'4. Material Balance Activities'!$C:$C,0)))*$G45*(1-$F45)</f>
        <v>4172.5529999999999</v>
      </c>
      <c r="K45" s="101">
        <f>(INDEX('4. Material Balance Activities'!$I:$I,MATCH($B45,'4. Material Balance Activities'!$C:$C,0))-INDEX('4. Material Balance Activities'!$O:$O,MATCH($B45,'4. Material Balance Activities'!$C:$C,0)))*$G45*(1-$F45)</f>
        <v>14925.191965279322</v>
      </c>
      <c r="L45" s="120">
        <f>(INDEX('4. Material Balance Activities'!$J:$J,MATCH($B45,'4. Material Balance Activities'!$C:$C,0))-INDEX('4. Material Balance Activities'!$P:$P,MATCH($B45,'4. Material Balance Activities'!$C:$C,0)))*$G45*(1-$F45)</f>
        <v>11.463057692307693</v>
      </c>
      <c r="M45" s="123">
        <f>(INDEX('4. Material Balance Activities'!$K:$K,MATCH($B45,'4. Material Balance Activities'!$C:$C,0))-INDEX('4. Material Balance Activities'!$Q:$Q,MATCH($B45,'4. Material Balance Activities'!$C:$C,0)))*$G45*(1-$F45)</f>
        <v>16.048280769230768</v>
      </c>
      <c r="N45" s="101">
        <f>(INDEX('4. Material Balance Activities'!$L:$L,MATCH($B45,'4. Material Balance Activities'!$C:$C,0))-INDEX('4. Material Balance Activities'!$R:$R,MATCH($B45,'4. Material Balance Activities'!$C:$C,0)))*$G45*(1-$F45)</f>
        <v>57.40458448184355</v>
      </c>
    </row>
    <row r="46" spans="1:14" x14ac:dyDescent="0.25">
      <c r="A46" s="97" t="s">
        <v>1379</v>
      </c>
      <c r="B46" s="152" t="s">
        <v>1630</v>
      </c>
      <c r="C46" s="156" t="s">
        <v>506</v>
      </c>
      <c r="D46" s="99" t="str">
        <f>IFERROR(IF(C46="No CAS","",INDEX('DEQ Pollutant List'!$C$7:$C$611,MATCH('5. Pollutant Emissions - MB'!C46,'DEQ Pollutant List'!$B$7:$B$611,0))),"")</f>
        <v>Isopropyl alcohol</v>
      </c>
      <c r="E46" s="142">
        <f>IFERROR(IF(OR($C46="",$C46="No CAS"),INDEX('DEQ Pollutant List'!$A$7:$A$611,MATCH($D46,'DEQ Pollutant List'!$C$7:$C$611,0)),INDEX('DEQ Pollutant List'!$A$7:$A$611,MATCH($C46,'DEQ Pollutant List'!$B$7:$B$611,0))),"")</f>
        <v>302</v>
      </c>
      <c r="F46" s="157"/>
      <c r="G46" s="158">
        <v>0.99</v>
      </c>
      <c r="H46" s="122" t="s">
        <v>1675</v>
      </c>
      <c r="I46" s="120">
        <f>(INDEX('4. Material Balance Activities'!$G:$G,MATCH($B46,'4. Material Balance Activities'!$C:$C,0))-INDEX('4. Material Balance Activities'!$M:$M,MATCH($B46,'4. Material Balance Activities'!$C:$C,0)))*$G46*(1-$F46)</f>
        <v>2980.395</v>
      </c>
      <c r="J46" s="123">
        <f>(INDEX('4. Material Balance Activities'!$H:$H,MATCH($B46,'4. Material Balance Activities'!$C:$C,0))-INDEX('4. Material Balance Activities'!$N:$N,MATCH($B46,'4. Material Balance Activities'!$C:$C,0)))*$G46*(1-$F46)</f>
        <v>4172.5529999999999</v>
      </c>
      <c r="K46" s="101">
        <f>(INDEX('4. Material Balance Activities'!$I:$I,MATCH($B46,'4. Material Balance Activities'!$C:$C,0))-INDEX('4. Material Balance Activities'!$O:$O,MATCH($B46,'4. Material Balance Activities'!$C:$C,0)))*$G46*(1-$F46)</f>
        <v>14925.191965279322</v>
      </c>
      <c r="L46" s="120">
        <f>(INDEX('4. Material Balance Activities'!$J:$J,MATCH($B46,'4. Material Balance Activities'!$C:$C,0))-INDEX('4. Material Balance Activities'!$P:$P,MATCH($B46,'4. Material Balance Activities'!$C:$C,0)))*$G46*(1-$F46)</f>
        <v>11.463057692307693</v>
      </c>
      <c r="M46" s="123">
        <f>(INDEX('4. Material Balance Activities'!$K:$K,MATCH($B46,'4. Material Balance Activities'!$C:$C,0))-INDEX('4. Material Balance Activities'!$Q:$Q,MATCH($B46,'4. Material Balance Activities'!$C:$C,0)))*$G46*(1-$F46)</f>
        <v>16.048280769230768</v>
      </c>
      <c r="N46" s="101">
        <f>(INDEX('4. Material Balance Activities'!$L:$L,MATCH($B46,'4. Material Balance Activities'!$C:$C,0))-INDEX('4. Material Balance Activities'!$R:$R,MATCH($B46,'4. Material Balance Activities'!$C:$C,0)))*$G46*(1-$F46)</f>
        <v>57.40458448184355</v>
      </c>
    </row>
    <row r="47" spans="1:14" x14ac:dyDescent="0.25">
      <c r="A47" s="97" t="s">
        <v>1381</v>
      </c>
      <c r="B47" s="152" t="s">
        <v>1630</v>
      </c>
      <c r="C47" s="156" t="s">
        <v>506</v>
      </c>
      <c r="D47" s="99" t="str">
        <f>IFERROR(IF(C47="No CAS","",INDEX('DEQ Pollutant List'!$C$7:$C$611,MATCH('5. Pollutant Emissions - MB'!C47,'DEQ Pollutant List'!$B$7:$B$611,0))),"")</f>
        <v>Isopropyl alcohol</v>
      </c>
      <c r="E47" s="142">
        <f>IFERROR(IF(OR($C47="",$C47="No CAS"),INDEX('DEQ Pollutant List'!$A$7:$A$611,MATCH($D47,'DEQ Pollutant List'!$C$7:$C$611,0)),INDEX('DEQ Pollutant List'!$A$7:$A$611,MATCH($C47,'DEQ Pollutant List'!$B$7:$B$611,0))),"")</f>
        <v>302</v>
      </c>
      <c r="F47" s="157"/>
      <c r="G47" s="158">
        <v>0.99</v>
      </c>
      <c r="H47" s="122" t="s">
        <v>1675</v>
      </c>
      <c r="I47" s="120">
        <f>(INDEX('4. Material Balance Activities'!$G:$G,MATCH($B47,'4. Material Balance Activities'!$C:$C,0))-INDEX('4. Material Balance Activities'!$M:$M,MATCH($B47,'4. Material Balance Activities'!$C:$C,0)))*$G47*(1-$F47)</f>
        <v>2980.395</v>
      </c>
      <c r="J47" s="123">
        <f>(INDEX('4. Material Balance Activities'!$H:$H,MATCH($B47,'4. Material Balance Activities'!$C:$C,0))-INDEX('4. Material Balance Activities'!$N:$N,MATCH($B47,'4. Material Balance Activities'!$C:$C,0)))*$G47*(1-$F47)</f>
        <v>4172.5529999999999</v>
      </c>
      <c r="K47" s="101">
        <f>(INDEX('4. Material Balance Activities'!$I:$I,MATCH($B47,'4. Material Balance Activities'!$C:$C,0))-INDEX('4. Material Balance Activities'!$O:$O,MATCH($B47,'4. Material Balance Activities'!$C:$C,0)))*$G47*(1-$F47)</f>
        <v>14925.191965279322</v>
      </c>
      <c r="L47" s="120">
        <f>(INDEX('4. Material Balance Activities'!$J:$J,MATCH($B47,'4. Material Balance Activities'!$C:$C,0))-INDEX('4. Material Balance Activities'!$P:$P,MATCH($B47,'4. Material Balance Activities'!$C:$C,0)))*$G47*(1-$F47)</f>
        <v>11.463057692307693</v>
      </c>
      <c r="M47" s="123">
        <f>(INDEX('4. Material Balance Activities'!$K:$K,MATCH($B47,'4. Material Balance Activities'!$C:$C,0))-INDEX('4. Material Balance Activities'!$Q:$Q,MATCH($B47,'4. Material Balance Activities'!$C:$C,0)))*$G47*(1-$F47)</f>
        <v>16.048280769230768</v>
      </c>
      <c r="N47" s="101">
        <f>(INDEX('4. Material Balance Activities'!$L:$L,MATCH($B47,'4. Material Balance Activities'!$C:$C,0))-INDEX('4. Material Balance Activities'!$R:$R,MATCH($B47,'4. Material Balance Activities'!$C:$C,0)))*$G47*(1-$F47)</f>
        <v>57.40458448184355</v>
      </c>
    </row>
    <row r="48" spans="1:14" x14ac:dyDescent="0.25">
      <c r="A48" s="97" t="s">
        <v>1383</v>
      </c>
      <c r="B48" s="152" t="s">
        <v>1630</v>
      </c>
      <c r="C48" s="156" t="s">
        <v>506</v>
      </c>
      <c r="D48" s="99" t="str">
        <f>IFERROR(IF(C48="No CAS","",INDEX('DEQ Pollutant List'!$C$7:$C$611,MATCH('5. Pollutant Emissions - MB'!C48,'DEQ Pollutant List'!$B$7:$B$611,0))),"")</f>
        <v>Isopropyl alcohol</v>
      </c>
      <c r="E48" s="142">
        <f>IFERROR(IF(OR($C48="",$C48="No CAS"),INDEX('DEQ Pollutant List'!$A$7:$A$611,MATCH($D48,'DEQ Pollutant List'!$C$7:$C$611,0)),INDEX('DEQ Pollutant List'!$A$7:$A$611,MATCH($C48,'DEQ Pollutant List'!$B$7:$B$611,0))),"")</f>
        <v>302</v>
      </c>
      <c r="F48" s="157"/>
      <c r="G48" s="158">
        <v>0.99</v>
      </c>
      <c r="H48" s="122" t="s">
        <v>1675</v>
      </c>
      <c r="I48" s="120">
        <f>(INDEX('4. Material Balance Activities'!$G:$G,MATCH($B48,'4. Material Balance Activities'!$C:$C,0))-INDEX('4. Material Balance Activities'!$M:$M,MATCH($B48,'4. Material Balance Activities'!$C:$C,0)))*$G48*(1-$F48)</f>
        <v>2980.395</v>
      </c>
      <c r="J48" s="123">
        <f>(INDEX('4. Material Balance Activities'!$H:$H,MATCH($B48,'4. Material Balance Activities'!$C:$C,0))-INDEX('4. Material Balance Activities'!$N:$N,MATCH($B48,'4. Material Balance Activities'!$C:$C,0)))*$G48*(1-$F48)</f>
        <v>4172.5529999999999</v>
      </c>
      <c r="K48" s="101">
        <f>(INDEX('4. Material Balance Activities'!$I:$I,MATCH($B48,'4. Material Balance Activities'!$C:$C,0))-INDEX('4. Material Balance Activities'!$O:$O,MATCH($B48,'4. Material Balance Activities'!$C:$C,0)))*$G48*(1-$F48)</f>
        <v>14925.191965279322</v>
      </c>
      <c r="L48" s="120">
        <f>(INDEX('4. Material Balance Activities'!$J:$J,MATCH($B48,'4. Material Balance Activities'!$C:$C,0))-INDEX('4. Material Balance Activities'!$P:$P,MATCH($B48,'4. Material Balance Activities'!$C:$C,0)))*$G48*(1-$F48)</f>
        <v>11.463057692307693</v>
      </c>
      <c r="M48" s="123">
        <f>(INDEX('4. Material Balance Activities'!$K:$K,MATCH($B48,'4. Material Balance Activities'!$C:$C,0))-INDEX('4. Material Balance Activities'!$Q:$Q,MATCH($B48,'4. Material Balance Activities'!$C:$C,0)))*$G48*(1-$F48)</f>
        <v>16.048280769230768</v>
      </c>
      <c r="N48" s="101">
        <f>(INDEX('4. Material Balance Activities'!$L:$L,MATCH($B48,'4. Material Balance Activities'!$C:$C,0))-INDEX('4. Material Balance Activities'!$R:$R,MATCH($B48,'4. Material Balance Activities'!$C:$C,0)))*$G48*(1-$F48)</f>
        <v>57.40458448184355</v>
      </c>
    </row>
    <row r="49" spans="1:14" x14ac:dyDescent="0.25">
      <c r="A49" s="97" t="s">
        <v>1392</v>
      </c>
      <c r="B49" s="152" t="s">
        <v>1630</v>
      </c>
      <c r="C49" s="156" t="s">
        <v>506</v>
      </c>
      <c r="D49" s="99" t="str">
        <f>IFERROR(IF(C49="No CAS","",INDEX('DEQ Pollutant List'!$C$7:$C$611,MATCH('5. Pollutant Emissions - MB'!C49,'DEQ Pollutant List'!$B$7:$B$611,0))),"")</f>
        <v>Isopropyl alcohol</v>
      </c>
      <c r="E49" s="142">
        <f>IFERROR(IF(OR($C49="",$C49="No CAS"),INDEX('DEQ Pollutant List'!$A$7:$A$611,MATCH($D49,'DEQ Pollutant List'!$C$7:$C$611,0)),INDEX('DEQ Pollutant List'!$A$7:$A$611,MATCH($C49,'DEQ Pollutant List'!$B$7:$B$611,0))),"")</f>
        <v>302</v>
      </c>
      <c r="F49" s="157"/>
      <c r="G49" s="158">
        <v>0.99</v>
      </c>
      <c r="H49" s="122" t="s">
        <v>1675</v>
      </c>
      <c r="I49" s="120">
        <f>(INDEX('4. Material Balance Activities'!$G:$G,MATCH($B49,'4. Material Balance Activities'!$C:$C,0))-INDEX('4. Material Balance Activities'!$M:$M,MATCH($B49,'4. Material Balance Activities'!$C:$C,0)))*$G49*(1-$F49)</f>
        <v>2980.395</v>
      </c>
      <c r="J49" s="123">
        <f>(INDEX('4. Material Balance Activities'!$H:$H,MATCH($B49,'4. Material Balance Activities'!$C:$C,0))-INDEX('4. Material Balance Activities'!$N:$N,MATCH($B49,'4. Material Balance Activities'!$C:$C,0)))*$G49*(1-$F49)</f>
        <v>4172.5529999999999</v>
      </c>
      <c r="K49" s="101">
        <f>(INDEX('4. Material Balance Activities'!$I:$I,MATCH($B49,'4. Material Balance Activities'!$C:$C,0))-INDEX('4. Material Balance Activities'!$O:$O,MATCH($B49,'4. Material Balance Activities'!$C:$C,0)))*$G49*(1-$F49)</f>
        <v>14925.191965279322</v>
      </c>
      <c r="L49" s="120">
        <f>(INDEX('4. Material Balance Activities'!$J:$J,MATCH($B49,'4. Material Balance Activities'!$C:$C,0))-INDEX('4. Material Balance Activities'!$P:$P,MATCH($B49,'4. Material Balance Activities'!$C:$C,0)))*$G49*(1-$F49)</f>
        <v>11.463057692307693</v>
      </c>
      <c r="M49" s="123">
        <f>(INDEX('4. Material Balance Activities'!$K:$K,MATCH($B49,'4. Material Balance Activities'!$C:$C,0))-INDEX('4. Material Balance Activities'!$Q:$Q,MATCH($B49,'4. Material Balance Activities'!$C:$C,0)))*$G49*(1-$F49)</f>
        <v>16.048280769230768</v>
      </c>
      <c r="N49" s="101">
        <f>(INDEX('4. Material Balance Activities'!$L:$L,MATCH($B49,'4. Material Balance Activities'!$C:$C,0))-INDEX('4. Material Balance Activities'!$R:$R,MATCH($B49,'4. Material Balance Activities'!$C:$C,0)))*$G49*(1-$F49)</f>
        <v>57.40458448184355</v>
      </c>
    </row>
    <row r="50" spans="1:14" x14ac:dyDescent="0.25">
      <c r="A50" s="97" t="s">
        <v>1394</v>
      </c>
      <c r="B50" s="152" t="s">
        <v>1630</v>
      </c>
      <c r="C50" s="156" t="s">
        <v>506</v>
      </c>
      <c r="D50" s="99" t="str">
        <f>IFERROR(IF(C50="No CAS","",INDEX('DEQ Pollutant List'!$C$7:$C$611,MATCH('5. Pollutant Emissions - MB'!C50,'DEQ Pollutant List'!$B$7:$B$611,0))),"")</f>
        <v>Isopropyl alcohol</v>
      </c>
      <c r="E50" s="142">
        <f>IFERROR(IF(OR($C50="",$C50="No CAS"),INDEX('DEQ Pollutant List'!$A$7:$A$611,MATCH($D50,'DEQ Pollutant List'!$C$7:$C$611,0)),INDEX('DEQ Pollutant List'!$A$7:$A$611,MATCH($C50,'DEQ Pollutant List'!$B$7:$B$611,0))),"")</f>
        <v>302</v>
      </c>
      <c r="F50" s="157"/>
      <c r="G50" s="158">
        <v>0.99</v>
      </c>
      <c r="H50" s="122" t="s">
        <v>1675</v>
      </c>
      <c r="I50" s="120">
        <f>(INDEX('4. Material Balance Activities'!$G:$G,MATCH($B50,'4. Material Balance Activities'!$C:$C,0))-INDEX('4. Material Balance Activities'!$M:$M,MATCH($B50,'4. Material Balance Activities'!$C:$C,0)))*$G50*(1-$F50)</f>
        <v>2980.395</v>
      </c>
      <c r="J50" s="123">
        <f>(INDEX('4. Material Balance Activities'!$H:$H,MATCH($B50,'4. Material Balance Activities'!$C:$C,0))-INDEX('4. Material Balance Activities'!$N:$N,MATCH($B50,'4. Material Balance Activities'!$C:$C,0)))*$G50*(1-$F50)</f>
        <v>4172.5529999999999</v>
      </c>
      <c r="K50" s="101">
        <f>(INDEX('4. Material Balance Activities'!$I:$I,MATCH($B50,'4. Material Balance Activities'!$C:$C,0))-INDEX('4. Material Balance Activities'!$O:$O,MATCH($B50,'4. Material Balance Activities'!$C:$C,0)))*$G50*(1-$F50)</f>
        <v>14925.191965279322</v>
      </c>
      <c r="L50" s="120">
        <f>(INDEX('4. Material Balance Activities'!$J:$J,MATCH($B50,'4. Material Balance Activities'!$C:$C,0))-INDEX('4. Material Balance Activities'!$P:$P,MATCH($B50,'4. Material Balance Activities'!$C:$C,0)))*$G50*(1-$F50)</f>
        <v>11.463057692307693</v>
      </c>
      <c r="M50" s="123">
        <f>(INDEX('4. Material Balance Activities'!$K:$K,MATCH($B50,'4. Material Balance Activities'!$C:$C,0))-INDEX('4. Material Balance Activities'!$Q:$Q,MATCH($B50,'4. Material Balance Activities'!$C:$C,0)))*$G50*(1-$F50)</f>
        <v>16.048280769230768</v>
      </c>
      <c r="N50" s="101">
        <f>(INDEX('4. Material Balance Activities'!$L:$L,MATCH($B50,'4. Material Balance Activities'!$C:$C,0))-INDEX('4. Material Balance Activities'!$R:$R,MATCH($B50,'4. Material Balance Activities'!$C:$C,0)))*$G50*(1-$F50)</f>
        <v>57.40458448184355</v>
      </c>
    </row>
    <row r="51" spans="1:14" x14ac:dyDescent="0.25">
      <c r="A51" s="97" t="s">
        <v>1396</v>
      </c>
      <c r="B51" s="152" t="s">
        <v>1630</v>
      </c>
      <c r="C51" s="156" t="s">
        <v>506</v>
      </c>
      <c r="D51" s="99" t="str">
        <f>IFERROR(IF(C51="No CAS","",INDEX('DEQ Pollutant List'!$C$7:$C$611,MATCH('5. Pollutant Emissions - MB'!C51,'DEQ Pollutant List'!$B$7:$B$611,0))),"")</f>
        <v>Isopropyl alcohol</v>
      </c>
      <c r="E51" s="142">
        <f>IFERROR(IF(OR($C51="",$C51="No CAS"),INDEX('DEQ Pollutant List'!$A$7:$A$611,MATCH($D51,'DEQ Pollutant List'!$C$7:$C$611,0)),INDEX('DEQ Pollutant List'!$A$7:$A$611,MATCH($C51,'DEQ Pollutant List'!$B$7:$B$611,0))),"")</f>
        <v>302</v>
      </c>
      <c r="F51" s="157"/>
      <c r="G51" s="158">
        <v>0.99</v>
      </c>
      <c r="H51" s="122" t="s">
        <v>1675</v>
      </c>
      <c r="I51" s="120">
        <f>(INDEX('4. Material Balance Activities'!$G:$G,MATCH($B51,'4. Material Balance Activities'!$C:$C,0))-INDEX('4. Material Balance Activities'!$M:$M,MATCH($B51,'4. Material Balance Activities'!$C:$C,0)))*$G51*(1-$F51)</f>
        <v>2980.395</v>
      </c>
      <c r="J51" s="123">
        <f>(INDEX('4. Material Balance Activities'!$H:$H,MATCH($B51,'4. Material Balance Activities'!$C:$C,0))-INDEX('4. Material Balance Activities'!$N:$N,MATCH($B51,'4. Material Balance Activities'!$C:$C,0)))*$G51*(1-$F51)</f>
        <v>4172.5529999999999</v>
      </c>
      <c r="K51" s="101">
        <f>(INDEX('4. Material Balance Activities'!$I:$I,MATCH($B51,'4. Material Balance Activities'!$C:$C,0))-INDEX('4. Material Balance Activities'!$O:$O,MATCH($B51,'4. Material Balance Activities'!$C:$C,0)))*$G51*(1-$F51)</f>
        <v>14925.191965279322</v>
      </c>
      <c r="L51" s="120">
        <f>(INDEX('4. Material Balance Activities'!$J:$J,MATCH($B51,'4. Material Balance Activities'!$C:$C,0))-INDEX('4. Material Balance Activities'!$P:$P,MATCH($B51,'4. Material Balance Activities'!$C:$C,0)))*$G51*(1-$F51)</f>
        <v>11.463057692307693</v>
      </c>
      <c r="M51" s="123">
        <f>(INDEX('4. Material Balance Activities'!$K:$K,MATCH($B51,'4. Material Balance Activities'!$C:$C,0))-INDEX('4. Material Balance Activities'!$Q:$Q,MATCH($B51,'4. Material Balance Activities'!$C:$C,0)))*$G51*(1-$F51)</f>
        <v>16.048280769230768</v>
      </c>
      <c r="N51" s="101">
        <f>(INDEX('4. Material Balance Activities'!$L:$L,MATCH($B51,'4. Material Balance Activities'!$C:$C,0))-INDEX('4. Material Balance Activities'!$R:$R,MATCH($B51,'4. Material Balance Activities'!$C:$C,0)))*$G51*(1-$F51)</f>
        <v>57.40458448184355</v>
      </c>
    </row>
    <row r="52" spans="1:14" x14ac:dyDescent="0.25">
      <c r="A52" s="97" t="s">
        <v>1398</v>
      </c>
      <c r="B52" s="152" t="s">
        <v>1630</v>
      </c>
      <c r="C52" s="156" t="s">
        <v>506</v>
      </c>
      <c r="D52" s="99" t="str">
        <f>IFERROR(IF(C52="No CAS","",INDEX('DEQ Pollutant List'!$C$7:$C$611,MATCH('5. Pollutant Emissions - MB'!C52,'DEQ Pollutant List'!$B$7:$B$611,0))),"")</f>
        <v>Isopropyl alcohol</v>
      </c>
      <c r="E52" s="142">
        <f>IFERROR(IF(OR($C52="",$C52="No CAS"),INDEX('DEQ Pollutant List'!$A$7:$A$611,MATCH($D52,'DEQ Pollutant List'!$C$7:$C$611,0)),INDEX('DEQ Pollutant List'!$A$7:$A$611,MATCH($C52,'DEQ Pollutant List'!$B$7:$B$611,0))),"")</f>
        <v>302</v>
      </c>
      <c r="F52" s="157"/>
      <c r="G52" s="158">
        <v>0.99</v>
      </c>
      <c r="H52" s="122" t="s">
        <v>1675</v>
      </c>
      <c r="I52" s="120">
        <f>(INDEX('4. Material Balance Activities'!$G:$G,MATCH($B52,'4. Material Balance Activities'!$C:$C,0))-INDEX('4. Material Balance Activities'!$M:$M,MATCH($B52,'4. Material Balance Activities'!$C:$C,0)))*$G52*(1-$F52)</f>
        <v>2980.395</v>
      </c>
      <c r="J52" s="123">
        <f>(INDEX('4. Material Balance Activities'!$H:$H,MATCH($B52,'4. Material Balance Activities'!$C:$C,0))-INDEX('4. Material Balance Activities'!$N:$N,MATCH($B52,'4. Material Balance Activities'!$C:$C,0)))*$G52*(1-$F52)</f>
        <v>4172.5529999999999</v>
      </c>
      <c r="K52" s="101">
        <f>(INDEX('4. Material Balance Activities'!$I:$I,MATCH($B52,'4. Material Balance Activities'!$C:$C,0))-INDEX('4. Material Balance Activities'!$O:$O,MATCH($B52,'4. Material Balance Activities'!$C:$C,0)))*$G52*(1-$F52)</f>
        <v>14925.191965279322</v>
      </c>
      <c r="L52" s="120">
        <f>(INDEX('4. Material Balance Activities'!$J:$J,MATCH($B52,'4. Material Balance Activities'!$C:$C,0))-INDEX('4. Material Balance Activities'!$P:$P,MATCH($B52,'4. Material Balance Activities'!$C:$C,0)))*$G52*(1-$F52)</f>
        <v>11.463057692307693</v>
      </c>
      <c r="M52" s="123">
        <f>(INDEX('4. Material Balance Activities'!$K:$K,MATCH($B52,'4. Material Balance Activities'!$C:$C,0))-INDEX('4. Material Balance Activities'!$Q:$Q,MATCH($B52,'4. Material Balance Activities'!$C:$C,0)))*$G52*(1-$F52)</f>
        <v>16.048280769230768</v>
      </c>
      <c r="N52" s="101">
        <f>(INDEX('4. Material Balance Activities'!$L:$L,MATCH($B52,'4. Material Balance Activities'!$C:$C,0))-INDEX('4. Material Balance Activities'!$R:$R,MATCH($B52,'4. Material Balance Activities'!$C:$C,0)))*$G52*(1-$F52)</f>
        <v>57.40458448184355</v>
      </c>
    </row>
    <row r="53" spans="1:14" x14ac:dyDescent="0.25">
      <c r="A53" s="97" t="s">
        <v>1400</v>
      </c>
      <c r="B53" s="152" t="s">
        <v>1630</v>
      </c>
      <c r="C53" s="156" t="s">
        <v>506</v>
      </c>
      <c r="D53" s="99" t="str">
        <f>IFERROR(IF(C53="No CAS","",INDEX('DEQ Pollutant List'!$C$7:$C$611,MATCH('5. Pollutant Emissions - MB'!C53,'DEQ Pollutant List'!$B$7:$B$611,0))),"")</f>
        <v>Isopropyl alcohol</v>
      </c>
      <c r="E53" s="142">
        <f>IFERROR(IF(OR($C53="",$C53="No CAS"),INDEX('DEQ Pollutant List'!$A$7:$A$611,MATCH($D53,'DEQ Pollutant List'!$C$7:$C$611,0)),INDEX('DEQ Pollutant List'!$A$7:$A$611,MATCH($C53,'DEQ Pollutant List'!$B$7:$B$611,0))),"")</f>
        <v>302</v>
      </c>
      <c r="F53" s="157"/>
      <c r="G53" s="158">
        <v>0.99</v>
      </c>
      <c r="H53" s="122" t="s">
        <v>1675</v>
      </c>
      <c r="I53" s="120">
        <f>(INDEX('4. Material Balance Activities'!$G:$G,MATCH($B53,'4. Material Balance Activities'!$C:$C,0))-INDEX('4. Material Balance Activities'!$M:$M,MATCH($B53,'4. Material Balance Activities'!$C:$C,0)))*$G53*(1-$F53)</f>
        <v>2980.395</v>
      </c>
      <c r="J53" s="123">
        <f>(INDEX('4. Material Balance Activities'!$H:$H,MATCH($B53,'4. Material Balance Activities'!$C:$C,0))-INDEX('4. Material Balance Activities'!$N:$N,MATCH($B53,'4. Material Balance Activities'!$C:$C,0)))*$G53*(1-$F53)</f>
        <v>4172.5529999999999</v>
      </c>
      <c r="K53" s="101">
        <f>(INDEX('4. Material Balance Activities'!$I:$I,MATCH($B53,'4. Material Balance Activities'!$C:$C,0))-INDEX('4. Material Balance Activities'!$O:$O,MATCH($B53,'4. Material Balance Activities'!$C:$C,0)))*$G53*(1-$F53)</f>
        <v>14925.191965279322</v>
      </c>
      <c r="L53" s="120">
        <f>(INDEX('4. Material Balance Activities'!$J:$J,MATCH($B53,'4. Material Balance Activities'!$C:$C,0))-INDEX('4. Material Balance Activities'!$P:$P,MATCH($B53,'4. Material Balance Activities'!$C:$C,0)))*$G53*(1-$F53)</f>
        <v>11.463057692307693</v>
      </c>
      <c r="M53" s="123">
        <f>(INDEX('4. Material Balance Activities'!$K:$K,MATCH($B53,'4. Material Balance Activities'!$C:$C,0))-INDEX('4. Material Balance Activities'!$Q:$Q,MATCH($B53,'4. Material Balance Activities'!$C:$C,0)))*$G53*(1-$F53)</f>
        <v>16.048280769230768</v>
      </c>
      <c r="N53" s="101">
        <f>(INDEX('4. Material Balance Activities'!$L:$L,MATCH($B53,'4. Material Balance Activities'!$C:$C,0))-INDEX('4. Material Balance Activities'!$R:$R,MATCH($B53,'4. Material Balance Activities'!$C:$C,0)))*$G53*(1-$F53)</f>
        <v>57.40458448184355</v>
      </c>
    </row>
    <row r="54" spans="1:14" x14ac:dyDescent="0.25">
      <c r="A54" s="97" t="s">
        <v>1402</v>
      </c>
      <c r="B54" s="152" t="s">
        <v>1630</v>
      </c>
      <c r="C54" s="156" t="s">
        <v>506</v>
      </c>
      <c r="D54" s="99" t="str">
        <f>IFERROR(IF(C54="No CAS","",INDEX('DEQ Pollutant List'!$C$7:$C$611,MATCH('5. Pollutant Emissions - MB'!C54,'DEQ Pollutant List'!$B$7:$B$611,0))),"")</f>
        <v>Isopropyl alcohol</v>
      </c>
      <c r="E54" s="142">
        <f>IFERROR(IF(OR($C54="",$C54="No CAS"),INDEX('DEQ Pollutant List'!$A$7:$A$611,MATCH($D54,'DEQ Pollutant List'!$C$7:$C$611,0)),INDEX('DEQ Pollutant List'!$A$7:$A$611,MATCH($C54,'DEQ Pollutant List'!$B$7:$B$611,0))),"")</f>
        <v>302</v>
      </c>
      <c r="F54" s="157"/>
      <c r="G54" s="158">
        <v>0.99</v>
      </c>
      <c r="H54" s="122" t="s">
        <v>1675</v>
      </c>
      <c r="I54" s="120">
        <f>(INDEX('4. Material Balance Activities'!$G:$G,MATCH($B54,'4. Material Balance Activities'!$C:$C,0))-INDEX('4. Material Balance Activities'!$M:$M,MATCH($B54,'4. Material Balance Activities'!$C:$C,0)))*$G54*(1-$F54)</f>
        <v>2980.395</v>
      </c>
      <c r="J54" s="123">
        <f>(INDEX('4. Material Balance Activities'!$H:$H,MATCH($B54,'4. Material Balance Activities'!$C:$C,0))-INDEX('4. Material Balance Activities'!$N:$N,MATCH($B54,'4. Material Balance Activities'!$C:$C,0)))*$G54*(1-$F54)</f>
        <v>4172.5529999999999</v>
      </c>
      <c r="K54" s="101">
        <f>(INDEX('4. Material Balance Activities'!$I:$I,MATCH($B54,'4. Material Balance Activities'!$C:$C,0))-INDEX('4. Material Balance Activities'!$O:$O,MATCH($B54,'4. Material Balance Activities'!$C:$C,0)))*$G54*(1-$F54)</f>
        <v>14925.191965279322</v>
      </c>
      <c r="L54" s="120">
        <f>(INDEX('4. Material Balance Activities'!$J:$J,MATCH($B54,'4. Material Balance Activities'!$C:$C,0))-INDEX('4. Material Balance Activities'!$P:$P,MATCH($B54,'4. Material Balance Activities'!$C:$C,0)))*$G54*(1-$F54)</f>
        <v>11.463057692307693</v>
      </c>
      <c r="M54" s="123">
        <f>(INDEX('4. Material Balance Activities'!$K:$K,MATCH($B54,'4. Material Balance Activities'!$C:$C,0))-INDEX('4. Material Balance Activities'!$Q:$Q,MATCH($B54,'4. Material Balance Activities'!$C:$C,0)))*$G54*(1-$F54)</f>
        <v>16.048280769230768</v>
      </c>
      <c r="N54" s="101">
        <f>(INDEX('4. Material Balance Activities'!$L:$L,MATCH($B54,'4. Material Balance Activities'!$C:$C,0))-INDEX('4. Material Balance Activities'!$R:$R,MATCH($B54,'4. Material Balance Activities'!$C:$C,0)))*$G54*(1-$F54)</f>
        <v>57.40458448184355</v>
      </c>
    </row>
    <row r="55" spans="1:14" x14ac:dyDescent="0.25">
      <c r="A55" s="97" t="s">
        <v>1632</v>
      </c>
      <c r="B55" s="152" t="s">
        <v>1634</v>
      </c>
      <c r="C55" s="156" t="s">
        <v>960</v>
      </c>
      <c r="D55" s="99" t="str">
        <f>IFERROR(IF(C55="No CAS","",INDEX('DEQ Pollutant List'!$C$7:$C$611,MATCH('5. Pollutant Emissions - MB'!C55,'DEQ Pollutant List'!$B$7:$B$611,0))),"")</f>
        <v>Styrene</v>
      </c>
      <c r="E55" s="142">
        <f>IFERROR(IF(OR($C55="",$C55="No CAS"),INDEX('DEQ Pollutant List'!$A$7:$A$611,MATCH($D55,'DEQ Pollutant List'!$C$7:$C$611,0)),INDEX('DEQ Pollutant List'!$A$7:$A$611,MATCH($C55,'DEQ Pollutant List'!$B$7:$B$611,0))),"")</f>
        <v>585</v>
      </c>
      <c r="F55" s="157"/>
      <c r="G55" s="158">
        <v>0.48</v>
      </c>
      <c r="H55" s="122" t="s">
        <v>1675</v>
      </c>
      <c r="I55" s="120">
        <f>(INDEX('4. Material Balance Activities'!$G:$G,MATCH($B55,'4. Material Balance Activities'!$C:$C,0))-INDEX('4. Material Balance Activities'!$M:$M,MATCH($B55,'4. Material Balance Activities'!$C:$C,0)))*$G55*(1-$F55)</f>
        <v>8.8070400000000006</v>
      </c>
      <c r="J55" s="123">
        <f>(INDEX('4. Material Balance Activities'!$H:$H,MATCH($B55,'4. Material Balance Activities'!$C:$C,0))-INDEX('4. Material Balance Activities'!$N:$N,MATCH($B55,'4. Material Balance Activities'!$C:$C,0)))*$G55*(1-$F55)</f>
        <v>12.329855999999999</v>
      </c>
      <c r="K55" s="101">
        <f>(INDEX('4. Material Balance Activities'!$I:$I,MATCH($B55,'4. Material Balance Activities'!$C:$C,0))-INDEX('4. Material Balance Activities'!$O:$O,MATCH($B55,'4. Material Balance Activities'!$C:$C,0)))*$G55*(1-$F55)</f>
        <v>44.103805920320504</v>
      </c>
      <c r="L55" s="120">
        <f>(INDEX('4. Material Balance Activities'!$J:$J,MATCH($B55,'4. Material Balance Activities'!$C:$C,0))-INDEX('4. Material Balance Activities'!$P:$P,MATCH($B55,'4. Material Balance Activities'!$C:$C,0)))*$G55*(1-$F55)</f>
        <v>3.3873230769230767E-2</v>
      </c>
      <c r="M55" s="123">
        <f>(INDEX('4. Material Balance Activities'!$K:$K,MATCH($B55,'4. Material Balance Activities'!$C:$C,0))-INDEX('4. Material Balance Activities'!$Q:$Q,MATCH($B55,'4. Material Balance Activities'!$C:$C,0)))*$G55*(1-$F55)</f>
        <v>4.7422523076923073E-2</v>
      </c>
      <c r="N55" s="101">
        <f>(INDEX('4. Material Balance Activities'!$L:$L,MATCH($B55,'4. Material Balance Activities'!$C:$C,0))-INDEX('4. Material Balance Activities'!$R:$R,MATCH($B55,'4. Material Balance Activities'!$C:$C,0)))*$G55*(1-$F55)</f>
        <v>0.16963002277046346</v>
      </c>
    </row>
    <row r="56" spans="1:14" x14ac:dyDescent="0.25">
      <c r="A56" s="97" t="s">
        <v>1632</v>
      </c>
      <c r="B56" s="152" t="s">
        <v>1636</v>
      </c>
      <c r="C56" s="156" t="s">
        <v>960</v>
      </c>
      <c r="D56" s="99" t="str">
        <f>IFERROR(IF(C56="No CAS","",INDEX('DEQ Pollutant List'!$C$7:$C$611,MATCH('5. Pollutant Emissions - MB'!C56,'DEQ Pollutant List'!$B$7:$B$611,0))),"")</f>
        <v>Styrene</v>
      </c>
      <c r="E56" s="142">
        <f>IFERROR(IF(OR($C56="",$C56="No CAS"),INDEX('DEQ Pollutant List'!$A$7:$A$611,MATCH($D56,'DEQ Pollutant List'!$C$7:$C$611,0)),INDEX('DEQ Pollutant List'!$A$7:$A$611,MATCH($C56,'DEQ Pollutant List'!$B$7:$B$611,0))),"")</f>
        <v>585</v>
      </c>
      <c r="F56" s="157"/>
      <c r="G56" s="158">
        <v>0.45</v>
      </c>
      <c r="H56" s="122" t="s">
        <v>1675</v>
      </c>
      <c r="I56" s="120">
        <f>(INDEX('4. Material Balance Activities'!$G:$G,MATCH($B56,'4. Material Balance Activities'!$C:$C,0))-INDEX('4. Material Balance Activities'!$M:$M,MATCH($B56,'4. Material Balance Activities'!$C:$C,0)))*$G56*(1-$F56)</f>
        <v>20.641500000000004</v>
      </c>
      <c r="J56" s="123">
        <f>(INDEX('4. Material Balance Activities'!$H:$H,MATCH($B56,'4. Material Balance Activities'!$C:$C,0))-INDEX('4. Material Balance Activities'!$N:$N,MATCH($B56,'4. Material Balance Activities'!$C:$C,0)))*$G56*(1-$F56)</f>
        <v>28.898100000000003</v>
      </c>
      <c r="K56" s="101">
        <f>(INDEX('4. Material Balance Activities'!$I:$I,MATCH($B56,'4. Material Balance Activities'!$C:$C,0))-INDEX('4. Material Balance Activities'!$O:$O,MATCH($B56,'4. Material Balance Activities'!$C:$C,0)))*$G56*(1-$F56)</f>
        <v>103.36829512575119</v>
      </c>
      <c r="L56" s="120">
        <f>(INDEX('4. Material Balance Activities'!$J:$J,MATCH($B56,'4. Material Balance Activities'!$C:$C,0))-INDEX('4. Material Balance Activities'!$P:$P,MATCH($B56,'4. Material Balance Activities'!$C:$C,0)))*$G56*(1-$F56)</f>
        <v>7.9390384615384627E-2</v>
      </c>
      <c r="M56" s="123">
        <f>(INDEX('4. Material Balance Activities'!$K:$K,MATCH($B56,'4. Material Balance Activities'!$C:$C,0))-INDEX('4. Material Balance Activities'!$Q:$Q,MATCH($B56,'4. Material Balance Activities'!$C:$C,0)))*$G56*(1-$F56)</f>
        <v>0.11114653846153846</v>
      </c>
      <c r="N56" s="101">
        <f>(INDEX('4. Material Balance Activities'!$L:$L,MATCH($B56,'4. Material Balance Activities'!$C:$C,0))-INDEX('4. Material Balance Activities'!$R:$R,MATCH($B56,'4. Material Balance Activities'!$C:$C,0)))*$G56*(1-$F56)</f>
        <v>0.39757036586827377</v>
      </c>
    </row>
    <row r="57" spans="1:14" x14ac:dyDescent="0.25">
      <c r="A57" s="97" t="s">
        <v>1632</v>
      </c>
      <c r="B57" s="152" t="s">
        <v>1637</v>
      </c>
      <c r="C57" s="156" t="s">
        <v>302</v>
      </c>
      <c r="D57" s="99" t="str">
        <f>IFERROR(IF(C57="No CAS","",INDEX('DEQ Pollutant List'!$C$7:$C$611,MATCH('5. Pollutant Emissions - MB'!C57,'DEQ Pollutant List'!$B$7:$B$611,0))),"")</f>
        <v>Dibutyl phthalate</v>
      </c>
      <c r="E57" s="142">
        <f>IFERROR(IF(OR($C57="",$C57="No CAS"),INDEX('DEQ Pollutant List'!$A$7:$A$611,MATCH($D57,'DEQ Pollutant List'!$C$7:$C$611,0)),INDEX('DEQ Pollutant List'!$A$7:$A$611,MATCH($C57,'DEQ Pollutant List'!$B$7:$B$611,0))),"")</f>
        <v>520</v>
      </c>
      <c r="F57" s="157"/>
      <c r="G57" s="158">
        <v>0.05</v>
      </c>
      <c r="H57" s="122" t="s">
        <v>1675</v>
      </c>
      <c r="I57" s="120">
        <f>(INDEX('4. Material Balance Activities'!$G:$G,MATCH($B57,'4. Material Balance Activities'!$C:$C,0))-INDEX('4. Material Balance Activities'!$M:$M,MATCH($B57,'4. Material Balance Activities'!$C:$C,0)))*$G57*(1-$F57)</f>
        <v>5.337600000000001</v>
      </c>
      <c r="J57" s="123">
        <f>(INDEX('4. Material Balance Activities'!$H:$H,MATCH($B57,'4. Material Balance Activities'!$C:$C,0))-INDEX('4. Material Balance Activities'!$N:$N,MATCH($B57,'4. Material Balance Activities'!$C:$C,0)))*$G57*(1-$F57)</f>
        <v>7.4726400000000002</v>
      </c>
      <c r="K57" s="101">
        <f>(INDEX('4. Material Balance Activities'!$I:$I,MATCH($B57,'4. Material Balance Activities'!$C:$C,0))-INDEX('4. Material Balance Activities'!$O:$O,MATCH($B57,'4. Material Balance Activities'!$C:$C,0)))*$G57*(1-$F57)</f>
        <v>26.729579345648787</v>
      </c>
      <c r="L57" s="120">
        <f>(INDEX('4. Material Balance Activities'!$J:$J,MATCH($B57,'4. Material Balance Activities'!$C:$C,0))-INDEX('4. Material Balance Activities'!$P:$P,MATCH($B57,'4. Material Balance Activities'!$C:$C,0)))*$G57*(1-$F57)</f>
        <v>2.0529230769230772E-2</v>
      </c>
      <c r="M57" s="123">
        <f>(INDEX('4. Material Balance Activities'!$K:$K,MATCH($B57,'4. Material Balance Activities'!$C:$C,0))-INDEX('4. Material Balance Activities'!$Q:$Q,MATCH($B57,'4. Material Balance Activities'!$C:$C,0)))*$G57*(1-$F57)</f>
        <v>2.8740923076923077E-2</v>
      </c>
      <c r="N57" s="101">
        <f>(INDEX('4. Material Balance Activities'!$L:$L,MATCH($B57,'4. Material Balance Activities'!$C:$C,0))-INDEX('4. Material Balance Activities'!$R:$R,MATCH($B57,'4. Material Balance Activities'!$C:$C,0)))*$G57*(1-$F57)</f>
        <v>0.10280607440634149</v>
      </c>
    </row>
    <row r="58" spans="1:14" x14ac:dyDescent="0.25">
      <c r="A58" s="97" t="s">
        <v>1632</v>
      </c>
      <c r="B58" s="152" t="s">
        <v>1639</v>
      </c>
      <c r="C58" s="156" t="s">
        <v>542</v>
      </c>
      <c r="D58" s="99" t="str">
        <f>IFERROR(IF(C58="No CAS","",INDEX('DEQ Pollutant List'!$C$7:$C$611,MATCH('5. Pollutant Emissions - MB'!C58,'DEQ Pollutant List'!$B$7:$B$611,0))),"")</f>
        <v>Methylene diphenyl diisocyanate (MDI)</v>
      </c>
      <c r="E58" s="142">
        <f>IFERROR(IF(OR($C58="",$C58="No CAS"),INDEX('DEQ Pollutant List'!$A$7:$A$611,MATCH($D58,'DEQ Pollutant List'!$C$7:$C$611,0)),INDEX('DEQ Pollutant List'!$A$7:$A$611,MATCH($C58,'DEQ Pollutant List'!$B$7:$B$611,0))),"")</f>
        <v>298</v>
      </c>
      <c r="F58" s="157"/>
      <c r="G58" s="158">
        <v>0.13</v>
      </c>
      <c r="H58" s="122" t="s">
        <v>1675</v>
      </c>
      <c r="I58" s="120">
        <f>(INDEX('4. Material Balance Activities'!$G:$G,MATCH($B58,'4. Material Balance Activities'!$C:$C,0))-INDEX('4. Material Balance Activities'!$M:$M,MATCH($B58,'4. Material Balance Activities'!$C:$C,0)))*$G58*(1-$F58)</f>
        <v>13.877760000000002</v>
      </c>
      <c r="J58" s="123">
        <f>(INDEX('4. Material Balance Activities'!$H:$H,MATCH($B58,'4. Material Balance Activities'!$C:$C,0))-INDEX('4. Material Balance Activities'!$N:$N,MATCH($B58,'4. Material Balance Activities'!$C:$C,0)))*$G58*(1-$F58)</f>
        <v>19.428864000000001</v>
      </c>
      <c r="K58" s="101">
        <f>(INDEX('4. Material Balance Activities'!$I:$I,MATCH($B58,'4. Material Balance Activities'!$C:$C,0))-INDEX('4. Material Balance Activities'!$O:$O,MATCH($B58,'4. Material Balance Activities'!$C:$C,0)))*$G58*(1-$F58)</f>
        <v>69.496906298686838</v>
      </c>
      <c r="L58" s="120">
        <f>(INDEX('4. Material Balance Activities'!$J:$J,MATCH($B58,'4. Material Balance Activities'!$C:$C,0))-INDEX('4. Material Balance Activities'!$P:$P,MATCH($B58,'4. Material Balance Activities'!$C:$C,0)))*$G58*(1-$F58)</f>
        <v>5.3376000000000007E-2</v>
      </c>
      <c r="M58" s="123">
        <f>(INDEX('4. Material Balance Activities'!$K:$K,MATCH($B58,'4. Material Balance Activities'!$C:$C,0))-INDEX('4. Material Balance Activities'!$Q:$Q,MATCH($B58,'4. Material Balance Activities'!$C:$C,0)))*$G58*(1-$F58)</f>
        <v>7.4726399999999998E-2</v>
      </c>
      <c r="N58" s="101">
        <f>(INDEX('4. Material Balance Activities'!$L:$L,MATCH($B58,'4. Material Balance Activities'!$C:$C,0))-INDEX('4. Material Balance Activities'!$R:$R,MATCH($B58,'4. Material Balance Activities'!$C:$C,0)))*$G58*(1-$F58)</f>
        <v>0.26729579345648785</v>
      </c>
    </row>
    <row r="59" spans="1:14" x14ac:dyDescent="0.25">
      <c r="A59" s="97" t="s">
        <v>1640</v>
      </c>
      <c r="B59" s="152" t="s">
        <v>1641</v>
      </c>
      <c r="C59" s="156" t="s">
        <v>410</v>
      </c>
      <c r="D59" s="99" t="str">
        <f>IFERROR(IF(C59="No CAS","",INDEX('DEQ Pollutant List'!$C$7:$C$611,MATCH('5. Pollutant Emissions - MB'!C59,'DEQ Pollutant List'!$B$7:$B$611,0))),"")</f>
        <v>Ethyl benzene</v>
      </c>
      <c r="E59" s="142">
        <f>IFERROR(IF(OR($C59="",$C59="No CAS"),INDEX('DEQ Pollutant List'!$A$7:$A$611,MATCH($D59,'DEQ Pollutant List'!$C$7:$C$611,0)),INDEX('DEQ Pollutant List'!$A$7:$A$611,MATCH($C59,'DEQ Pollutant List'!$B$7:$B$611,0))),"")</f>
        <v>229</v>
      </c>
      <c r="F59" s="157"/>
      <c r="G59" s="158">
        <v>0.1</v>
      </c>
      <c r="H59" s="122" t="s">
        <v>1675</v>
      </c>
      <c r="I59" s="120">
        <f>(INDEX('4. Material Balance Activities'!$G:$G,MATCH($B59,'4. Material Balance Activities'!$C:$C,0))-INDEX('4. Material Balance Activities'!$M:$M,MATCH($B59,'4. Material Balance Activities'!$C:$C,0)))*$G59*(1-$F59)</f>
        <v>1.6346400000000001</v>
      </c>
      <c r="J59" s="123">
        <f>(INDEX('4. Material Balance Activities'!$H:$H,MATCH($B59,'4. Material Balance Activities'!$C:$C,0))-INDEX('4. Material Balance Activities'!$N:$N,MATCH($B59,'4. Material Balance Activities'!$C:$C,0)))*$G59*(1-$F59)</f>
        <v>2.2884959999999999</v>
      </c>
      <c r="K59" s="101">
        <f>(INDEX('4. Material Balance Activities'!$I:$I,MATCH($B59,'4. Material Balance Activities'!$C:$C,0))-INDEX('4. Material Balance Activities'!$O:$O,MATCH($B59,'4. Material Balance Activities'!$C:$C,0)))*$G59*(1-$F59)</f>
        <v>8.1859336746049411</v>
      </c>
      <c r="L59" s="120">
        <f>(INDEX('4. Material Balance Activities'!$J:$J,MATCH($B59,'4. Material Balance Activities'!$C:$C,0))-INDEX('4. Material Balance Activities'!$P:$P,MATCH($B59,'4. Material Balance Activities'!$C:$C,0)))*$G59*(1-$F59)</f>
        <v>6.287076923076923E-3</v>
      </c>
      <c r="M59" s="123">
        <f>(INDEX('4. Material Balance Activities'!$K:$K,MATCH($B59,'4. Material Balance Activities'!$C:$C,0))-INDEX('4. Material Balance Activities'!$Q:$Q,MATCH($B59,'4. Material Balance Activities'!$C:$C,0)))*$G59*(1-$F59)</f>
        <v>8.8019076923076915E-3</v>
      </c>
      <c r="N59" s="101">
        <f>(INDEX('4. Material Balance Activities'!$L:$L,MATCH($B59,'4. Material Balance Activities'!$C:$C,0))-INDEX('4. Material Balance Activities'!$R:$R,MATCH($B59,'4. Material Balance Activities'!$C:$C,0)))*$G59*(1-$F59)</f>
        <v>3.1484360286942084E-2</v>
      </c>
    </row>
    <row r="60" spans="1:14" x14ac:dyDescent="0.25">
      <c r="A60" s="97" t="s">
        <v>1640</v>
      </c>
      <c r="B60" s="152" t="s">
        <v>1641</v>
      </c>
      <c r="C60" s="156" t="s">
        <v>506</v>
      </c>
      <c r="D60" s="99" t="str">
        <f>IFERROR(IF(C60="No CAS","",INDEX('DEQ Pollutant List'!$C$7:$C$611,MATCH('5. Pollutant Emissions - MB'!C60,'DEQ Pollutant List'!$B$7:$B$611,0))),"")</f>
        <v>Isopropyl alcohol</v>
      </c>
      <c r="E60" s="142">
        <f>IFERROR(IF(OR($C60="",$C60="No CAS"),INDEX('DEQ Pollutant List'!$A$7:$A$611,MATCH($D60,'DEQ Pollutant List'!$C$7:$C$611,0)),INDEX('DEQ Pollutant List'!$A$7:$A$611,MATCH($C60,'DEQ Pollutant List'!$B$7:$B$611,0))),"")</f>
        <v>302</v>
      </c>
      <c r="F60" s="157"/>
      <c r="G60" s="158">
        <v>0.1</v>
      </c>
      <c r="H60" s="122" t="s">
        <v>1675</v>
      </c>
      <c r="I60" s="120">
        <f>(INDEX('4. Material Balance Activities'!$G:$G,MATCH($B60,'4. Material Balance Activities'!$C:$C,0))-INDEX('4. Material Balance Activities'!$M:$M,MATCH($B60,'4. Material Balance Activities'!$C:$C,0)))*$G60*(1-$F60)</f>
        <v>1.6346400000000001</v>
      </c>
      <c r="J60" s="123">
        <f>(INDEX('4. Material Balance Activities'!$H:$H,MATCH($B60,'4. Material Balance Activities'!$C:$C,0))-INDEX('4. Material Balance Activities'!$N:$N,MATCH($B60,'4. Material Balance Activities'!$C:$C,0)))*$G60*(1-$F60)</f>
        <v>2.2884959999999999</v>
      </c>
      <c r="K60" s="101">
        <f>(INDEX('4. Material Balance Activities'!$I:$I,MATCH($B60,'4. Material Balance Activities'!$C:$C,0))-INDEX('4. Material Balance Activities'!$O:$O,MATCH($B60,'4. Material Balance Activities'!$C:$C,0)))*$G60*(1-$F60)</f>
        <v>8.1859336746049411</v>
      </c>
      <c r="L60" s="120">
        <f>(INDEX('4. Material Balance Activities'!$J:$J,MATCH($B60,'4. Material Balance Activities'!$C:$C,0))-INDEX('4. Material Balance Activities'!$P:$P,MATCH($B60,'4. Material Balance Activities'!$C:$C,0)))*$G60*(1-$F60)</f>
        <v>6.287076923076923E-3</v>
      </c>
      <c r="M60" s="123">
        <f>(INDEX('4. Material Balance Activities'!$K:$K,MATCH($B60,'4. Material Balance Activities'!$C:$C,0))-INDEX('4. Material Balance Activities'!$Q:$Q,MATCH($B60,'4. Material Balance Activities'!$C:$C,0)))*$G60*(1-$F60)</f>
        <v>8.8019076923076915E-3</v>
      </c>
      <c r="N60" s="101">
        <f>(INDEX('4. Material Balance Activities'!$L:$L,MATCH($B60,'4. Material Balance Activities'!$C:$C,0))-INDEX('4. Material Balance Activities'!$R:$R,MATCH($B60,'4. Material Balance Activities'!$C:$C,0)))*$G60*(1-$F60)</f>
        <v>3.1484360286942084E-2</v>
      </c>
    </row>
    <row r="61" spans="1:14" x14ac:dyDescent="0.25">
      <c r="A61" s="97" t="s">
        <v>1640</v>
      </c>
      <c r="B61" s="152" t="s">
        <v>1641</v>
      </c>
      <c r="C61" s="156" t="s">
        <v>925</v>
      </c>
      <c r="D61" s="99" t="str">
        <f>IFERROR(IF(C61="No CAS","",INDEX('DEQ Pollutant List'!$C$7:$C$611,MATCH('5. Pollutant Emissions - MB'!C61,'DEQ Pollutant List'!$B$7:$B$611,0))),"")</f>
        <v>Propylene glycol monomethyl ether acetate</v>
      </c>
      <c r="E61" s="142">
        <f>IFERROR(IF(OR($C61="",$C61="No CAS"),INDEX('DEQ Pollutant List'!$A$7:$A$611,MATCH($D61,'DEQ Pollutant List'!$C$7:$C$611,0)),INDEX('DEQ Pollutant List'!$A$7:$A$611,MATCH($C61,'DEQ Pollutant List'!$B$7:$B$611,0))),"")</f>
        <v>274</v>
      </c>
      <c r="F61" s="157"/>
      <c r="G61" s="158">
        <v>0.1</v>
      </c>
      <c r="H61" s="122" t="s">
        <v>1675</v>
      </c>
      <c r="I61" s="120">
        <f>(INDEX('4. Material Balance Activities'!$G:$G,MATCH($B61,'4. Material Balance Activities'!$C:$C,0))-INDEX('4. Material Balance Activities'!$M:$M,MATCH($B61,'4. Material Balance Activities'!$C:$C,0)))*$G61*(1-$F61)</f>
        <v>1.6346400000000001</v>
      </c>
      <c r="J61" s="123">
        <f>(INDEX('4. Material Balance Activities'!$H:$H,MATCH($B61,'4. Material Balance Activities'!$C:$C,0))-INDEX('4. Material Balance Activities'!$N:$N,MATCH($B61,'4. Material Balance Activities'!$C:$C,0)))*$G61*(1-$F61)</f>
        <v>2.2884959999999999</v>
      </c>
      <c r="K61" s="101">
        <f>(INDEX('4. Material Balance Activities'!$I:$I,MATCH($B61,'4. Material Balance Activities'!$C:$C,0))-INDEX('4. Material Balance Activities'!$O:$O,MATCH($B61,'4. Material Balance Activities'!$C:$C,0)))*$G61*(1-$F61)</f>
        <v>8.1859336746049411</v>
      </c>
      <c r="L61" s="120">
        <f>(INDEX('4. Material Balance Activities'!$J:$J,MATCH($B61,'4. Material Balance Activities'!$C:$C,0))-INDEX('4. Material Balance Activities'!$P:$P,MATCH($B61,'4. Material Balance Activities'!$C:$C,0)))*$G61*(1-$F61)</f>
        <v>6.287076923076923E-3</v>
      </c>
      <c r="M61" s="123">
        <f>(INDEX('4. Material Balance Activities'!$K:$K,MATCH($B61,'4. Material Balance Activities'!$C:$C,0))-INDEX('4. Material Balance Activities'!$Q:$Q,MATCH($B61,'4. Material Balance Activities'!$C:$C,0)))*$G61*(1-$F61)</f>
        <v>8.8019076923076915E-3</v>
      </c>
      <c r="N61" s="101">
        <f>(INDEX('4. Material Balance Activities'!$L:$L,MATCH($B61,'4. Material Balance Activities'!$C:$C,0))-INDEX('4. Material Balance Activities'!$R:$R,MATCH($B61,'4. Material Balance Activities'!$C:$C,0)))*$G61*(1-$F61)</f>
        <v>3.1484360286942084E-2</v>
      </c>
    </row>
    <row r="62" spans="1:14" x14ac:dyDescent="0.25">
      <c r="A62" s="97" t="s">
        <v>1640</v>
      </c>
      <c r="B62" s="152" t="s">
        <v>1641</v>
      </c>
      <c r="C62" s="156" t="s">
        <v>1071</v>
      </c>
      <c r="D62" s="99" t="str">
        <f>IFERROR(IF(C62="No CAS","",INDEX('DEQ Pollutant List'!$C$7:$C$611,MATCH('5. Pollutant Emissions - MB'!C62,'DEQ Pollutant List'!$B$7:$B$611,0))),"")</f>
        <v>Xylene (mixture), including m-xylene, o-xylene, p-xylene</v>
      </c>
      <c r="E62" s="142">
        <f>IFERROR(IF(OR($C62="",$C62="No CAS"),INDEX('DEQ Pollutant List'!$A$7:$A$611,MATCH($D62,'DEQ Pollutant List'!$C$7:$C$611,0)),INDEX('DEQ Pollutant List'!$A$7:$A$611,MATCH($C62,'DEQ Pollutant List'!$B$7:$B$611,0))),"")</f>
        <v>628</v>
      </c>
      <c r="F62" s="157"/>
      <c r="G62" s="158">
        <v>0.25</v>
      </c>
      <c r="H62" s="122" t="s">
        <v>1675</v>
      </c>
      <c r="I62" s="120">
        <f>(INDEX('4. Material Balance Activities'!$G:$G,MATCH($B62,'4. Material Balance Activities'!$C:$C,0))-INDEX('4. Material Balance Activities'!$M:$M,MATCH($B62,'4. Material Balance Activities'!$C:$C,0)))*$G62*(1-$F62)</f>
        <v>4.0865999999999998</v>
      </c>
      <c r="J62" s="123">
        <f>(INDEX('4. Material Balance Activities'!$H:$H,MATCH($B62,'4. Material Balance Activities'!$C:$C,0))-INDEX('4. Material Balance Activities'!$N:$N,MATCH($B62,'4. Material Balance Activities'!$C:$C,0)))*$G62*(1-$F62)</f>
        <v>5.721239999999999</v>
      </c>
      <c r="K62" s="101">
        <f>(INDEX('4. Material Balance Activities'!$I:$I,MATCH($B62,'4. Material Balance Activities'!$C:$C,0))-INDEX('4. Material Balance Activities'!$O:$O,MATCH($B62,'4. Material Balance Activities'!$C:$C,0)))*$G62*(1-$F62)</f>
        <v>20.464834186512352</v>
      </c>
      <c r="L62" s="120">
        <f>(INDEX('4. Material Balance Activities'!$J:$J,MATCH($B62,'4. Material Balance Activities'!$C:$C,0))-INDEX('4. Material Balance Activities'!$P:$P,MATCH($B62,'4. Material Balance Activities'!$C:$C,0)))*$G62*(1-$F62)</f>
        <v>1.5717692307692308E-2</v>
      </c>
      <c r="M62" s="123">
        <f>(INDEX('4. Material Balance Activities'!$K:$K,MATCH($B62,'4. Material Balance Activities'!$C:$C,0))-INDEX('4. Material Balance Activities'!$Q:$Q,MATCH($B62,'4. Material Balance Activities'!$C:$C,0)))*$G62*(1-$F62)</f>
        <v>2.2004769230769227E-2</v>
      </c>
      <c r="N62" s="101">
        <f>(INDEX('4. Material Balance Activities'!$L:$L,MATCH($B62,'4. Material Balance Activities'!$C:$C,0))-INDEX('4. Material Balance Activities'!$R:$R,MATCH($B62,'4. Material Balance Activities'!$C:$C,0)))*$G62*(1-$F62)</f>
        <v>7.8710900717355203E-2</v>
      </c>
    </row>
    <row r="63" spans="1:14" x14ac:dyDescent="0.25">
      <c r="A63" s="97" t="s">
        <v>1640</v>
      </c>
      <c r="B63" s="152" t="s">
        <v>1644</v>
      </c>
      <c r="C63" s="156" t="s">
        <v>410</v>
      </c>
      <c r="D63" s="99" t="str">
        <f>IFERROR(IF(C63="No CAS","",INDEX('DEQ Pollutant List'!$C$7:$C$611,MATCH('5. Pollutant Emissions - MB'!C63,'DEQ Pollutant List'!$B$7:$B$611,0))),"")</f>
        <v>Ethyl benzene</v>
      </c>
      <c r="E63" s="142">
        <f>IFERROR(IF(OR($C63="",$C63="No CAS"),INDEX('DEQ Pollutant List'!$A$7:$A$611,MATCH($D63,'DEQ Pollutant List'!$C$7:$C$611,0)),INDEX('DEQ Pollutant List'!$A$7:$A$611,MATCH($C63,'DEQ Pollutant List'!$B$7:$B$611,0))),"")</f>
        <v>229</v>
      </c>
      <c r="F63" s="157"/>
      <c r="G63" s="158">
        <v>0.1</v>
      </c>
      <c r="H63" s="122" t="s">
        <v>1675</v>
      </c>
      <c r="I63" s="120">
        <f>(INDEX('4. Material Balance Activities'!$G:$G,MATCH($B63,'4. Material Balance Activities'!$C:$C,0))-INDEX('4. Material Balance Activities'!$M:$M,MATCH($B63,'4. Material Balance Activities'!$C:$C,0)))*$G63*(1-$F63)</f>
        <v>2.5645500000000001</v>
      </c>
      <c r="J63" s="123">
        <f>(INDEX('4. Material Balance Activities'!$H:$H,MATCH($B63,'4. Material Balance Activities'!$C:$C,0))-INDEX('4. Material Balance Activities'!$N:$N,MATCH($B63,'4. Material Balance Activities'!$C:$C,0)))*$G63*(1-$F63)</f>
        <v>3.5903699999999996</v>
      </c>
      <c r="K63" s="101">
        <f>(INDEX('4. Material Balance Activities'!$I:$I,MATCH($B63,'4. Material Balance Activities'!$C:$C,0))-INDEX('4. Material Balance Activities'!$O:$O,MATCH($B63,'4. Material Balance Activities'!$C:$C,0)))*$G63*(1-$F63)</f>
        <v>12.842727576229692</v>
      </c>
      <c r="L63" s="120">
        <f>(INDEX('4. Material Balance Activities'!$J:$J,MATCH($B63,'4. Material Balance Activities'!$C:$C,0))-INDEX('4. Material Balance Activities'!$P:$P,MATCH($B63,'4. Material Balance Activities'!$C:$C,0)))*$G63*(1-$F63)</f>
        <v>9.8636538461538466E-3</v>
      </c>
      <c r="M63" s="123">
        <f>(INDEX('4. Material Balance Activities'!$K:$K,MATCH($B63,'4. Material Balance Activities'!$C:$C,0))-INDEX('4. Material Balance Activities'!$Q:$Q,MATCH($B63,'4. Material Balance Activities'!$C:$C,0)))*$G63*(1-$F63)</f>
        <v>1.3809115384615381E-2</v>
      </c>
      <c r="N63" s="101">
        <f>(INDEX('4. Material Balance Activities'!$L:$L,MATCH($B63,'4. Material Balance Activities'!$C:$C,0))-INDEX('4. Material Balance Activities'!$R:$R,MATCH($B63,'4. Material Balance Activities'!$C:$C,0)))*$G63*(1-$F63)</f>
        <v>4.9395106062421895E-2</v>
      </c>
    </row>
    <row r="64" spans="1:14" x14ac:dyDescent="0.25">
      <c r="A64" s="97" t="s">
        <v>1640</v>
      </c>
      <c r="B64" s="152" t="s">
        <v>1644</v>
      </c>
      <c r="C64" s="156" t="s">
        <v>925</v>
      </c>
      <c r="D64" s="99" t="str">
        <f>IFERROR(IF(C64="No CAS","",INDEX('DEQ Pollutant List'!$C$7:$C$611,MATCH('5. Pollutant Emissions - MB'!C64,'DEQ Pollutant List'!$B$7:$B$611,0))),"")</f>
        <v>Propylene glycol monomethyl ether acetate</v>
      </c>
      <c r="E64" s="142">
        <f>IFERROR(IF(OR($C64="",$C64="No CAS"),INDEX('DEQ Pollutant List'!$A$7:$A$611,MATCH($D64,'DEQ Pollutant List'!$C$7:$C$611,0)),INDEX('DEQ Pollutant List'!$A$7:$A$611,MATCH($C64,'DEQ Pollutant List'!$B$7:$B$611,0))),"")</f>
        <v>274</v>
      </c>
      <c r="F64" s="157"/>
      <c r="G64" s="158">
        <v>0.6</v>
      </c>
      <c r="H64" s="122" t="s">
        <v>1675</v>
      </c>
      <c r="I64" s="120">
        <f>(INDEX('4. Material Balance Activities'!$G:$G,MATCH($B64,'4. Material Balance Activities'!$C:$C,0))-INDEX('4. Material Balance Activities'!$M:$M,MATCH($B64,'4. Material Balance Activities'!$C:$C,0)))*$G64*(1-$F64)</f>
        <v>15.387299999999998</v>
      </c>
      <c r="J64" s="123">
        <f>(INDEX('4. Material Balance Activities'!$H:$H,MATCH($B64,'4. Material Balance Activities'!$C:$C,0))-INDEX('4. Material Balance Activities'!$N:$N,MATCH($B64,'4. Material Balance Activities'!$C:$C,0)))*$G64*(1-$F64)</f>
        <v>21.542219999999997</v>
      </c>
      <c r="K64" s="101">
        <f>(INDEX('4. Material Balance Activities'!$I:$I,MATCH($B64,'4. Material Balance Activities'!$C:$C,0))-INDEX('4. Material Balance Activities'!$O:$O,MATCH($B64,'4. Material Balance Activities'!$C:$C,0)))*$G64*(1-$F64)</f>
        <v>77.056365457378149</v>
      </c>
      <c r="L64" s="120">
        <f>(INDEX('4. Material Balance Activities'!$J:$J,MATCH($B64,'4. Material Balance Activities'!$C:$C,0))-INDEX('4. Material Balance Activities'!$P:$P,MATCH($B64,'4. Material Balance Activities'!$C:$C,0)))*$G64*(1-$F64)</f>
        <v>5.9181923076923069E-2</v>
      </c>
      <c r="M64" s="123">
        <f>(INDEX('4. Material Balance Activities'!$K:$K,MATCH($B64,'4. Material Balance Activities'!$C:$C,0))-INDEX('4. Material Balance Activities'!$Q:$Q,MATCH($B64,'4. Material Balance Activities'!$C:$C,0)))*$G64*(1-$F64)</f>
        <v>8.2854692307692282E-2</v>
      </c>
      <c r="N64" s="101">
        <f>(INDEX('4. Material Balance Activities'!$L:$L,MATCH($B64,'4. Material Balance Activities'!$C:$C,0))-INDEX('4. Material Balance Activities'!$R:$R,MATCH($B64,'4. Material Balance Activities'!$C:$C,0)))*$G64*(1-$F64)</f>
        <v>0.29637063637453132</v>
      </c>
    </row>
    <row r="65" spans="1:14" x14ac:dyDescent="0.25">
      <c r="A65" s="97" t="s">
        <v>1640</v>
      </c>
      <c r="B65" s="152" t="s">
        <v>1644</v>
      </c>
      <c r="C65" s="156" t="s">
        <v>996</v>
      </c>
      <c r="D65" s="99" t="str">
        <f>IFERROR(IF(C65="No CAS","",INDEX('DEQ Pollutant List'!$C$7:$C$611,MATCH('5. Pollutant Emissions - MB'!C65,'DEQ Pollutant List'!$B$7:$B$611,0))),"")</f>
        <v>Toluene diisocyanates (2,4- and 2,6-)</v>
      </c>
      <c r="E65" s="142">
        <f>IFERROR(IF(OR($C65="",$C65="No CAS"),INDEX('DEQ Pollutant List'!$A$7:$A$611,MATCH($D65,'DEQ Pollutant List'!$C$7:$C$611,0)),INDEX('DEQ Pollutant List'!$A$7:$A$611,MATCH($C65,'DEQ Pollutant List'!$B$7:$B$611,0))),"")</f>
        <v>601</v>
      </c>
      <c r="F65" s="157"/>
      <c r="G65" s="158">
        <v>0.01</v>
      </c>
      <c r="H65" s="122" t="s">
        <v>1675</v>
      </c>
      <c r="I65" s="120">
        <f>(INDEX('4. Material Balance Activities'!$G:$G,MATCH($B65,'4. Material Balance Activities'!$C:$C,0))-INDEX('4. Material Balance Activities'!$M:$M,MATCH($B65,'4. Material Balance Activities'!$C:$C,0)))*$G65*(1-$F65)</f>
        <v>0.25645499999999999</v>
      </c>
      <c r="J65" s="123">
        <f>(INDEX('4. Material Balance Activities'!$H:$H,MATCH($B65,'4. Material Balance Activities'!$C:$C,0))-INDEX('4. Material Balance Activities'!$N:$N,MATCH($B65,'4. Material Balance Activities'!$C:$C,0)))*$G65*(1-$F65)</f>
        <v>0.35903699999999994</v>
      </c>
      <c r="K65" s="101">
        <f>(INDEX('4. Material Balance Activities'!$I:$I,MATCH($B65,'4. Material Balance Activities'!$C:$C,0))-INDEX('4. Material Balance Activities'!$O:$O,MATCH($B65,'4. Material Balance Activities'!$C:$C,0)))*$G65*(1-$F65)</f>
        <v>1.2842727576229691</v>
      </c>
      <c r="L65" s="120">
        <f>(INDEX('4. Material Balance Activities'!$J:$J,MATCH($B65,'4. Material Balance Activities'!$C:$C,0))-INDEX('4. Material Balance Activities'!$P:$P,MATCH($B65,'4. Material Balance Activities'!$C:$C,0)))*$G65*(1-$F65)</f>
        <v>9.8636538461538458E-4</v>
      </c>
      <c r="M65" s="123">
        <f>(INDEX('4. Material Balance Activities'!$K:$K,MATCH($B65,'4. Material Balance Activities'!$C:$C,0))-INDEX('4. Material Balance Activities'!$Q:$Q,MATCH($B65,'4. Material Balance Activities'!$C:$C,0)))*$G65*(1-$F65)</f>
        <v>1.380911538461538E-3</v>
      </c>
      <c r="N65" s="101">
        <f>(INDEX('4. Material Balance Activities'!$L:$L,MATCH($B65,'4. Material Balance Activities'!$C:$C,0))-INDEX('4. Material Balance Activities'!$R:$R,MATCH($B65,'4. Material Balance Activities'!$C:$C,0)))*$G65*(1-$F65)</f>
        <v>4.9395106062421886E-3</v>
      </c>
    </row>
    <row r="66" spans="1:14" x14ac:dyDescent="0.25">
      <c r="A66" s="97" t="s">
        <v>1640</v>
      </c>
      <c r="B66" s="152" t="s">
        <v>1644</v>
      </c>
      <c r="C66" s="156" t="s">
        <v>1071</v>
      </c>
      <c r="D66" s="99" t="str">
        <f>IFERROR(IF(C66="No CAS","",INDEX('DEQ Pollutant List'!$C$7:$C$611,MATCH('5. Pollutant Emissions - MB'!C66,'DEQ Pollutant List'!$B$7:$B$611,0))),"")</f>
        <v>Xylene (mixture), including m-xylene, o-xylene, p-xylene</v>
      </c>
      <c r="E66" s="142">
        <f>IFERROR(IF(OR($C66="",$C66="No CAS"),INDEX('DEQ Pollutant List'!$A$7:$A$611,MATCH($D66,'DEQ Pollutant List'!$C$7:$C$611,0)),INDEX('DEQ Pollutant List'!$A$7:$A$611,MATCH($C66,'DEQ Pollutant List'!$B$7:$B$611,0))),"")</f>
        <v>628</v>
      </c>
      <c r="F66" s="157"/>
      <c r="G66" s="158">
        <v>0.3</v>
      </c>
      <c r="H66" s="122" t="s">
        <v>1675</v>
      </c>
      <c r="I66" s="120">
        <f>(INDEX('4. Material Balance Activities'!$G:$G,MATCH($B66,'4. Material Balance Activities'!$C:$C,0))-INDEX('4. Material Balance Activities'!$M:$M,MATCH($B66,'4. Material Balance Activities'!$C:$C,0)))*$G66*(1-$F66)</f>
        <v>7.693649999999999</v>
      </c>
      <c r="J66" s="123">
        <f>(INDEX('4. Material Balance Activities'!$H:$H,MATCH($B66,'4. Material Balance Activities'!$C:$C,0))-INDEX('4. Material Balance Activities'!$N:$N,MATCH($B66,'4. Material Balance Activities'!$C:$C,0)))*$G66*(1-$F66)</f>
        <v>10.771109999999998</v>
      </c>
      <c r="K66" s="101">
        <f>(INDEX('4. Material Balance Activities'!$I:$I,MATCH($B66,'4. Material Balance Activities'!$C:$C,0))-INDEX('4. Material Balance Activities'!$O:$O,MATCH($B66,'4. Material Balance Activities'!$C:$C,0)))*$G66*(1-$F66)</f>
        <v>38.528182728689075</v>
      </c>
      <c r="L66" s="120">
        <f>(INDEX('4. Material Balance Activities'!$J:$J,MATCH($B66,'4. Material Balance Activities'!$C:$C,0))-INDEX('4. Material Balance Activities'!$P:$P,MATCH($B66,'4. Material Balance Activities'!$C:$C,0)))*$G66*(1-$F66)</f>
        <v>2.9590961538461535E-2</v>
      </c>
      <c r="M66" s="123">
        <f>(INDEX('4. Material Balance Activities'!$K:$K,MATCH($B66,'4. Material Balance Activities'!$C:$C,0))-INDEX('4. Material Balance Activities'!$Q:$Q,MATCH($B66,'4. Material Balance Activities'!$C:$C,0)))*$G66*(1-$F66)</f>
        <v>4.1427346153846141E-2</v>
      </c>
      <c r="N66" s="101">
        <f>(INDEX('4. Material Balance Activities'!$L:$L,MATCH($B66,'4. Material Balance Activities'!$C:$C,0))-INDEX('4. Material Balance Activities'!$R:$R,MATCH($B66,'4. Material Balance Activities'!$C:$C,0)))*$G66*(1-$F66)</f>
        <v>0.14818531818726566</v>
      </c>
    </row>
    <row r="67" spans="1:14" x14ac:dyDescent="0.25">
      <c r="A67" s="97" t="s">
        <v>1632</v>
      </c>
      <c r="B67" s="152" t="s">
        <v>1646</v>
      </c>
      <c r="C67" s="156" t="s">
        <v>542</v>
      </c>
      <c r="D67" s="99" t="str">
        <f>IFERROR(IF(C67="No CAS","",INDEX('DEQ Pollutant List'!$C$7:$C$611,MATCH('5. Pollutant Emissions - MB'!C67,'DEQ Pollutant List'!$B$7:$B$611,0))),"")</f>
        <v>Methylene diphenyl diisocyanate (MDI)</v>
      </c>
      <c r="E67" s="142">
        <f>IFERROR(IF(OR($C67="",$C67="No CAS"),INDEX('DEQ Pollutant List'!$A$7:$A$611,MATCH($D67,'DEQ Pollutant List'!$C$7:$C$611,0)),INDEX('DEQ Pollutant List'!$A$7:$A$611,MATCH($C67,'DEQ Pollutant List'!$B$7:$B$611,0))),"")</f>
        <v>298</v>
      </c>
      <c r="F67" s="157"/>
      <c r="G67" s="158">
        <v>1</v>
      </c>
      <c r="H67" s="122" t="s">
        <v>1675</v>
      </c>
      <c r="I67" s="120">
        <f>(INDEX('4. Material Balance Activities'!$G:$G,MATCH($B67,'4. Material Balance Activities'!$C:$C,0))-INDEX('4. Material Balance Activities'!$M:$M,MATCH($B67,'4. Material Balance Activities'!$C:$C,0)))*$G67*(1-$F67)</f>
        <v>14.886900000000001</v>
      </c>
      <c r="J67" s="123">
        <f>(INDEX('4. Material Balance Activities'!$H:$H,MATCH($B67,'4. Material Balance Activities'!$C:$C,0))-INDEX('4. Material Balance Activities'!$N:$N,MATCH($B67,'4. Material Balance Activities'!$C:$C,0)))*$G67*(1-$F67)</f>
        <v>20.841660000000001</v>
      </c>
      <c r="K67" s="101">
        <f>(INDEX('4. Material Balance Activities'!$I:$I,MATCH($B67,'4. Material Balance Activities'!$C:$C,0))-INDEX('4. Material Balance Activities'!$O:$O,MATCH($B67,'4. Material Balance Activities'!$C:$C,0)))*$G67*(1-$F67)</f>
        <v>74.550467393723565</v>
      </c>
      <c r="L67" s="120">
        <f>(INDEX('4. Material Balance Activities'!$J:$J,MATCH($B67,'4. Material Balance Activities'!$C:$C,0))-INDEX('4. Material Balance Activities'!$P:$P,MATCH($B67,'4. Material Balance Activities'!$C:$C,0)))*$G67*(1-$F67)</f>
        <v>5.7257307692307698E-2</v>
      </c>
      <c r="M67" s="123">
        <f>(INDEX('4. Material Balance Activities'!$K:$K,MATCH($B67,'4. Material Balance Activities'!$C:$C,0))-INDEX('4. Material Balance Activities'!$Q:$Q,MATCH($B67,'4. Material Balance Activities'!$C:$C,0)))*$G67*(1-$F67)</f>
        <v>8.0160230769230775E-2</v>
      </c>
      <c r="N67" s="101">
        <f>(INDEX('4. Material Balance Activities'!$L:$L,MATCH($B67,'4. Material Balance Activities'!$C:$C,0))-INDEX('4. Material Balance Activities'!$R:$R,MATCH($B67,'4. Material Balance Activities'!$C:$C,0)))*$G67*(1-$F67)</f>
        <v>0.28673256689893678</v>
      </c>
    </row>
    <row r="68" spans="1:14" x14ac:dyDescent="0.25">
      <c r="A68" s="97" t="s">
        <v>1632</v>
      </c>
      <c r="B68" s="152" t="s">
        <v>1646</v>
      </c>
      <c r="C68" s="156" t="s">
        <v>1030</v>
      </c>
      <c r="D68" s="99" t="str">
        <f>IFERROR(IF(C68="No CAS","",INDEX('DEQ Pollutant List'!$C$7:$C$611,MATCH('5. Pollutant Emissions - MB'!C68,'DEQ Pollutant List'!$B$7:$B$611,0))),"")</f>
        <v>Triethyl phosphate</v>
      </c>
      <c r="E68" s="142"/>
      <c r="F68" s="157"/>
      <c r="G68" s="158">
        <v>0.03</v>
      </c>
      <c r="H68" s="122" t="s">
        <v>1675</v>
      </c>
      <c r="I68" s="120">
        <f>(INDEX('4. Material Balance Activities'!$G:$G,MATCH($B68,'4. Material Balance Activities'!$C:$C,0))-INDEX('4. Material Balance Activities'!$M:$M,MATCH($B68,'4. Material Balance Activities'!$C:$C,0)))*$G68*(1-$F68)</f>
        <v>0.44660700000000003</v>
      </c>
      <c r="J68" s="123">
        <f>(INDEX('4. Material Balance Activities'!$H:$H,MATCH($B68,'4. Material Balance Activities'!$C:$C,0))-INDEX('4. Material Balance Activities'!$N:$N,MATCH($B68,'4. Material Balance Activities'!$C:$C,0)))*$G68*(1-$F68)</f>
        <v>0.62524979999999997</v>
      </c>
      <c r="K68" s="101">
        <f>(INDEX('4. Material Balance Activities'!$I:$I,MATCH($B68,'4. Material Balance Activities'!$C:$C,0))-INDEX('4. Material Balance Activities'!$O:$O,MATCH($B68,'4. Material Balance Activities'!$C:$C,0)))*$G68*(1-$F68)</f>
        <v>2.2365140218117068</v>
      </c>
      <c r="L68" s="120">
        <f>(INDEX('4. Material Balance Activities'!$J:$J,MATCH($B68,'4. Material Balance Activities'!$C:$C,0))-INDEX('4. Material Balance Activities'!$P:$P,MATCH($B68,'4. Material Balance Activities'!$C:$C,0)))*$G68*(1-$F68)</f>
        <v>1.7177192307692309E-3</v>
      </c>
      <c r="M68" s="123">
        <f>(INDEX('4. Material Balance Activities'!$K:$K,MATCH($B68,'4. Material Balance Activities'!$C:$C,0))-INDEX('4. Material Balance Activities'!$Q:$Q,MATCH($B68,'4. Material Balance Activities'!$C:$C,0)))*$G68*(1-$F68)</f>
        <v>2.4048069230769233E-3</v>
      </c>
      <c r="N68" s="101">
        <f>(INDEX('4. Material Balance Activities'!$L:$L,MATCH($B68,'4. Material Balance Activities'!$C:$C,0))-INDEX('4. Material Balance Activities'!$R:$R,MATCH($B68,'4. Material Balance Activities'!$C:$C,0)))*$G68*(1-$F68)</f>
        <v>8.6019770069681034E-3</v>
      </c>
    </row>
    <row r="69" spans="1:14" x14ac:dyDescent="0.25">
      <c r="A69" s="97" t="s">
        <v>1640</v>
      </c>
      <c r="B69" s="152" t="s">
        <v>1648</v>
      </c>
      <c r="C69" s="156" t="s">
        <v>410</v>
      </c>
      <c r="D69" s="99" t="str">
        <f>IFERROR(IF(C69="No CAS","",INDEX('DEQ Pollutant List'!$C$7:$C$611,MATCH('5. Pollutant Emissions - MB'!C69,'DEQ Pollutant List'!$B$7:$B$611,0))),"")</f>
        <v>Ethyl benzene</v>
      </c>
      <c r="E69" s="142" t="str">
        <f>IFERROR(IF(OR(#REF!="",#REF!="No CAS"),INDEX('DEQ Pollutant List'!$A$7:$A$611,MATCH(#REF!,'DEQ Pollutant List'!$C$7:$C$611,0)),INDEX('DEQ Pollutant List'!$A$7:$A$611,MATCH(#REF!,'DEQ Pollutant List'!$B$7:$B$611,0))),"")</f>
        <v/>
      </c>
      <c r="F69" s="157"/>
      <c r="G69" s="158">
        <v>0.1</v>
      </c>
      <c r="H69" s="122" t="s">
        <v>1675</v>
      </c>
      <c r="I69" s="120">
        <f>(INDEX('4. Material Balance Activities'!$G:$G,MATCH($B69,'4. Material Balance Activities'!$C:$C,0))-INDEX('4. Material Balance Activities'!$M:$M,MATCH($B69,'4. Material Balance Activities'!$C:$C,0)))*$G69*(1-$F69)</f>
        <v>3.2859600000000002</v>
      </c>
      <c r="J69" s="123">
        <f>(INDEX('4. Material Balance Activities'!$H:$H,MATCH($B69,'4. Material Balance Activities'!$C:$C,0))-INDEX('4. Material Balance Activities'!$N:$N,MATCH($B69,'4. Material Balance Activities'!$C:$C,0)))*$G69*(1-$F69)</f>
        <v>4.6003439999999998</v>
      </c>
      <c r="K69" s="101">
        <f>(INDEX('4. Material Balance Activities'!$I:$I,MATCH($B69,'4. Material Balance Activities'!$C:$C,0))-INDEX('4. Material Balance Activities'!$O:$O,MATCH($B69,'4. Material Balance Activities'!$C:$C,0)))*$G69*(1-$F69)</f>
        <v>16.455397284665036</v>
      </c>
      <c r="L69" s="120">
        <f>(INDEX('4. Material Balance Activities'!$J:$J,MATCH($B69,'4. Material Balance Activities'!$C:$C,0))-INDEX('4. Material Balance Activities'!$P:$P,MATCH($B69,'4. Material Balance Activities'!$C:$C,0)))*$G69*(1-$F69)</f>
        <v>1.2638307692307693E-2</v>
      </c>
      <c r="M69" s="123">
        <f>(INDEX('4. Material Balance Activities'!$K:$K,MATCH($B69,'4. Material Balance Activities'!$C:$C,0))-INDEX('4. Material Balance Activities'!$Q:$Q,MATCH($B69,'4. Material Balance Activities'!$C:$C,0)))*$G69*(1-$F69)</f>
        <v>1.7693630769230768E-2</v>
      </c>
      <c r="N69" s="101">
        <f>(INDEX('4. Material Balance Activities'!$L:$L,MATCH($B69,'4. Material Balance Activities'!$C:$C,0))-INDEX('4. Material Balance Activities'!$R:$R,MATCH($B69,'4. Material Balance Activities'!$C:$C,0)))*$G69*(1-$F69)</f>
        <v>6.3289989556403983E-2</v>
      </c>
    </row>
    <row r="70" spans="1:14" x14ac:dyDescent="0.25">
      <c r="A70" s="97" t="s">
        <v>1640</v>
      </c>
      <c r="B70" s="152" t="s">
        <v>1648</v>
      </c>
      <c r="C70" s="156" t="s">
        <v>506</v>
      </c>
      <c r="D70" s="99" t="str">
        <f>IFERROR(IF(C70="No CAS","",INDEX('DEQ Pollutant List'!$C$7:$C$611,MATCH('5. Pollutant Emissions - MB'!C70,'DEQ Pollutant List'!$B$7:$B$611,0))),"")</f>
        <v>Isopropyl alcohol</v>
      </c>
      <c r="E70" s="142">
        <f>IFERROR(IF(OR($C69="",$C69="No CAS"),INDEX('DEQ Pollutant List'!$A$7:$A$611,MATCH($D69,'DEQ Pollutant List'!$C$7:$C$611,0)),INDEX('DEQ Pollutant List'!$A$7:$A$611,MATCH($C69,'DEQ Pollutant List'!$B$7:$B$611,0))),"")</f>
        <v>229</v>
      </c>
      <c r="F70" s="157"/>
      <c r="G70" s="158">
        <v>0.1</v>
      </c>
      <c r="H70" s="122" t="s">
        <v>1675</v>
      </c>
      <c r="I70" s="120">
        <f>(INDEX('4. Material Balance Activities'!$G:$G,MATCH($B70,'4. Material Balance Activities'!$C:$C,0))-INDEX('4. Material Balance Activities'!$M:$M,MATCH($B70,'4. Material Balance Activities'!$C:$C,0)))*$G70*(1-$F70)</f>
        <v>3.2859600000000002</v>
      </c>
      <c r="J70" s="123">
        <f>(INDEX('4. Material Balance Activities'!$H:$H,MATCH($B70,'4. Material Balance Activities'!$C:$C,0))-INDEX('4. Material Balance Activities'!$N:$N,MATCH($B70,'4. Material Balance Activities'!$C:$C,0)))*$G70*(1-$F70)</f>
        <v>4.6003439999999998</v>
      </c>
      <c r="K70" s="101">
        <f>(INDEX('4. Material Balance Activities'!$I:$I,MATCH($B70,'4. Material Balance Activities'!$C:$C,0))-INDEX('4. Material Balance Activities'!$O:$O,MATCH($B70,'4. Material Balance Activities'!$C:$C,0)))*$G70*(1-$F70)</f>
        <v>16.455397284665036</v>
      </c>
      <c r="L70" s="120">
        <f>(INDEX('4. Material Balance Activities'!$J:$J,MATCH($B70,'4. Material Balance Activities'!$C:$C,0))-INDEX('4. Material Balance Activities'!$P:$P,MATCH($B70,'4. Material Balance Activities'!$C:$C,0)))*$G70*(1-$F70)</f>
        <v>1.2638307692307693E-2</v>
      </c>
      <c r="M70" s="123">
        <f>(INDEX('4. Material Balance Activities'!$K:$K,MATCH($B70,'4. Material Balance Activities'!$C:$C,0))-INDEX('4. Material Balance Activities'!$Q:$Q,MATCH($B70,'4. Material Balance Activities'!$C:$C,0)))*$G70*(1-$F70)</f>
        <v>1.7693630769230768E-2</v>
      </c>
      <c r="N70" s="101">
        <f>(INDEX('4. Material Balance Activities'!$L:$L,MATCH($B70,'4. Material Balance Activities'!$C:$C,0))-INDEX('4. Material Balance Activities'!$R:$R,MATCH($B70,'4. Material Balance Activities'!$C:$C,0)))*$G70*(1-$F70)</f>
        <v>6.3289989556403983E-2</v>
      </c>
    </row>
    <row r="71" spans="1:14" x14ac:dyDescent="0.25">
      <c r="A71" s="97" t="s">
        <v>1640</v>
      </c>
      <c r="B71" s="152" t="s">
        <v>1648</v>
      </c>
      <c r="C71" s="156" t="s">
        <v>925</v>
      </c>
      <c r="D71" s="99" t="str">
        <f>IFERROR(IF(C71="No CAS","",INDEX('DEQ Pollutant List'!$C$7:$C$611,MATCH('5. Pollutant Emissions - MB'!C71,'DEQ Pollutant List'!$B$7:$B$611,0))),"")</f>
        <v>Propylene glycol monomethyl ether acetate</v>
      </c>
      <c r="E71" s="142">
        <f>IFERROR(IF(OR($C70="",$C70="No CAS"),INDEX('DEQ Pollutant List'!$A$7:$A$611,MATCH($D70,'DEQ Pollutant List'!$C$7:$C$611,0)),INDEX('DEQ Pollutant List'!$A$7:$A$611,MATCH($C70,'DEQ Pollutant List'!$B$7:$B$611,0))),"")</f>
        <v>302</v>
      </c>
      <c r="F71" s="157"/>
      <c r="G71" s="158">
        <v>0.1</v>
      </c>
      <c r="H71" s="122" t="s">
        <v>1675</v>
      </c>
      <c r="I71" s="120">
        <f>(INDEX('4. Material Balance Activities'!$G:$G,MATCH($B71,'4. Material Balance Activities'!$C:$C,0))-INDEX('4. Material Balance Activities'!$M:$M,MATCH($B71,'4. Material Balance Activities'!$C:$C,0)))*$G71*(1-$F71)</f>
        <v>3.2859600000000002</v>
      </c>
      <c r="J71" s="123">
        <f>(INDEX('4. Material Balance Activities'!$H:$H,MATCH($B71,'4. Material Balance Activities'!$C:$C,0))-INDEX('4. Material Balance Activities'!$N:$N,MATCH($B71,'4. Material Balance Activities'!$C:$C,0)))*$G71*(1-$F71)</f>
        <v>4.6003439999999998</v>
      </c>
      <c r="K71" s="101">
        <f>(INDEX('4. Material Balance Activities'!$I:$I,MATCH($B71,'4. Material Balance Activities'!$C:$C,0))-INDEX('4. Material Balance Activities'!$O:$O,MATCH($B71,'4. Material Balance Activities'!$C:$C,0)))*$G71*(1-$F71)</f>
        <v>16.455397284665036</v>
      </c>
      <c r="L71" s="120">
        <f>(INDEX('4. Material Balance Activities'!$J:$J,MATCH($B71,'4. Material Balance Activities'!$C:$C,0))-INDEX('4. Material Balance Activities'!$P:$P,MATCH($B71,'4. Material Balance Activities'!$C:$C,0)))*$G71*(1-$F71)</f>
        <v>1.2638307692307693E-2</v>
      </c>
      <c r="M71" s="123">
        <f>(INDEX('4. Material Balance Activities'!$K:$K,MATCH($B71,'4. Material Balance Activities'!$C:$C,0))-INDEX('4. Material Balance Activities'!$Q:$Q,MATCH($B71,'4. Material Balance Activities'!$C:$C,0)))*$G71*(1-$F71)</f>
        <v>1.7693630769230768E-2</v>
      </c>
      <c r="N71" s="101">
        <f>(INDEX('4. Material Balance Activities'!$L:$L,MATCH($B71,'4. Material Balance Activities'!$C:$C,0))-INDEX('4. Material Balance Activities'!$R:$R,MATCH($B71,'4. Material Balance Activities'!$C:$C,0)))*$G71*(1-$F71)</f>
        <v>6.3289989556403983E-2</v>
      </c>
    </row>
    <row r="72" spans="1:14" x14ac:dyDescent="0.25">
      <c r="A72" s="97" t="s">
        <v>1640</v>
      </c>
      <c r="B72" s="152" t="s">
        <v>1648</v>
      </c>
      <c r="C72" s="156" t="s">
        <v>1071</v>
      </c>
      <c r="D72" s="99" t="str">
        <f>IFERROR(IF(C72="No CAS","",INDEX('DEQ Pollutant List'!$C$7:$C$611,MATCH('5. Pollutant Emissions - MB'!C72,'DEQ Pollutant List'!$B$7:$B$611,0))),"")</f>
        <v>Xylene (mixture), including m-xylene, o-xylene, p-xylene</v>
      </c>
      <c r="E72" s="142">
        <f>IFERROR(IF(OR($C71="",$C71="No CAS"),INDEX('DEQ Pollutant List'!$A$7:$A$611,MATCH($D71,'DEQ Pollutant List'!$C$7:$C$611,0)),INDEX('DEQ Pollutant List'!$A$7:$A$611,MATCH($C71,'DEQ Pollutant List'!$B$7:$B$611,0))),"")</f>
        <v>274</v>
      </c>
      <c r="F72" s="157"/>
      <c r="G72" s="158">
        <v>0.25</v>
      </c>
      <c r="H72" s="122" t="s">
        <v>1675</v>
      </c>
      <c r="I72" s="120">
        <f>(INDEX('4. Material Balance Activities'!$G:$G,MATCH($B72,'4. Material Balance Activities'!$C:$C,0))-INDEX('4. Material Balance Activities'!$M:$M,MATCH($B72,'4. Material Balance Activities'!$C:$C,0)))*$G72*(1-$F72)</f>
        <v>8.2149000000000001</v>
      </c>
      <c r="J72" s="123">
        <f>(INDEX('4. Material Balance Activities'!$H:$H,MATCH($B72,'4. Material Balance Activities'!$C:$C,0))-INDEX('4. Material Balance Activities'!$N:$N,MATCH($B72,'4. Material Balance Activities'!$C:$C,0)))*$G72*(1-$F72)</f>
        <v>11.500859999999999</v>
      </c>
      <c r="K72" s="101">
        <f>(INDEX('4. Material Balance Activities'!$I:$I,MATCH($B72,'4. Material Balance Activities'!$C:$C,0))-INDEX('4. Material Balance Activities'!$O:$O,MATCH($B72,'4. Material Balance Activities'!$C:$C,0)))*$G72*(1-$F72)</f>
        <v>41.138493211662585</v>
      </c>
      <c r="L72" s="120">
        <f>(INDEX('4. Material Balance Activities'!$J:$J,MATCH($B72,'4. Material Balance Activities'!$C:$C,0))-INDEX('4. Material Balance Activities'!$P:$P,MATCH($B72,'4. Material Balance Activities'!$C:$C,0)))*$G72*(1-$F72)</f>
        <v>3.1595769230769233E-2</v>
      </c>
      <c r="M72" s="123">
        <f>(INDEX('4. Material Balance Activities'!$K:$K,MATCH($B72,'4. Material Balance Activities'!$C:$C,0))-INDEX('4. Material Balance Activities'!$Q:$Q,MATCH($B72,'4. Material Balance Activities'!$C:$C,0)))*$G72*(1-$F72)</f>
        <v>4.4234076923076918E-2</v>
      </c>
      <c r="N72" s="101">
        <f>(INDEX('4. Material Balance Activities'!$L:$L,MATCH($B72,'4. Material Balance Activities'!$C:$C,0))-INDEX('4. Material Balance Activities'!$R:$R,MATCH($B72,'4. Material Balance Activities'!$C:$C,0)))*$G72*(1-$F72)</f>
        <v>0.15822497389100995</v>
      </c>
    </row>
    <row r="73" spans="1:14" x14ac:dyDescent="0.25">
      <c r="A73" s="97" t="s">
        <v>1640</v>
      </c>
      <c r="B73" s="152" t="s">
        <v>1649</v>
      </c>
      <c r="C73" s="156" t="s">
        <v>410</v>
      </c>
      <c r="D73" s="99" t="str">
        <f>IFERROR(IF(C73="No CAS","",INDEX('DEQ Pollutant List'!$C$7:$C$611,MATCH('5. Pollutant Emissions - MB'!C73,'DEQ Pollutant List'!$B$7:$B$611,0))),"")</f>
        <v>Ethyl benzene</v>
      </c>
      <c r="E73" s="142">
        <f>IFERROR(IF(OR($C72="",$C72="No CAS"),INDEX('DEQ Pollutant List'!$A$7:$A$611,MATCH($D72,'DEQ Pollutant List'!$C$7:$C$611,0)),INDEX('DEQ Pollutant List'!$A$7:$A$611,MATCH($C72,'DEQ Pollutant List'!$B$7:$B$611,0))),"")</f>
        <v>628</v>
      </c>
      <c r="F73" s="157"/>
      <c r="G73" s="158">
        <v>0.1</v>
      </c>
      <c r="H73" s="122" t="s">
        <v>1675</v>
      </c>
      <c r="I73" s="120">
        <f>(INDEX('4. Material Balance Activities'!$G:$G,MATCH($B73,'4. Material Balance Activities'!$C:$C,0))-INDEX('4. Material Balance Activities'!$M:$M,MATCH($B73,'4. Material Balance Activities'!$C:$C,0)))*$G73*(1-$F73)</f>
        <v>1.7447280000000001</v>
      </c>
      <c r="J73" s="123">
        <f>(INDEX('4. Material Balance Activities'!$H:$H,MATCH($B73,'4. Material Balance Activities'!$C:$C,0))-INDEX('4. Material Balance Activities'!$N:$N,MATCH($B73,'4. Material Balance Activities'!$C:$C,0)))*$G73*(1-$F73)</f>
        <v>2.4426191999999998</v>
      </c>
      <c r="K73" s="101">
        <f>(INDEX('4. Material Balance Activities'!$I:$I,MATCH($B73,'4. Material Balance Activities'!$C:$C,0))-INDEX('4. Material Balance Activities'!$O:$O,MATCH($B73,'4. Material Balance Activities'!$C:$C,0)))*$G73*(1-$F73)</f>
        <v>8.7372312486089481</v>
      </c>
      <c r="L73" s="120">
        <f>(INDEX('4. Material Balance Activities'!$J:$J,MATCH($B73,'4. Material Balance Activities'!$C:$C,0))-INDEX('4. Material Balance Activities'!$P:$P,MATCH($B73,'4. Material Balance Activities'!$C:$C,0)))*$G73*(1-$F73)</f>
        <v>6.7104923076923076E-3</v>
      </c>
      <c r="M73" s="123">
        <f>(INDEX('4. Material Balance Activities'!$K:$K,MATCH($B73,'4. Material Balance Activities'!$C:$C,0))-INDEX('4. Material Balance Activities'!$Q:$Q,MATCH($B73,'4. Material Balance Activities'!$C:$C,0)))*$G73*(1-$F73)</f>
        <v>9.3946892307692296E-3</v>
      </c>
      <c r="N73" s="101">
        <f>(INDEX('4. Material Balance Activities'!$L:$L,MATCH($B73,'4. Material Balance Activities'!$C:$C,0))-INDEX('4. Material Balance Activities'!$R:$R,MATCH($B73,'4. Material Balance Activities'!$C:$C,0)))*$G73*(1-$F73)</f>
        <v>3.3604735571572876E-2</v>
      </c>
    </row>
    <row r="74" spans="1:14" x14ac:dyDescent="0.25">
      <c r="A74" s="97" t="s">
        <v>1640</v>
      </c>
      <c r="B74" s="152" t="s">
        <v>1649</v>
      </c>
      <c r="C74" s="156" t="s">
        <v>506</v>
      </c>
      <c r="D74" s="99" t="str">
        <f>IFERROR(IF(C74="No CAS","",INDEX('DEQ Pollutant List'!$C$7:$C$611,MATCH('5. Pollutant Emissions - MB'!C74,'DEQ Pollutant List'!$B$7:$B$611,0))),"")</f>
        <v>Isopropyl alcohol</v>
      </c>
      <c r="E74" s="142">
        <f>IFERROR(IF(OR($C73="",$C73="No CAS"),INDEX('DEQ Pollutant List'!$A$7:$A$611,MATCH($D73,'DEQ Pollutant List'!$C$7:$C$611,0)),INDEX('DEQ Pollutant List'!$A$7:$A$611,MATCH($C73,'DEQ Pollutant List'!$B$7:$B$611,0))),"")</f>
        <v>229</v>
      </c>
      <c r="F74" s="157"/>
      <c r="G74" s="158">
        <v>0.1</v>
      </c>
      <c r="H74" s="122" t="s">
        <v>1675</v>
      </c>
      <c r="I74" s="120">
        <f>(INDEX('4. Material Balance Activities'!$G:$G,MATCH($B74,'4. Material Balance Activities'!$C:$C,0))-INDEX('4. Material Balance Activities'!$M:$M,MATCH($B74,'4. Material Balance Activities'!$C:$C,0)))*$G74*(1-$F74)</f>
        <v>1.7447280000000001</v>
      </c>
      <c r="J74" s="123">
        <f>(INDEX('4. Material Balance Activities'!$H:$H,MATCH($B74,'4. Material Balance Activities'!$C:$C,0))-INDEX('4. Material Balance Activities'!$N:$N,MATCH($B74,'4. Material Balance Activities'!$C:$C,0)))*$G74*(1-$F74)</f>
        <v>2.4426191999999998</v>
      </c>
      <c r="K74" s="101">
        <f>(INDEX('4. Material Balance Activities'!$I:$I,MATCH($B74,'4. Material Balance Activities'!$C:$C,0))-INDEX('4. Material Balance Activities'!$O:$O,MATCH($B74,'4. Material Balance Activities'!$C:$C,0)))*$G74*(1-$F74)</f>
        <v>8.7372312486089481</v>
      </c>
      <c r="L74" s="120">
        <f>(INDEX('4. Material Balance Activities'!$J:$J,MATCH($B74,'4. Material Balance Activities'!$C:$C,0))-INDEX('4. Material Balance Activities'!$P:$P,MATCH($B74,'4. Material Balance Activities'!$C:$C,0)))*$G74*(1-$F74)</f>
        <v>6.7104923076923076E-3</v>
      </c>
      <c r="M74" s="123">
        <f>(INDEX('4. Material Balance Activities'!$K:$K,MATCH($B74,'4. Material Balance Activities'!$C:$C,0))-INDEX('4. Material Balance Activities'!$Q:$Q,MATCH($B74,'4. Material Balance Activities'!$C:$C,0)))*$G74*(1-$F74)</f>
        <v>9.3946892307692296E-3</v>
      </c>
      <c r="N74" s="101">
        <f>(INDEX('4. Material Balance Activities'!$L:$L,MATCH($B74,'4. Material Balance Activities'!$C:$C,0))-INDEX('4. Material Balance Activities'!$R:$R,MATCH($B74,'4. Material Balance Activities'!$C:$C,0)))*$G74*(1-$F74)</f>
        <v>3.3604735571572876E-2</v>
      </c>
    </row>
    <row r="75" spans="1:14" x14ac:dyDescent="0.25">
      <c r="A75" s="97" t="s">
        <v>1640</v>
      </c>
      <c r="B75" s="152" t="s">
        <v>1649</v>
      </c>
      <c r="C75" s="156" t="s">
        <v>925</v>
      </c>
      <c r="D75" s="99" t="str">
        <f>IFERROR(IF(C75="No CAS","",INDEX('DEQ Pollutant List'!$C$7:$C$611,MATCH('5. Pollutant Emissions - MB'!C75,'DEQ Pollutant List'!$B$7:$B$611,0))),"")</f>
        <v>Propylene glycol monomethyl ether acetate</v>
      </c>
      <c r="E75" s="142">
        <f>IFERROR(IF(OR($C74="",$C74="No CAS"),INDEX('DEQ Pollutant List'!$A$7:$A$611,MATCH($D74,'DEQ Pollutant List'!$C$7:$C$611,0)),INDEX('DEQ Pollutant List'!$A$7:$A$611,MATCH($C74,'DEQ Pollutant List'!$B$7:$B$611,0))),"")</f>
        <v>302</v>
      </c>
      <c r="F75" s="157"/>
      <c r="G75" s="158">
        <v>0.1</v>
      </c>
      <c r="H75" s="122" t="s">
        <v>1675</v>
      </c>
      <c r="I75" s="120">
        <f>(INDEX('4. Material Balance Activities'!$G:$G,MATCH($B75,'4. Material Balance Activities'!$C:$C,0))-INDEX('4. Material Balance Activities'!$M:$M,MATCH($B75,'4. Material Balance Activities'!$C:$C,0)))*$G75*(1-$F75)</f>
        <v>1.7447280000000001</v>
      </c>
      <c r="J75" s="123">
        <f>(INDEX('4. Material Balance Activities'!$H:$H,MATCH($B75,'4. Material Balance Activities'!$C:$C,0))-INDEX('4. Material Balance Activities'!$N:$N,MATCH($B75,'4. Material Balance Activities'!$C:$C,0)))*$G75*(1-$F75)</f>
        <v>2.4426191999999998</v>
      </c>
      <c r="K75" s="101">
        <f>(INDEX('4. Material Balance Activities'!$I:$I,MATCH($B75,'4. Material Balance Activities'!$C:$C,0))-INDEX('4. Material Balance Activities'!$O:$O,MATCH($B75,'4. Material Balance Activities'!$C:$C,0)))*$G75*(1-$F75)</f>
        <v>8.7372312486089481</v>
      </c>
      <c r="L75" s="120">
        <f>(INDEX('4. Material Balance Activities'!$J:$J,MATCH($B75,'4. Material Balance Activities'!$C:$C,0))-INDEX('4. Material Balance Activities'!$P:$P,MATCH($B75,'4. Material Balance Activities'!$C:$C,0)))*$G75*(1-$F75)</f>
        <v>6.7104923076923076E-3</v>
      </c>
      <c r="M75" s="123">
        <f>(INDEX('4. Material Balance Activities'!$K:$K,MATCH($B75,'4. Material Balance Activities'!$C:$C,0))-INDEX('4. Material Balance Activities'!$Q:$Q,MATCH($B75,'4. Material Balance Activities'!$C:$C,0)))*$G75*(1-$F75)</f>
        <v>9.3946892307692296E-3</v>
      </c>
      <c r="N75" s="101">
        <f>(INDEX('4. Material Balance Activities'!$L:$L,MATCH($B75,'4. Material Balance Activities'!$C:$C,0))-INDEX('4. Material Balance Activities'!$R:$R,MATCH($B75,'4. Material Balance Activities'!$C:$C,0)))*$G75*(1-$F75)</f>
        <v>3.3604735571572876E-2</v>
      </c>
    </row>
    <row r="76" spans="1:14" x14ac:dyDescent="0.25">
      <c r="A76" s="97" t="s">
        <v>1640</v>
      </c>
      <c r="B76" s="152" t="s">
        <v>1649</v>
      </c>
      <c r="C76" s="156" t="s">
        <v>1071</v>
      </c>
      <c r="D76" s="99" t="str">
        <f>IFERROR(IF(C76="No CAS","",INDEX('DEQ Pollutant List'!$C$7:$C$611,MATCH('5. Pollutant Emissions - MB'!C76,'DEQ Pollutant List'!$B$7:$B$611,0))),"")</f>
        <v>Xylene (mixture), including m-xylene, o-xylene, p-xylene</v>
      </c>
      <c r="E76" s="142">
        <f>IFERROR(IF(OR($C75="",$C75="No CAS"),INDEX('DEQ Pollutant List'!$A$7:$A$611,MATCH($D75,'DEQ Pollutant List'!$C$7:$C$611,0)),INDEX('DEQ Pollutant List'!$A$7:$A$611,MATCH($C75,'DEQ Pollutant List'!$B$7:$B$611,0))),"")</f>
        <v>274</v>
      </c>
      <c r="F76" s="157"/>
      <c r="G76" s="158">
        <v>0.25</v>
      </c>
      <c r="H76" s="122" t="s">
        <v>1675</v>
      </c>
      <c r="I76" s="120">
        <f>(INDEX('4. Material Balance Activities'!$G:$G,MATCH($B76,'4. Material Balance Activities'!$C:$C,0))-INDEX('4. Material Balance Activities'!$M:$M,MATCH($B76,'4. Material Balance Activities'!$C:$C,0)))*$G76*(1-$F76)</f>
        <v>4.3618199999999998</v>
      </c>
      <c r="J76" s="123">
        <f>(INDEX('4. Material Balance Activities'!$H:$H,MATCH($B76,'4. Material Balance Activities'!$C:$C,0))-INDEX('4. Material Balance Activities'!$N:$N,MATCH($B76,'4. Material Balance Activities'!$C:$C,0)))*$G76*(1-$F76)</f>
        <v>6.1065479999999992</v>
      </c>
      <c r="K76" s="101">
        <f>(INDEX('4. Material Balance Activities'!$I:$I,MATCH($B76,'4. Material Balance Activities'!$C:$C,0))-INDEX('4. Material Balance Activities'!$O:$O,MATCH($B76,'4. Material Balance Activities'!$C:$C,0)))*$G76*(1-$F76)</f>
        <v>21.843078121522367</v>
      </c>
      <c r="L76" s="120">
        <f>(INDEX('4. Material Balance Activities'!$J:$J,MATCH($B76,'4. Material Balance Activities'!$C:$C,0))-INDEX('4. Material Balance Activities'!$P:$P,MATCH($B76,'4. Material Balance Activities'!$C:$C,0)))*$G76*(1-$F76)</f>
        <v>1.6776230769230769E-2</v>
      </c>
      <c r="M76" s="123">
        <f>(INDEX('4. Material Balance Activities'!$K:$K,MATCH($B76,'4. Material Balance Activities'!$C:$C,0))-INDEX('4. Material Balance Activities'!$Q:$Q,MATCH($B76,'4. Material Balance Activities'!$C:$C,0)))*$G76*(1-$F76)</f>
        <v>2.3486723076923073E-2</v>
      </c>
      <c r="N76" s="101">
        <f>(INDEX('4. Material Balance Activities'!$L:$L,MATCH($B76,'4. Material Balance Activities'!$C:$C,0))-INDEX('4. Material Balance Activities'!$R:$R,MATCH($B76,'4. Material Balance Activities'!$C:$C,0)))*$G76*(1-$F76)</f>
        <v>8.4011838928932187E-2</v>
      </c>
    </row>
    <row r="77" spans="1:14" x14ac:dyDescent="0.25">
      <c r="A77" s="97" t="s">
        <v>1632</v>
      </c>
      <c r="B77" s="152" t="s">
        <v>1650</v>
      </c>
      <c r="C77" s="156" t="s">
        <v>142</v>
      </c>
      <c r="D77" s="99" t="str">
        <f>IFERROR(IF(C77="No CAS","",INDEX('DEQ Pollutant List'!$C$7:$C$611,MATCH('5. Pollutant Emissions - MB'!C77,'DEQ Pollutant List'!$B$7:$B$611,0))),"")</f>
        <v>n-Butyl alcohol</v>
      </c>
      <c r="E77" s="142">
        <f>IFERROR(IF(OR($C76="",$C76="No CAS"),INDEX('DEQ Pollutant List'!$A$7:$A$611,MATCH($D76,'DEQ Pollutant List'!$C$7:$C$611,0)),INDEX('DEQ Pollutant List'!$A$7:$A$611,MATCH($C76,'DEQ Pollutant List'!$B$7:$B$611,0))),"")</f>
        <v>628</v>
      </c>
      <c r="F77" s="157"/>
      <c r="G77" s="158">
        <v>0.02</v>
      </c>
      <c r="H77" s="122" t="s">
        <v>1675</v>
      </c>
      <c r="I77" s="120">
        <f>(INDEX('4. Material Balance Activities'!$G:$G,MATCH($B77,'4. Material Balance Activities'!$C:$C,0))-INDEX('4. Material Balance Activities'!$M:$M,MATCH($B77,'4. Material Balance Activities'!$C:$C,0)))*$G77*(1-$F77)</f>
        <v>0.32025599999999999</v>
      </c>
      <c r="J77" s="123">
        <f>(INDEX('4. Material Balance Activities'!$H:$H,MATCH($B77,'4. Material Balance Activities'!$C:$C,0))-INDEX('4. Material Balance Activities'!$N:$N,MATCH($B77,'4. Material Balance Activities'!$C:$C,0)))*$G77*(1-$F77)</f>
        <v>0.44835839999999993</v>
      </c>
      <c r="K77" s="101">
        <f>(INDEX('4. Material Balance Activities'!$I:$I,MATCH($B77,'4. Material Balance Activities'!$C:$C,0))-INDEX('4. Material Balance Activities'!$O:$O,MATCH($B77,'4. Material Balance Activities'!$C:$C,0)))*$G77*(1-$F77)</f>
        <v>1.603774760738927</v>
      </c>
      <c r="L77" s="120">
        <f>(INDEX('4. Material Balance Activities'!$J:$J,MATCH($B77,'4. Material Balance Activities'!$C:$C,0))-INDEX('4. Material Balance Activities'!$P:$P,MATCH($B77,'4. Material Balance Activities'!$C:$C,0)))*$G77*(1-$F77)</f>
        <v>1.2317538461538461E-3</v>
      </c>
      <c r="M77" s="123">
        <f>(INDEX('4. Material Balance Activities'!$K:$K,MATCH($B77,'4. Material Balance Activities'!$C:$C,0))-INDEX('4. Material Balance Activities'!$Q:$Q,MATCH($B77,'4. Material Balance Activities'!$C:$C,0)))*$G77*(1-$F77)</f>
        <v>1.7244553846153844E-3</v>
      </c>
      <c r="N77" s="101">
        <f>(INDEX('4. Material Balance Activities'!$L:$L,MATCH($B77,'4. Material Balance Activities'!$C:$C,0))-INDEX('4. Material Balance Activities'!$R:$R,MATCH($B77,'4. Material Balance Activities'!$C:$C,0)))*$G77*(1-$F77)</f>
        <v>6.168364464380488E-3</v>
      </c>
    </row>
    <row r="78" spans="1:14" x14ac:dyDescent="0.25">
      <c r="A78" s="97" t="s">
        <v>1515</v>
      </c>
      <c r="B78" s="152" t="s">
        <v>1652</v>
      </c>
      <c r="C78" s="156" t="s">
        <v>506</v>
      </c>
      <c r="D78" s="99" t="str">
        <f>IFERROR(IF(C78="No CAS","",INDEX('DEQ Pollutant List'!$C$7:$C$611,MATCH('5. Pollutant Emissions - MB'!C78,'DEQ Pollutant List'!$B$7:$B$611,0))),"")</f>
        <v>Isopropyl alcohol</v>
      </c>
      <c r="E78" s="142">
        <f>IFERROR(IF(OR($C77="",$C77="No CAS"),INDEX('DEQ Pollutant List'!$A$7:$A$611,MATCH($D77,'DEQ Pollutant List'!$C$7:$C$611,0)),INDEX('DEQ Pollutant List'!$A$7:$A$611,MATCH($C77,'DEQ Pollutant List'!$B$7:$B$611,0))),"")</f>
        <v>78</v>
      </c>
      <c r="F78" s="157"/>
      <c r="G78" s="158">
        <v>1</v>
      </c>
      <c r="H78" s="122" t="s">
        <v>1675</v>
      </c>
      <c r="I78" s="120">
        <f>(INDEX('4. Material Balance Activities'!$G:$G,MATCH($B78,'4. Material Balance Activities'!$C:$C,0))-INDEX('4. Material Balance Activities'!$M:$M,MATCH($B78,'4. Material Balance Activities'!$C:$C,0)))*$G78*(1-$F78)</f>
        <v>18</v>
      </c>
      <c r="J78" s="123">
        <f>(INDEX('4. Material Balance Activities'!$H:$H,MATCH($B78,'4. Material Balance Activities'!$C:$C,0))-INDEX('4. Material Balance Activities'!$N:$N,MATCH($B78,'4. Material Balance Activities'!$C:$C,0)))*$G78*(1-$F78)</f>
        <v>25.2</v>
      </c>
      <c r="K78" s="101">
        <f>(INDEX('4. Material Balance Activities'!$I:$I,MATCH($B78,'4. Material Balance Activities'!$C:$C,0))-INDEX('4. Material Balance Activities'!$O:$O,MATCH($B78,'4. Material Balance Activities'!$C:$C,0)))*$G78*(1-$F78)</f>
        <v>90.140218117071001</v>
      </c>
      <c r="L78" s="120">
        <f>(INDEX('4. Material Balance Activities'!$J:$J,MATCH($B78,'4. Material Balance Activities'!$C:$C,0))-INDEX('4. Material Balance Activities'!$P:$P,MATCH($B78,'4. Material Balance Activities'!$C:$C,0)))*$G78*(1-$F78)</f>
        <v>6.9230769230769235E-2</v>
      </c>
      <c r="M78" s="123">
        <f>(INDEX('4. Material Balance Activities'!$K:$K,MATCH($B78,'4. Material Balance Activities'!$C:$C,0))-INDEX('4. Material Balance Activities'!$Q:$Q,MATCH($B78,'4. Material Balance Activities'!$C:$C,0)))*$G78*(1-$F78)</f>
        <v>9.6923076923076917E-2</v>
      </c>
      <c r="N78" s="101">
        <f>(INDEX('4. Material Balance Activities'!$L:$L,MATCH($B78,'4. Material Balance Activities'!$C:$C,0))-INDEX('4. Material Balance Activities'!$R:$R,MATCH($B78,'4. Material Balance Activities'!$C:$C,0)))*$G78*(1-$F78)</f>
        <v>0.34669314660411921</v>
      </c>
    </row>
    <row r="79" spans="1:14" x14ac:dyDescent="0.25">
      <c r="A79" s="97" t="s">
        <v>1640</v>
      </c>
      <c r="B79" s="152" t="s">
        <v>1654</v>
      </c>
      <c r="C79" s="156" t="s">
        <v>422</v>
      </c>
      <c r="D79" s="99" t="str">
        <f>IFERROR(IF(C79="No CAS","",INDEX('DEQ Pollutant List'!$C$7:$C$611,MATCH('5. Pollutant Emissions - MB'!C79,'DEQ Pollutant List'!$B$7:$B$611,0))),"")</f>
        <v>Ethylene glycol monobutyl ether</v>
      </c>
      <c r="E79" s="142">
        <f>IFERROR(IF(OR($C78="",$C78="No CAS"),INDEX('DEQ Pollutant List'!$A$7:$A$611,MATCH($D78,'DEQ Pollutant List'!$C$7:$C$611,0)),INDEX('DEQ Pollutant List'!$A$7:$A$611,MATCH($C78,'DEQ Pollutant List'!$B$7:$B$611,0))),"")</f>
        <v>302</v>
      </c>
      <c r="F79" s="157"/>
      <c r="G79" s="158">
        <v>0.05</v>
      </c>
      <c r="H79" s="122" t="s">
        <v>1675</v>
      </c>
      <c r="I79" s="120">
        <f>(INDEX('4. Material Balance Activities'!$G:$G,MATCH($B79,'4. Material Balance Activities'!$C:$C,0))-INDEX('4. Material Balance Activities'!$M:$M,MATCH($B79,'4. Material Balance Activities'!$C:$C,0)))*$G79*(1-$F79)</f>
        <v>7.25</v>
      </c>
      <c r="J79" s="123">
        <f>(INDEX('4. Material Balance Activities'!$H:$H,MATCH($B79,'4. Material Balance Activities'!$C:$C,0))-INDEX('4. Material Balance Activities'!$N:$N,MATCH($B79,'4. Material Balance Activities'!$C:$C,0)))*$G79*(1-$F79)</f>
        <v>10.15</v>
      </c>
      <c r="K79" s="101">
        <f>(INDEX('4. Material Balance Activities'!$I:$I,MATCH($B79,'4. Material Balance Activities'!$C:$C,0))-INDEX('4. Material Balance Activities'!$O:$O,MATCH($B79,'4. Material Balance Activities'!$C:$C,0)))*$G79*(1-$F79)</f>
        <v>36.306476741598047</v>
      </c>
      <c r="L79" s="120">
        <f>(INDEX('4. Material Balance Activities'!$J:$J,MATCH($B79,'4. Material Balance Activities'!$C:$C,0))-INDEX('4. Material Balance Activities'!$P:$P,MATCH($B79,'4. Material Balance Activities'!$C:$C,0)))*$G79*(1-$F79)</f>
        <v>2.7884615384615386E-2</v>
      </c>
      <c r="M79" s="123">
        <f>(INDEX('4. Material Balance Activities'!$K:$K,MATCH($B79,'4. Material Balance Activities'!$C:$C,0))-INDEX('4. Material Balance Activities'!$Q:$Q,MATCH($B79,'4. Material Balance Activities'!$C:$C,0)))*$G79*(1-$F79)</f>
        <v>3.9038461538461543E-2</v>
      </c>
      <c r="N79" s="101">
        <f>(INDEX('4. Material Balance Activities'!$L:$L,MATCH($B79,'4. Material Balance Activities'!$C:$C,0))-INDEX('4. Material Balance Activities'!$R:$R,MATCH($B79,'4. Material Balance Activities'!$C:$C,0)))*$G79*(1-$F79)</f>
        <v>0.13964029515999249</v>
      </c>
    </row>
    <row r="80" spans="1:14" x14ac:dyDescent="0.25">
      <c r="A80" s="97" t="s">
        <v>1640</v>
      </c>
      <c r="B80" s="152" t="s">
        <v>1654</v>
      </c>
      <c r="C80" s="156" t="s">
        <v>506</v>
      </c>
      <c r="D80" s="99" t="str">
        <f>IFERROR(IF(C80="No CAS","",INDEX('DEQ Pollutant List'!$C$7:$C$611,MATCH('5. Pollutant Emissions - MB'!C80,'DEQ Pollutant List'!$B$7:$B$611,0))),"")</f>
        <v>Isopropyl alcohol</v>
      </c>
      <c r="E80" s="142">
        <f>IFERROR(IF(OR($C79="",$C79="No CAS"),INDEX('DEQ Pollutant List'!$A$7:$A$611,MATCH($D79,'DEQ Pollutant List'!$C$7:$C$611,0)),INDEX('DEQ Pollutant List'!$A$7:$A$611,MATCH($C79,'DEQ Pollutant List'!$B$7:$B$611,0))),"")</f>
        <v>267</v>
      </c>
      <c r="F80" s="157"/>
      <c r="G80" s="158">
        <v>0.05</v>
      </c>
      <c r="H80" s="122" t="s">
        <v>1675</v>
      </c>
      <c r="I80" s="120">
        <f>(INDEX('4. Material Balance Activities'!$G:$G,MATCH($B80,'4. Material Balance Activities'!$C:$C,0))-INDEX('4. Material Balance Activities'!$M:$M,MATCH($B80,'4. Material Balance Activities'!$C:$C,0)))*$G80*(1-$F80)</f>
        <v>7.25</v>
      </c>
      <c r="J80" s="123">
        <f>(INDEX('4. Material Balance Activities'!$H:$H,MATCH($B80,'4. Material Balance Activities'!$C:$C,0))-INDEX('4. Material Balance Activities'!$N:$N,MATCH($B80,'4. Material Balance Activities'!$C:$C,0)))*$G80*(1-$F80)</f>
        <v>10.15</v>
      </c>
      <c r="K80" s="101">
        <f>(INDEX('4. Material Balance Activities'!$I:$I,MATCH($B80,'4. Material Balance Activities'!$C:$C,0))-INDEX('4. Material Balance Activities'!$O:$O,MATCH($B80,'4. Material Balance Activities'!$C:$C,0)))*$G80*(1-$F80)</f>
        <v>36.306476741598047</v>
      </c>
      <c r="L80" s="120">
        <f>(INDEX('4. Material Balance Activities'!$J:$J,MATCH($B80,'4. Material Balance Activities'!$C:$C,0))-INDEX('4. Material Balance Activities'!$P:$P,MATCH($B80,'4. Material Balance Activities'!$C:$C,0)))*$G80*(1-$F80)</f>
        <v>2.7884615384615386E-2</v>
      </c>
      <c r="M80" s="123">
        <f>(INDEX('4. Material Balance Activities'!$K:$K,MATCH($B80,'4. Material Balance Activities'!$C:$C,0))-INDEX('4. Material Balance Activities'!$Q:$Q,MATCH($B80,'4. Material Balance Activities'!$C:$C,0)))*$G80*(1-$F80)</f>
        <v>3.9038461538461543E-2</v>
      </c>
      <c r="N80" s="101">
        <f>(INDEX('4. Material Balance Activities'!$L:$L,MATCH($B80,'4. Material Balance Activities'!$C:$C,0))-INDEX('4. Material Balance Activities'!$R:$R,MATCH($B80,'4. Material Balance Activities'!$C:$C,0)))*$G80*(1-$F80)</f>
        <v>0.13964029515999249</v>
      </c>
    </row>
    <row r="81" spans="1:14" x14ac:dyDescent="0.25">
      <c r="A81" s="97" t="s">
        <v>1640</v>
      </c>
      <c r="B81" s="152" t="s">
        <v>1654</v>
      </c>
      <c r="C81" s="156" t="s">
        <v>994</v>
      </c>
      <c r="D81" s="99" t="str">
        <f>IFERROR(IF(C81="No CAS","",INDEX('DEQ Pollutant List'!$C$7:$C$611,MATCH('5. Pollutant Emissions - MB'!C81,'DEQ Pollutant List'!$B$7:$B$611,0))),"")</f>
        <v>Toluene</v>
      </c>
      <c r="E81" s="142">
        <f>IFERROR(IF(OR($C80="",$C80="No CAS"),INDEX('DEQ Pollutant List'!$A$7:$A$611,MATCH($D80,'DEQ Pollutant List'!$C$7:$C$611,0)),INDEX('DEQ Pollutant List'!$A$7:$A$611,MATCH($C80,'DEQ Pollutant List'!$B$7:$B$611,0))),"")</f>
        <v>302</v>
      </c>
      <c r="F81" s="157"/>
      <c r="G81" s="158">
        <v>0.03</v>
      </c>
      <c r="H81" s="122" t="s">
        <v>1675</v>
      </c>
      <c r="I81" s="120">
        <f>(INDEX('4. Material Balance Activities'!$G:$G,MATCH($B81,'4. Material Balance Activities'!$C:$C,0))-INDEX('4. Material Balance Activities'!$M:$M,MATCH($B81,'4. Material Balance Activities'!$C:$C,0)))*$G81*(1-$F81)</f>
        <v>4.3499999999999996</v>
      </c>
      <c r="J81" s="123">
        <f>(INDEX('4. Material Balance Activities'!$H:$H,MATCH($B81,'4. Material Balance Activities'!$C:$C,0))-INDEX('4. Material Balance Activities'!$N:$N,MATCH($B81,'4. Material Balance Activities'!$C:$C,0)))*$G81*(1-$F81)</f>
        <v>6.09</v>
      </c>
      <c r="K81" s="101">
        <f>(INDEX('4. Material Balance Activities'!$I:$I,MATCH($B81,'4. Material Balance Activities'!$C:$C,0))-INDEX('4. Material Balance Activities'!$O:$O,MATCH($B81,'4. Material Balance Activities'!$C:$C,0)))*$G81*(1-$F81)</f>
        <v>21.783886044958827</v>
      </c>
      <c r="L81" s="120">
        <f>(INDEX('4. Material Balance Activities'!$J:$J,MATCH($B81,'4. Material Balance Activities'!$C:$C,0))-INDEX('4. Material Balance Activities'!$P:$P,MATCH($B81,'4. Material Balance Activities'!$C:$C,0)))*$G81*(1-$F81)</f>
        <v>1.673076923076923E-2</v>
      </c>
      <c r="M81" s="123">
        <f>(INDEX('4. Material Balance Activities'!$K:$K,MATCH($B81,'4. Material Balance Activities'!$C:$C,0))-INDEX('4. Material Balance Activities'!$Q:$Q,MATCH($B81,'4. Material Balance Activities'!$C:$C,0)))*$G81*(1-$F81)</f>
        <v>2.3423076923076921E-2</v>
      </c>
      <c r="N81" s="101">
        <f>(INDEX('4. Material Balance Activities'!$L:$L,MATCH($B81,'4. Material Balance Activities'!$C:$C,0))-INDEX('4. Material Balance Activities'!$R:$R,MATCH($B81,'4. Material Balance Activities'!$C:$C,0)))*$G81*(1-$F81)</f>
        <v>8.3784177095995477E-2</v>
      </c>
    </row>
    <row r="82" spans="1:14" x14ac:dyDescent="0.25">
      <c r="A82" s="97" t="s">
        <v>1640</v>
      </c>
      <c r="B82" s="152" t="s">
        <v>1654</v>
      </c>
      <c r="C82" s="156" t="s">
        <v>18</v>
      </c>
      <c r="D82" s="99" t="str">
        <f>IFERROR(IF(C82="No CAS","",INDEX('DEQ Pollutant List'!$C$7:$C$611,MATCH('5. Pollutant Emissions - MB'!C82,'DEQ Pollutant List'!$B$7:$B$611,0))),"")</f>
        <v>Acetone</v>
      </c>
      <c r="E82" s="142"/>
      <c r="F82" s="157"/>
      <c r="G82" s="158">
        <v>0.7</v>
      </c>
      <c r="H82" s="122" t="s">
        <v>1675</v>
      </c>
      <c r="I82" s="120">
        <f>(INDEX('4. Material Balance Activities'!$G:$G,MATCH($B82,'4. Material Balance Activities'!$C:$C,0))-INDEX('4. Material Balance Activities'!$M:$M,MATCH($B82,'4. Material Balance Activities'!$C:$C,0)))*$G82*(1-$F82)</f>
        <v>101.5</v>
      </c>
      <c r="J82" s="123">
        <f>(INDEX('4. Material Balance Activities'!$H:$H,MATCH($B82,'4. Material Balance Activities'!$C:$C,0))-INDEX('4. Material Balance Activities'!$N:$N,MATCH($B82,'4. Material Balance Activities'!$C:$C,0)))*$G82*(1-$F82)</f>
        <v>142.1</v>
      </c>
      <c r="K82" s="101">
        <f>(INDEX('4. Material Balance Activities'!$I:$I,MATCH($B82,'4. Material Balance Activities'!$C:$C,0))-INDEX('4. Material Balance Activities'!$O:$O,MATCH($B82,'4. Material Balance Activities'!$C:$C,0)))*$G82*(1-$F82)</f>
        <v>508.29067438237257</v>
      </c>
      <c r="L82" s="120">
        <f>(INDEX('4. Material Balance Activities'!$J:$J,MATCH($B82,'4. Material Balance Activities'!$C:$C,0))-INDEX('4. Material Balance Activities'!$P:$P,MATCH($B82,'4. Material Balance Activities'!$C:$C,0)))*$G82*(1-$F82)</f>
        <v>0.39038461538461539</v>
      </c>
      <c r="M82" s="123">
        <f>(INDEX('4. Material Balance Activities'!$K:$K,MATCH($B82,'4. Material Balance Activities'!$C:$C,0))-INDEX('4. Material Balance Activities'!$Q:$Q,MATCH($B82,'4. Material Balance Activities'!$C:$C,0)))*$G82*(1-$F82)</f>
        <v>0.54653846153846153</v>
      </c>
      <c r="N82" s="101">
        <f>(INDEX('4. Material Balance Activities'!$L:$L,MATCH($B82,'4. Material Balance Activities'!$C:$C,0))-INDEX('4. Material Balance Activities'!$R:$R,MATCH($B82,'4. Material Balance Activities'!$C:$C,0)))*$G82*(1-$F82)</f>
        <v>1.9549641322398945</v>
      </c>
    </row>
    <row r="83" spans="1:14" x14ac:dyDescent="0.25">
      <c r="A83" s="97" t="s">
        <v>1632</v>
      </c>
      <c r="B83" s="152" t="s">
        <v>1656</v>
      </c>
      <c r="C83" s="156" t="s">
        <v>142</v>
      </c>
      <c r="D83" s="99" t="str">
        <f>IFERROR(IF(C83="No CAS","",INDEX('DEQ Pollutant List'!$C$7:$C$611,MATCH('5. Pollutant Emissions - MB'!C83,'DEQ Pollutant List'!$B$7:$B$611,0))),"")</f>
        <v>n-Butyl alcohol</v>
      </c>
      <c r="E83" s="142">
        <f>IFERROR(IF(OR($C81="",$C81="No CAS"),INDEX('DEQ Pollutant List'!$A$7:$A$611,MATCH($D81,'DEQ Pollutant List'!$C$7:$C$611,0)),INDEX('DEQ Pollutant List'!$A$7:$A$611,MATCH($C81,'DEQ Pollutant List'!$B$7:$B$611,0))),"")</f>
        <v>600</v>
      </c>
      <c r="F83" s="157"/>
      <c r="G83" s="158">
        <v>0.15</v>
      </c>
      <c r="H83" s="122" t="s">
        <v>1675</v>
      </c>
      <c r="I83" s="120">
        <f>(INDEX('4. Material Balance Activities'!$G:$G,MATCH($B83,'4. Material Balance Activities'!$C:$C,0))-INDEX('4. Material Balance Activities'!$M:$M,MATCH($B83,'4. Material Balance Activities'!$C:$C,0)))*$G83*(1-$F83)</f>
        <v>16.137899999999998</v>
      </c>
      <c r="J83" s="123">
        <f>(INDEX('4. Material Balance Activities'!$H:$H,MATCH($B83,'4. Material Balance Activities'!$C:$C,0))-INDEX('4. Material Balance Activities'!$N:$N,MATCH($B83,'4. Material Balance Activities'!$C:$C,0)))*$G83*(1-$F83)</f>
        <v>22.593059999999998</v>
      </c>
      <c r="K83" s="101">
        <f>(INDEX('4. Material Balance Activities'!$I:$I,MATCH($B83,'4. Material Balance Activities'!$C:$C,0))-INDEX('4. Material Balance Activities'!$O:$O,MATCH($B83,'4. Material Balance Activities'!$C:$C,0)))*$G83*(1-$F83)</f>
        <v>80.815212552860004</v>
      </c>
      <c r="L83" s="120">
        <f>(INDEX('4. Material Balance Activities'!$J:$J,MATCH($B83,'4. Material Balance Activities'!$C:$C,0))-INDEX('4. Material Balance Activities'!$P:$P,MATCH($B83,'4. Material Balance Activities'!$C:$C,0)))*$G83*(1-$F83)</f>
        <v>6.2068846153846148E-2</v>
      </c>
      <c r="M83" s="123">
        <f>(INDEX('4. Material Balance Activities'!$K:$K,MATCH($B83,'4. Material Balance Activities'!$C:$C,0))-INDEX('4. Material Balance Activities'!$Q:$Q,MATCH($B83,'4. Material Balance Activities'!$C:$C,0)))*$G83*(1-$F83)</f>
        <v>8.6896384615384598E-2</v>
      </c>
      <c r="N83" s="101">
        <f>(INDEX('4. Material Balance Activities'!$L:$L,MATCH($B83,'4. Material Balance Activities'!$C:$C,0))-INDEX('4. Material Balance Activities'!$R:$R,MATCH($B83,'4. Material Balance Activities'!$C:$C,0)))*$G83*(1-$F83)</f>
        <v>0.31082774058792312</v>
      </c>
    </row>
    <row r="84" spans="1:14" x14ac:dyDescent="0.25">
      <c r="A84" s="97" t="s">
        <v>1632</v>
      </c>
      <c r="B84" s="152" t="s">
        <v>1656</v>
      </c>
      <c r="C84" s="156" t="s">
        <v>1071</v>
      </c>
      <c r="D84" s="99" t="str">
        <f>IFERROR(IF(C84="No CAS","",INDEX('DEQ Pollutant List'!$C$7:$C$611,MATCH('5. Pollutant Emissions - MB'!C84,'DEQ Pollutant List'!$B$7:$B$611,0))),"")</f>
        <v>Xylene (mixture), including m-xylene, o-xylene, p-xylene</v>
      </c>
      <c r="E84" s="142">
        <f>IFERROR(IF(OR($C83="",$C83="No CAS"),INDEX('DEQ Pollutant List'!$A$7:$A$611,MATCH($D83,'DEQ Pollutant List'!$C$7:$C$611,0)),INDEX('DEQ Pollutant List'!$A$7:$A$611,MATCH($C83,'DEQ Pollutant List'!$B$7:$B$611,0))),"")</f>
        <v>78</v>
      </c>
      <c r="F84" s="157"/>
      <c r="G84" s="158">
        <v>0.5</v>
      </c>
      <c r="H84" s="122" t="s">
        <v>1675</v>
      </c>
      <c r="I84" s="120">
        <f>(INDEX('4. Material Balance Activities'!$G:$G,MATCH($B84,'4. Material Balance Activities'!$C:$C,0))-INDEX('4. Material Balance Activities'!$M:$M,MATCH($B84,'4. Material Balance Activities'!$C:$C,0)))*$G84*(1-$F84)</f>
        <v>53.792999999999999</v>
      </c>
      <c r="J84" s="123">
        <f>(INDEX('4. Material Balance Activities'!$H:$H,MATCH($B84,'4. Material Balance Activities'!$C:$C,0))-INDEX('4. Material Balance Activities'!$N:$N,MATCH($B84,'4. Material Balance Activities'!$C:$C,0)))*$G84*(1-$F84)</f>
        <v>75.310199999999995</v>
      </c>
      <c r="K84" s="101">
        <f>(INDEX('4. Material Balance Activities'!$I:$I,MATCH($B84,'4. Material Balance Activities'!$C:$C,0))-INDEX('4. Material Balance Activities'!$O:$O,MATCH($B84,'4. Material Balance Activities'!$C:$C,0)))*$G84*(1-$F84)</f>
        <v>269.38404184286668</v>
      </c>
      <c r="L84" s="120">
        <f>(INDEX('4. Material Balance Activities'!$J:$J,MATCH($B84,'4. Material Balance Activities'!$C:$C,0))-INDEX('4. Material Balance Activities'!$P:$P,MATCH($B84,'4. Material Balance Activities'!$C:$C,0)))*$G84*(1-$F84)</f>
        <v>0.20689615384615384</v>
      </c>
      <c r="M84" s="123">
        <f>(INDEX('4. Material Balance Activities'!$K:$K,MATCH($B84,'4. Material Balance Activities'!$C:$C,0))-INDEX('4. Material Balance Activities'!$Q:$Q,MATCH($B84,'4. Material Balance Activities'!$C:$C,0)))*$G84*(1-$F84)</f>
        <v>0.28965461538461534</v>
      </c>
      <c r="N84" s="101">
        <f>(INDEX('4. Material Balance Activities'!$L:$L,MATCH($B84,'4. Material Balance Activities'!$C:$C,0))-INDEX('4. Material Balance Activities'!$R:$R,MATCH($B84,'4. Material Balance Activities'!$C:$C,0)))*$G84*(1-$F84)</f>
        <v>1.0360924686264104</v>
      </c>
    </row>
    <row r="85" spans="1:14" x14ac:dyDescent="0.25">
      <c r="A85" s="97" t="s">
        <v>1515</v>
      </c>
      <c r="B85" s="152" t="s">
        <v>1658</v>
      </c>
      <c r="C85" s="156" t="s">
        <v>61</v>
      </c>
      <c r="D85" s="99" t="str">
        <f>IFERROR(IF(C85="No CAS","",INDEX('DEQ Pollutant List'!$C$7:$C$611,MATCH('5. Pollutant Emissions - MB'!C85,'DEQ Pollutant List'!$B$7:$B$611,0))),"")</f>
        <v>Ammonia</v>
      </c>
      <c r="E85" s="142">
        <f>IFERROR(IF(OR($C84="",$C84="No CAS"),INDEX('DEQ Pollutant List'!$A$7:$A$611,MATCH($D84,'DEQ Pollutant List'!$C$7:$C$611,0)),INDEX('DEQ Pollutant List'!$A$7:$A$611,MATCH($C84,'DEQ Pollutant List'!$B$7:$B$611,0))),"")</f>
        <v>628</v>
      </c>
      <c r="F85" s="157"/>
      <c r="G85" s="158">
        <v>0.01</v>
      </c>
      <c r="H85" s="122" t="s">
        <v>1675</v>
      </c>
      <c r="I85" s="120">
        <f>(INDEX('4. Material Balance Activities'!$G:$G,MATCH($B85,'4. Material Balance Activities'!$C:$C,0))-INDEX('4. Material Balance Activities'!$M:$M,MATCH($B85,'4. Material Balance Activities'!$C:$C,0)))*$G85*(1-$F85)</f>
        <v>25.2</v>
      </c>
      <c r="J85" s="123">
        <f>(INDEX('4. Material Balance Activities'!$H:$H,MATCH($B85,'4. Material Balance Activities'!$C:$C,0))-INDEX('4. Material Balance Activities'!$N:$N,MATCH($B85,'4. Material Balance Activities'!$C:$C,0)))*$G85*(1-$F85)</f>
        <v>35.28</v>
      </c>
      <c r="K85" s="101">
        <f>(INDEX('4. Material Balance Activities'!$I:$I,MATCH($B85,'4. Material Balance Activities'!$C:$C,0))-INDEX('4. Material Balance Activities'!$O:$O,MATCH($B85,'4. Material Balance Activities'!$C:$C,0)))*$G85*(1-$F85)</f>
        <v>126.1963053638994</v>
      </c>
      <c r="L85" s="120">
        <f>(INDEX('4. Material Balance Activities'!$J:$J,MATCH($B85,'4. Material Balance Activities'!$C:$C,0))-INDEX('4. Material Balance Activities'!$P:$P,MATCH($B85,'4. Material Balance Activities'!$C:$C,0)))*$G85*(1-$F85)</f>
        <v>9.6923076923076917E-2</v>
      </c>
      <c r="M85" s="123">
        <f>(INDEX('4. Material Balance Activities'!$K:$K,MATCH($B85,'4. Material Balance Activities'!$C:$C,0))-INDEX('4. Material Balance Activities'!$Q:$Q,MATCH($B85,'4. Material Balance Activities'!$C:$C,0)))*$G85*(1-$F85)</f>
        <v>0.1356923076923077</v>
      </c>
      <c r="N85" s="101">
        <f>(INDEX('4. Material Balance Activities'!$L:$L,MATCH($B85,'4. Material Balance Activities'!$C:$C,0))-INDEX('4. Material Balance Activities'!$R:$R,MATCH($B85,'4. Material Balance Activities'!$C:$C,0)))*$G85*(1-$F85)</f>
        <v>0.48537040524576691</v>
      </c>
    </row>
    <row r="86" spans="1:14" x14ac:dyDescent="0.25">
      <c r="A86" s="97" t="s">
        <v>1515</v>
      </c>
      <c r="B86" s="152" t="s">
        <v>1658</v>
      </c>
      <c r="C86" s="156" t="s">
        <v>144</v>
      </c>
      <c r="D86" s="99" t="str">
        <f>IFERROR(IF(C86="No CAS","",INDEX('DEQ Pollutant List'!$C$7:$C$611,MATCH('5. Pollutant Emissions - MB'!C86,'DEQ Pollutant List'!$B$7:$B$611,0))),"")</f>
        <v>sec-Butyl alcohol</v>
      </c>
      <c r="E86" s="142">
        <f>IFERROR(IF(OR($C85="",$C85="No CAS"),INDEX('DEQ Pollutant List'!$A$7:$A$611,MATCH($D85,'DEQ Pollutant List'!$C$7:$C$611,0)),INDEX('DEQ Pollutant List'!$A$7:$A$611,MATCH($C85,'DEQ Pollutant List'!$B$7:$B$611,0))),"")</f>
        <v>26</v>
      </c>
      <c r="F86" s="157"/>
      <c r="G86" s="158">
        <v>0.1</v>
      </c>
      <c r="H86" s="122" t="s">
        <v>1675</v>
      </c>
      <c r="I86" s="120">
        <f>(INDEX('4. Material Balance Activities'!$G:$G,MATCH($B86,'4. Material Balance Activities'!$C:$C,0))-INDEX('4. Material Balance Activities'!$M:$M,MATCH($B86,'4. Material Balance Activities'!$C:$C,0)))*$G86*(1-$F86)</f>
        <v>252</v>
      </c>
      <c r="J86" s="123">
        <f>(INDEX('4. Material Balance Activities'!$H:$H,MATCH($B86,'4. Material Balance Activities'!$C:$C,0))-INDEX('4. Material Balance Activities'!$N:$N,MATCH($B86,'4. Material Balance Activities'!$C:$C,0)))*$G86*(1-$F86)</f>
        <v>352.8</v>
      </c>
      <c r="K86" s="101">
        <f>(INDEX('4. Material Balance Activities'!$I:$I,MATCH($B86,'4. Material Balance Activities'!$C:$C,0))-INDEX('4. Material Balance Activities'!$O:$O,MATCH($B86,'4. Material Balance Activities'!$C:$C,0)))*$G86*(1-$F86)</f>
        <v>1261.9630536389941</v>
      </c>
      <c r="L86" s="120">
        <f>(INDEX('4. Material Balance Activities'!$J:$J,MATCH($B86,'4. Material Balance Activities'!$C:$C,0))-INDEX('4. Material Balance Activities'!$P:$P,MATCH($B86,'4. Material Balance Activities'!$C:$C,0)))*$G86*(1-$F86)</f>
        <v>0.96923076923076923</v>
      </c>
      <c r="M86" s="123">
        <f>(INDEX('4. Material Balance Activities'!$K:$K,MATCH($B86,'4. Material Balance Activities'!$C:$C,0))-INDEX('4. Material Balance Activities'!$Q:$Q,MATCH($B86,'4. Material Balance Activities'!$C:$C,0)))*$G86*(1-$F86)</f>
        <v>1.3569230769230769</v>
      </c>
      <c r="N86" s="101">
        <f>(INDEX('4. Material Balance Activities'!$L:$L,MATCH($B86,'4. Material Balance Activities'!$C:$C,0))-INDEX('4. Material Balance Activities'!$R:$R,MATCH($B86,'4. Material Balance Activities'!$C:$C,0)))*$G86*(1-$F86)</f>
        <v>4.8537040524576689</v>
      </c>
    </row>
    <row r="87" spans="1:14" x14ac:dyDescent="0.25">
      <c r="A87" s="97" t="s">
        <v>1515</v>
      </c>
      <c r="B87" s="152" t="s">
        <v>1658</v>
      </c>
      <c r="C87" s="156" t="s">
        <v>148</v>
      </c>
      <c r="D87" s="99" t="str">
        <f>IFERROR(IF(C87="No CAS","",INDEX('DEQ Pollutant List'!$C$7:$C$611,MATCH('5. Pollutant Emissions - MB'!C87,'DEQ Pollutant List'!$B$7:$B$611,0))),"")</f>
        <v>Butyl benzyl phthalate</v>
      </c>
      <c r="E87" s="142">
        <f>IFERROR(IF(OR($C86="",$C86="No CAS"),INDEX('DEQ Pollutant List'!$A$7:$A$611,MATCH($D86,'DEQ Pollutant List'!$C$7:$C$611,0)),INDEX('DEQ Pollutant List'!$A$7:$A$611,MATCH($C86,'DEQ Pollutant List'!$B$7:$B$611,0))),"")</f>
        <v>79</v>
      </c>
      <c r="F87" s="157"/>
      <c r="G87" s="158">
        <v>0.01</v>
      </c>
      <c r="H87" s="122" t="s">
        <v>1675</v>
      </c>
      <c r="I87" s="120">
        <f>(INDEX('4. Material Balance Activities'!$G:$G,MATCH($B87,'4. Material Balance Activities'!$C:$C,0))-INDEX('4. Material Balance Activities'!$M:$M,MATCH($B87,'4. Material Balance Activities'!$C:$C,0)))*$G87*(1-$F87)</f>
        <v>25.2</v>
      </c>
      <c r="J87" s="123">
        <f>(INDEX('4. Material Balance Activities'!$H:$H,MATCH($B87,'4. Material Balance Activities'!$C:$C,0))-INDEX('4. Material Balance Activities'!$N:$N,MATCH($B87,'4. Material Balance Activities'!$C:$C,0)))*$G87*(1-$F87)</f>
        <v>35.28</v>
      </c>
      <c r="K87" s="101">
        <f>(INDEX('4. Material Balance Activities'!$I:$I,MATCH($B87,'4. Material Balance Activities'!$C:$C,0))-INDEX('4. Material Balance Activities'!$O:$O,MATCH($B87,'4. Material Balance Activities'!$C:$C,0)))*$G87*(1-$F87)</f>
        <v>126.1963053638994</v>
      </c>
      <c r="L87" s="120">
        <f>(INDEX('4. Material Balance Activities'!$J:$J,MATCH($B87,'4. Material Balance Activities'!$C:$C,0))-INDEX('4. Material Balance Activities'!$P:$P,MATCH($B87,'4. Material Balance Activities'!$C:$C,0)))*$G87*(1-$F87)</f>
        <v>9.6923076923076917E-2</v>
      </c>
      <c r="M87" s="123">
        <f>(INDEX('4. Material Balance Activities'!$K:$K,MATCH($B87,'4. Material Balance Activities'!$C:$C,0))-INDEX('4. Material Balance Activities'!$Q:$Q,MATCH($B87,'4. Material Balance Activities'!$C:$C,0)))*$G87*(1-$F87)</f>
        <v>0.1356923076923077</v>
      </c>
      <c r="N87" s="101">
        <f>(INDEX('4. Material Balance Activities'!$L:$L,MATCH($B87,'4. Material Balance Activities'!$C:$C,0))-INDEX('4. Material Balance Activities'!$R:$R,MATCH($B87,'4. Material Balance Activities'!$C:$C,0)))*$G87*(1-$F87)</f>
        <v>0.48537040524576691</v>
      </c>
    </row>
    <row r="88" spans="1:14" x14ac:dyDescent="0.25">
      <c r="A88" s="97" t="s">
        <v>1515</v>
      </c>
      <c r="B88" s="152" t="s">
        <v>1658</v>
      </c>
      <c r="C88" s="156" t="s">
        <v>342</v>
      </c>
      <c r="D88" s="99" t="str">
        <f>IFERROR(IF(C88="No CAS","",INDEX('DEQ Pollutant List'!$C$7:$C$611,MATCH('5. Pollutant Emissions - MB'!C88,'DEQ Pollutant List'!$B$7:$B$611,0))),"")</f>
        <v>Diethylene glycol monomethyl ether</v>
      </c>
      <c r="E88" s="142">
        <f>IFERROR(IF(OR($C87="",$C87="No CAS"),INDEX('DEQ Pollutant List'!$A$7:$A$611,MATCH($D87,'DEQ Pollutant List'!$C$7:$C$611,0)),INDEX('DEQ Pollutant List'!$A$7:$A$611,MATCH($C87,'DEQ Pollutant List'!$B$7:$B$611,0))),"")</f>
        <v>519</v>
      </c>
      <c r="F88" s="157"/>
      <c r="G88" s="158">
        <v>0.01</v>
      </c>
      <c r="H88" s="122" t="s">
        <v>1675</v>
      </c>
      <c r="I88" s="120">
        <f>(INDEX('4. Material Balance Activities'!$G:$G,MATCH($B88,'4. Material Balance Activities'!$C:$C,0))-INDEX('4. Material Balance Activities'!$M:$M,MATCH($B88,'4. Material Balance Activities'!$C:$C,0)))*$G88*(1-$F88)</f>
        <v>25.2</v>
      </c>
      <c r="J88" s="123">
        <f>(INDEX('4. Material Balance Activities'!$H:$H,MATCH($B88,'4. Material Balance Activities'!$C:$C,0))-INDEX('4. Material Balance Activities'!$N:$N,MATCH($B88,'4. Material Balance Activities'!$C:$C,0)))*$G88*(1-$F88)</f>
        <v>35.28</v>
      </c>
      <c r="K88" s="101">
        <f>(INDEX('4. Material Balance Activities'!$I:$I,MATCH($B88,'4. Material Balance Activities'!$C:$C,0))-INDEX('4. Material Balance Activities'!$O:$O,MATCH($B88,'4. Material Balance Activities'!$C:$C,0)))*$G88*(1-$F88)</f>
        <v>126.1963053638994</v>
      </c>
      <c r="L88" s="120">
        <f>(INDEX('4. Material Balance Activities'!$J:$J,MATCH($B88,'4. Material Balance Activities'!$C:$C,0))-INDEX('4. Material Balance Activities'!$P:$P,MATCH($B88,'4. Material Balance Activities'!$C:$C,0)))*$G88*(1-$F88)</f>
        <v>9.6923076923076917E-2</v>
      </c>
      <c r="M88" s="123">
        <f>(INDEX('4. Material Balance Activities'!$K:$K,MATCH($B88,'4. Material Balance Activities'!$C:$C,0))-INDEX('4. Material Balance Activities'!$Q:$Q,MATCH($B88,'4. Material Balance Activities'!$C:$C,0)))*$G88*(1-$F88)</f>
        <v>0.1356923076923077</v>
      </c>
      <c r="N88" s="101">
        <f>(INDEX('4. Material Balance Activities'!$L:$L,MATCH($B88,'4. Material Balance Activities'!$C:$C,0))-INDEX('4. Material Balance Activities'!$R:$R,MATCH($B88,'4. Material Balance Activities'!$C:$C,0)))*$G88*(1-$F88)</f>
        <v>0.48537040524576691</v>
      </c>
    </row>
    <row r="89" spans="1:14" x14ac:dyDescent="0.25">
      <c r="A89" s="97" t="s">
        <v>1515</v>
      </c>
      <c r="B89" s="152" t="s">
        <v>1658</v>
      </c>
      <c r="C89" s="156" t="s">
        <v>422</v>
      </c>
      <c r="D89" s="99" t="str">
        <f>IFERROR(IF(C89="No CAS","",INDEX('DEQ Pollutant List'!$C$7:$C$611,MATCH('5. Pollutant Emissions - MB'!C89,'DEQ Pollutant List'!$B$7:$B$611,0))),"")</f>
        <v>Ethylene glycol monobutyl ether</v>
      </c>
      <c r="E89" s="142">
        <f>IFERROR(IF(OR($C88="",$C88="No CAS"),INDEX('DEQ Pollutant List'!$A$7:$A$611,MATCH($D88,'DEQ Pollutant List'!$C$7:$C$611,0)),INDEX('DEQ Pollutant List'!$A$7:$A$611,MATCH($C88,'DEQ Pollutant List'!$B$7:$B$611,0))),"")</f>
        <v>262</v>
      </c>
      <c r="F89" s="157"/>
      <c r="G89" s="158">
        <v>0.25</v>
      </c>
      <c r="H89" s="122" t="s">
        <v>1675</v>
      </c>
      <c r="I89" s="120">
        <f>(INDEX('4. Material Balance Activities'!$G:$G,MATCH($B89,'4. Material Balance Activities'!$C:$C,0))-INDEX('4. Material Balance Activities'!$M:$M,MATCH($B89,'4. Material Balance Activities'!$C:$C,0)))*$G89*(1-$F89)</f>
        <v>630</v>
      </c>
      <c r="J89" s="123">
        <f>(INDEX('4. Material Balance Activities'!$H:$H,MATCH($B89,'4. Material Balance Activities'!$C:$C,0))-INDEX('4. Material Balance Activities'!$N:$N,MATCH($B89,'4. Material Balance Activities'!$C:$C,0)))*$G89*(1-$F89)</f>
        <v>882</v>
      </c>
      <c r="K89" s="101">
        <f>(INDEX('4. Material Balance Activities'!$I:$I,MATCH($B89,'4. Material Balance Activities'!$C:$C,0))-INDEX('4. Material Balance Activities'!$O:$O,MATCH($B89,'4. Material Balance Activities'!$C:$C,0)))*$G89*(1-$F89)</f>
        <v>3154.9076340974848</v>
      </c>
      <c r="L89" s="120">
        <f>(INDEX('4. Material Balance Activities'!$J:$J,MATCH($B89,'4. Material Balance Activities'!$C:$C,0))-INDEX('4. Material Balance Activities'!$P:$P,MATCH($B89,'4. Material Balance Activities'!$C:$C,0)))*$G89*(1-$F89)</f>
        <v>2.4230769230769229</v>
      </c>
      <c r="M89" s="123">
        <f>(INDEX('4. Material Balance Activities'!$K:$K,MATCH($B89,'4. Material Balance Activities'!$C:$C,0))-INDEX('4. Material Balance Activities'!$Q:$Q,MATCH($B89,'4. Material Balance Activities'!$C:$C,0)))*$G89*(1-$F89)</f>
        <v>3.3923076923076922</v>
      </c>
      <c r="N89" s="101">
        <f>(INDEX('4. Material Balance Activities'!$L:$L,MATCH($B89,'4. Material Balance Activities'!$C:$C,0))-INDEX('4. Material Balance Activities'!$R:$R,MATCH($B89,'4. Material Balance Activities'!$C:$C,0)))*$G89*(1-$F89)</f>
        <v>12.134260131144172</v>
      </c>
    </row>
    <row r="90" spans="1:14" x14ac:dyDescent="0.25">
      <c r="A90" s="97" t="s">
        <v>1515</v>
      </c>
      <c r="B90" s="152" t="s">
        <v>1660</v>
      </c>
      <c r="C90" s="156" t="s">
        <v>61</v>
      </c>
      <c r="D90" s="99" t="str">
        <f>IFERROR(IF(C90="No CAS","",INDEX('DEQ Pollutant List'!$C$7:$C$611,MATCH('5. Pollutant Emissions - MB'!C90,'DEQ Pollutant List'!$B$7:$B$611,0))),"")</f>
        <v>Ammonia</v>
      </c>
      <c r="E90" s="142">
        <f>IFERROR(IF(OR($C89="",$C89="No CAS"),INDEX('DEQ Pollutant List'!$A$7:$A$611,MATCH($D89,'DEQ Pollutant List'!$C$7:$C$611,0)),INDEX('DEQ Pollutant List'!$A$7:$A$611,MATCH($C89,'DEQ Pollutant List'!$B$7:$B$611,0))),"")</f>
        <v>267</v>
      </c>
      <c r="F90" s="157"/>
      <c r="G90" s="158">
        <v>0.01</v>
      </c>
      <c r="H90" s="122" t="s">
        <v>1675</v>
      </c>
      <c r="I90" s="120">
        <f>(INDEX('4. Material Balance Activities'!$G:$G,MATCH($B90,'4. Material Balance Activities'!$C:$C,0))-INDEX('4. Material Balance Activities'!$M:$M,MATCH($B90,'4. Material Balance Activities'!$C:$C,0)))*$G90*(1-$F90)</f>
        <v>56.34</v>
      </c>
      <c r="J90" s="123">
        <f>(INDEX('4. Material Balance Activities'!$H:$H,MATCH($B90,'4. Material Balance Activities'!$C:$C,0))-INDEX('4. Material Balance Activities'!$N:$N,MATCH($B90,'4. Material Balance Activities'!$C:$C,0)))*$G90*(1-$F90)</f>
        <v>78.875999999999991</v>
      </c>
      <c r="K90" s="101">
        <f>(INDEX('4. Material Balance Activities'!$I:$I,MATCH($B90,'4. Material Balance Activities'!$C:$C,0))-INDEX('4. Material Balance Activities'!$O:$O,MATCH($B90,'4. Material Balance Activities'!$C:$C,0)))*$G90*(1-$F90)</f>
        <v>282.13888270643224</v>
      </c>
      <c r="L90" s="120">
        <f>(INDEX('4. Material Balance Activities'!$J:$J,MATCH($B90,'4. Material Balance Activities'!$C:$C,0))-INDEX('4. Material Balance Activities'!$P:$P,MATCH($B90,'4. Material Balance Activities'!$C:$C,0)))*$G90*(1-$F90)</f>
        <v>0.21669230769230768</v>
      </c>
      <c r="M90" s="123">
        <f>(INDEX('4. Material Balance Activities'!$K:$K,MATCH($B90,'4. Material Balance Activities'!$C:$C,0))-INDEX('4. Material Balance Activities'!$Q:$Q,MATCH($B90,'4. Material Balance Activities'!$C:$C,0)))*$G90*(1-$F90)</f>
        <v>0.30336923076923078</v>
      </c>
      <c r="N90" s="101">
        <f>(INDEX('4. Material Balance Activities'!$L:$L,MATCH($B90,'4. Material Balance Activities'!$C:$C,0))-INDEX('4. Material Balance Activities'!$R:$R,MATCH($B90,'4. Material Balance Activities'!$C:$C,0)))*$G90*(1-$F90)</f>
        <v>1.0851495488708931</v>
      </c>
    </row>
    <row r="91" spans="1:14" x14ac:dyDescent="0.25">
      <c r="A91" s="97" t="s">
        <v>1515</v>
      </c>
      <c r="B91" s="152" t="s">
        <v>1660</v>
      </c>
      <c r="C91" s="156" t="s">
        <v>144</v>
      </c>
      <c r="D91" s="99" t="str">
        <f>IFERROR(IF(C91="No CAS","",INDEX('DEQ Pollutant List'!$C$7:$C$611,MATCH('5. Pollutant Emissions - MB'!C91,'DEQ Pollutant List'!$B$7:$B$611,0))),"")</f>
        <v>sec-Butyl alcohol</v>
      </c>
      <c r="E91" s="142">
        <f>IFERROR(IF(OR($C90="",$C90="No CAS"),INDEX('DEQ Pollutant List'!$A$7:$A$611,MATCH($D90,'DEQ Pollutant List'!$C$7:$C$611,0)),INDEX('DEQ Pollutant List'!$A$7:$A$611,MATCH($C90,'DEQ Pollutant List'!$B$7:$B$611,0))),"")</f>
        <v>26</v>
      </c>
      <c r="F91" s="157"/>
      <c r="G91" s="158">
        <v>0.1</v>
      </c>
      <c r="H91" s="122" t="s">
        <v>1675</v>
      </c>
      <c r="I91" s="120">
        <f>(INDEX('4. Material Balance Activities'!$G:$G,MATCH($B91,'4. Material Balance Activities'!$C:$C,0))-INDEX('4. Material Balance Activities'!$M:$M,MATCH($B91,'4. Material Balance Activities'!$C:$C,0)))*$G91*(1-$F91)</f>
        <v>563.4</v>
      </c>
      <c r="J91" s="123">
        <f>(INDEX('4. Material Balance Activities'!$H:$H,MATCH($B91,'4. Material Balance Activities'!$C:$C,0))-INDEX('4. Material Balance Activities'!$N:$N,MATCH($B91,'4. Material Balance Activities'!$C:$C,0)))*$G91*(1-$F91)</f>
        <v>788.76</v>
      </c>
      <c r="K91" s="101">
        <f>(INDEX('4. Material Balance Activities'!$I:$I,MATCH($B91,'4. Material Balance Activities'!$C:$C,0))-INDEX('4. Material Balance Activities'!$O:$O,MATCH($B91,'4. Material Balance Activities'!$C:$C,0)))*$G91*(1-$F91)</f>
        <v>2821.3888270643224</v>
      </c>
      <c r="L91" s="120">
        <f>(INDEX('4. Material Balance Activities'!$J:$J,MATCH($B91,'4. Material Balance Activities'!$C:$C,0))-INDEX('4. Material Balance Activities'!$P:$P,MATCH($B91,'4. Material Balance Activities'!$C:$C,0)))*$G91*(1-$F91)</f>
        <v>2.166923076923077</v>
      </c>
      <c r="M91" s="123">
        <f>(INDEX('4. Material Balance Activities'!$K:$K,MATCH($B91,'4. Material Balance Activities'!$C:$C,0))-INDEX('4. Material Balance Activities'!$Q:$Q,MATCH($B91,'4. Material Balance Activities'!$C:$C,0)))*$G91*(1-$F91)</f>
        <v>3.0336923076923075</v>
      </c>
      <c r="N91" s="101">
        <f>(INDEX('4. Material Balance Activities'!$L:$L,MATCH($B91,'4. Material Balance Activities'!$C:$C,0))-INDEX('4. Material Balance Activities'!$R:$R,MATCH($B91,'4. Material Balance Activities'!$C:$C,0)))*$G91*(1-$F91)</f>
        <v>10.851495488708933</v>
      </c>
    </row>
    <row r="92" spans="1:14" x14ac:dyDescent="0.25">
      <c r="A92" s="97" t="s">
        <v>1515</v>
      </c>
      <c r="B92" s="152" t="s">
        <v>1660</v>
      </c>
      <c r="C92" s="156" t="s">
        <v>422</v>
      </c>
      <c r="D92" s="99" t="str">
        <f>IFERROR(IF(C92="No CAS","",INDEX('DEQ Pollutant List'!$C$7:$C$611,MATCH('5. Pollutant Emissions - MB'!C92,'DEQ Pollutant List'!$B$7:$B$611,0))),"")</f>
        <v>Ethylene glycol monobutyl ether</v>
      </c>
      <c r="E92" s="142">
        <f>IFERROR(IF(OR($C91="",$C91="No CAS"),INDEX('DEQ Pollutant List'!$A$7:$A$611,MATCH($D91,'DEQ Pollutant List'!$C$7:$C$611,0)),INDEX('DEQ Pollutant List'!$A$7:$A$611,MATCH($C91,'DEQ Pollutant List'!$B$7:$B$611,0))),"")</f>
        <v>79</v>
      </c>
      <c r="F92" s="157"/>
      <c r="G92" s="158">
        <v>0.1</v>
      </c>
      <c r="H92" s="122" t="s">
        <v>1675</v>
      </c>
      <c r="I92" s="120">
        <f>(INDEX('4. Material Balance Activities'!$G:$G,MATCH($B92,'4. Material Balance Activities'!$C:$C,0))-INDEX('4. Material Balance Activities'!$M:$M,MATCH($B92,'4. Material Balance Activities'!$C:$C,0)))*$G92*(1-$F92)</f>
        <v>563.4</v>
      </c>
      <c r="J92" s="123">
        <f>(INDEX('4. Material Balance Activities'!$H:$H,MATCH($B92,'4. Material Balance Activities'!$C:$C,0))-INDEX('4. Material Balance Activities'!$N:$N,MATCH($B92,'4. Material Balance Activities'!$C:$C,0)))*$G92*(1-$F92)</f>
        <v>788.76</v>
      </c>
      <c r="K92" s="101">
        <f>(INDEX('4. Material Balance Activities'!$I:$I,MATCH($B92,'4. Material Balance Activities'!$C:$C,0))-INDEX('4. Material Balance Activities'!$O:$O,MATCH($B92,'4. Material Balance Activities'!$C:$C,0)))*$G92*(1-$F92)</f>
        <v>2821.3888270643224</v>
      </c>
      <c r="L92" s="120">
        <f>(INDEX('4. Material Balance Activities'!$J:$J,MATCH($B92,'4. Material Balance Activities'!$C:$C,0))-INDEX('4. Material Balance Activities'!$P:$P,MATCH($B92,'4. Material Balance Activities'!$C:$C,0)))*$G92*(1-$F92)</f>
        <v>2.166923076923077</v>
      </c>
      <c r="M92" s="123">
        <f>(INDEX('4. Material Balance Activities'!$K:$K,MATCH($B92,'4. Material Balance Activities'!$C:$C,0))-INDEX('4. Material Balance Activities'!$Q:$Q,MATCH($B92,'4. Material Balance Activities'!$C:$C,0)))*$G92*(1-$F92)</f>
        <v>3.0336923076923075</v>
      </c>
      <c r="N92" s="101">
        <f>(INDEX('4. Material Balance Activities'!$L:$L,MATCH($B92,'4. Material Balance Activities'!$C:$C,0))-INDEX('4. Material Balance Activities'!$R:$R,MATCH($B92,'4. Material Balance Activities'!$C:$C,0)))*$G92*(1-$F92)</f>
        <v>10.851495488708933</v>
      </c>
    </row>
    <row r="93" spans="1:14" x14ac:dyDescent="0.25">
      <c r="A93" s="97" t="s">
        <v>1632</v>
      </c>
      <c r="B93" s="152" t="s">
        <v>1661</v>
      </c>
      <c r="C93" s="156" t="s">
        <v>483</v>
      </c>
      <c r="D93" s="99" t="str">
        <f>IFERROR(IF(C93="No CAS","",INDEX('DEQ Pollutant List'!$C$7:$C$611,MATCH('5. Pollutant Emissions - MB'!C93,'DEQ Pollutant List'!$B$7:$B$611,0))),"")</f>
        <v>Hexane</v>
      </c>
      <c r="E93" s="142">
        <f>IFERROR(IF(OR($C92="",$C92="No CAS"),INDEX('DEQ Pollutant List'!$A$7:$A$611,MATCH($D92,'DEQ Pollutant List'!$C$7:$C$611,0)),INDEX('DEQ Pollutant List'!$A$7:$A$611,MATCH($C92,'DEQ Pollutant List'!$B$7:$B$611,0))),"")</f>
        <v>267</v>
      </c>
      <c r="F93" s="157"/>
      <c r="G93" s="158">
        <v>0.4</v>
      </c>
      <c r="H93" s="122" t="s">
        <v>1675</v>
      </c>
      <c r="I93" s="120">
        <f>(INDEX('4. Material Balance Activities'!$G:$G,MATCH($B93,'4. Material Balance Activities'!$C:$C,0))-INDEX('4. Material Balance Activities'!$M:$M,MATCH($B93,'4. Material Balance Activities'!$C:$C,0)))*$G93*(1-$F93)</f>
        <v>0.60000000000000009</v>
      </c>
      <c r="J93" s="123">
        <f>(INDEX('4. Material Balance Activities'!$H:$H,MATCH($B93,'4. Material Balance Activities'!$C:$C,0))-INDEX('4. Material Balance Activities'!$N:$N,MATCH($B93,'4. Material Balance Activities'!$C:$C,0)))*$G93*(1-$F93)</f>
        <v>0.83999999999999986</v>
      </c>
      <c r="K93" s="101">
        <f>(INDEX('4. Material Balance Activities'!$I:$I,MATCH($B93,'4. Material Balance Activities'!$C:$C,0))-INDEX('4. Material Balance Activities'!$O:$O,MATCH($B93,'4. Material Balance Activities'!$C:$C,0)))*$G93*(1-$F93)</f>
        <v>3.0046739372357001</v>
      </c>
      <c r="L93" s="120">
        <f>(INDEX('4. Material Balance Activities'!$J:$J,MATCH($B93,'4. Material Balance Activities'!$C:$C,0))-INDEX('4. Material Balance Activities'!$P:$P,MATCH($B93,'4. Material Balance Activities'!$C:$C,0)))*$G93*(1-$F93)</f>
        <v>2.3076923076923079E-3</v>
      </c>
      <c r="M93" s="123">
        <f>(INDEX('4. Material Balance Activities'!$K:$K,MATCH($B93,'4. Material Balance Activities'!$C:$C,0))-INDEX('4. Material Balance Activities'!$Q:$Q,MATCH($B93,'4. Material Balance Activities'!$C:$C,0)))*$G93*(1-$F93)</f>
        <v>3.2307692307692302E-3</v>
      </c>
      <c r="N93" s="101">
        <f>(INDEX('4. Material Balance Activities'!$L:$L,MATCH($B93,'4. Material Balance Activities'!$C:$C,0))-INDEX('4. Material Balance Activities'!$R:$R,MATCH($B93,'4. Material Balance Activities'!$C:$C,0)))*$G93*(1-$F93)</f>
        <v>1.1556438220137308E-2</v>
      </c>
    </row>
    <row r="94" spans="1:14" x14ac:dyDescent="0.25">
      <c r="A94" s="97" t="s">
        <v>1632</v>
      </c>
      <c r="B94" s="152" t="s">
        <v>1663</v>
      </c>
      <c r="C94" s="156" t="s">
        <v>137</v>
      </c>
      <c r="D94" s="99" t="str">
        <f>IFERROR(IF(C94="No CAS","",INDEX('DEQ Pollutant List'!$C$7:$C$611,MATCH('5. Pollutant Emissions - MB'!C94,'DEQ Pollutant List'!$B$7:$B$611,0))),"")</f>
        <v>2-Butanone (methyl ethyl ketone)</v>
      </c>
      <c r="E94" s="142">
        <f>IFERROR(IF(OR($C93="",$C93="No CAS"),INDEX('DEQ Pollutant List'!$A$7:$A$611,MATCH($D93,'DEQ Pollutant List'!$C$7:$C$611,0)),INDEX('DEQ Pollutant List'!$A$7:$A$611,MATCH($C93,'DEQ Pollutant List'!$B$7:$B$611,0))),"")</f>
        <v>289</v>
      </c>
      <c r="F94" s="157"/>
      <c r="G94" s="158">
        <v>0.02</v>
      </c>
      <c r="H94" s="122" t="s">
        <v>1675</v>
      </c>
      <c r="I94" s="120">
        <f>(INDEX('4. Material Balance Activities'!$G:$G,MATCH($B94,'4. Material Balance Activities'!$C:$C,0))-INDEX('4. Material Balance Activities'!$M:$M,MATCH($B94,'4. Material Balance Activities'!$C:$C,0)))*$G94*(1-$F94)</f>
        <v>0.18348000000000003</v>
      </c>
      <c r="J94" s="123">
        <f>(INDEX('4. Material Balance Activities'!$H:$H,MATCH($B94,'4. Material Balance Activities'!$C:$C,0))-INDEX('4. Material Balance Activities'!$N:$N,MATCH($B94,'4. Material Balance Activities'!$C:$C,0)))*$G94*(1-$F94)</f>
        <v>0.25687199999999999</v>
      </c>
      <c r="K94" s="101">
        <f>(INDEX('4. Material Balance Activities'!$I:$I,MATCH($B94,'4. Material Balance Activities'!$C:$C,0))-INDEX('4. Material Balance Activities'!$O:$O,MATCH($B94,'4. Material Balance Activities'!$C:$C,0)))*$G94*(1-$F94)</f>
        <v>0.91882929000667712</v>
      </c>
      <c r="L94" s="120">
        <f>(INDEX('4. Material Balance Activities'!$J:$J,MATCH($B94,'4. Material Balance Activities'!$C:$C,0))-INDEX('4. Material Balance Activities'!$P:$P,MATCH($B94,'4. Material Balance Activities'!$C:$C,0)))*$G94*(1-$F94)</f>
        <v>7.0569230769230778E-4</v>
      </c>
      <c r="M94" s="123">
        <f>(INDEX('4. Material Balance Activities'!$K:$K,MATCH($B94,'4. Material Balance Activities'!$C:$C,0))-INDEX('4. Material Balance Activities'!$Q:$Q,MATCH($B94,'4. Material Balance Activities'!$C:$C,0)))*$G94*(1-$F94)</f>
        <v>9.8796923076923076E-4</v>
      </c>
      <c r="N94" s="101">
        <f>(INDEX('4. Material Balance Activities'!$L:$L,MATCH($B94,'4. Material Balance Activities'!$C:$C,0))-INDEX('4. Material Balance Activities'!$R:$R,MATCH($B94,'4. Material Balance Activities'!$C:$C,0)))*$G94*(1-$F94)</f>
        <v>3.5339588077179891E-3</v>
      </c>
    </row>
    <row r="95" spans="1:14" x14ac:dyDescent="0.25">
      <c r="A95" s="97" t="s">
        <v>1632</v>
      </c>
      <c r="B95" s="152" t="s">
        <v>1664</v>
      </c>
      <c r="C95" s="156" t="s">
        <v>342</v>
      </c>
      <c r="D95" s="99" t="str">
        <f>IFERROR(IF(C95="No CAS","",INDEX('DEQ Pollutant List'!$C$7:$C$611,MATCH('5. Pollutant Emissions - MB'!C95,'DEQ Pollutant List'!$B$7:$B$611,0))),"")</f>
        <v>Diethylene glycol monomethyl ether</v>
      </c>
      <c r="E95" s="142">
        <f>IFERROR(IF(OR($C94="",$C94="No CAS"),INDEX('DEQ Pollutant List'!$A$7:$A$611,MATCH($D94,'DEQ Pollutant List'!$C$7:$C$611,0)),INDEX('DEQ Pollutant List'!$A$7:$A$611,MATCH($C94,'DEQ Pollutant List'!$B$7:$B$611,0))),"")</f>
        <v>333</v>
      </c>
      <c r="F95" s="157"/>
      <c r="G95" s="158">
        <v>0.01</v>
      </c>
      <c r="H95" s="122" t="s">
        <v>1675</v>
      </c>
      <c r="I95" s="120">
        <f>(INDEX('4. Material Balance Activities'!$G:$G,MATCH($B95,'4. Material Balance Activities'!$C:$C,0))-INDEX('4. Material Balance Activities'!$M:$M,MATCH($B95,'4. Material Balance Activities'!$C:$C,0)))*$G95*(1-$F95)</f>
        <v>8.8699999999999987E-2</v>
      </c>
      <c r="J95" s="123">
        <f>(INDEX('4. Material Balance Activities'!$H:$H,MATCH($B95,'4. Material Balance Activities'!$C:$C,0))-INDEX('4. Material Balance Activities'!$N:$N,MATCH($B95,'4. Material Balance Activities'!$C:$C,0)))*$G95*(1-$F95)</f>
        <v>0.12417999999999997</v>
      </c>
      <c r="K95" s="101">
        <f>(INDEX('4. Material Balance Activities'!$I:$I,MATCH($B95,'4. Material Balance Activities'!$C:$C,0))-INDEX('4. Material Balance Activities'!$O:$O,MATCH($B95,'4. Material Balance Activities'!$C:$C,0)))*$G95*(1-$F95)</f>
        <v>0.44419096372134426</v>
      </c>
      <c r="L95" s="120">
        <f>(INDEX('4. Material Balance Activities'!$J:$J,MATCH($B95,'4. Material Balance Activities'!$C:$C,0))-INDEX('4. Material Balance Activities'!$P:$P,MATCH($B95,'4. Material Balance Activities'!$C:$C,0)))*$G95*(1-$F95)</f>
        <v>3.4115384615384612E-4</v>
      </c>
      <c r="M95" s="123">
        <f>(INDEX('4. Material Balance Activities'!$K:$K,MATCH($B95,'4. Material Balance Activities'!$C:$C,0))-INDEX('4. Material Balance Activities'!$Q:$Q,MATCH($B95,'4. Material Balance Activities'!$C:$C,0)))*$G95*(1-$F95)</f>
        <v>4.7761538461538454E-4</v>
      </c>
      <c r="N95" s="101">
        <f>(INDEX('4. Material Balance Activities'!$L:$L,MATCH($B95,'4. Material Balance Activities'!$C:$C,0))-INDEX('4. Material Balance Activities'!$R:$R,MATCH($B95,'4. Material Balance Activities'!$C:$C,0)))*$G95*(1-$F95)</f>
        <v>1.7084267835436318E-3</v>
      </c>
    </row>
    <row r="96" spans="1:14" x14ac:dyDescent="0.25">
      <c r="A96" s="97" t="s">
        <v>1632</v>
      </c>
      <c r="B96" s="152" t="s">
        <v>1664</v>
      </c>
      <c r="C96" s="156" t="s">
        <v>410</v>
      </c>
      <c r="D96" s="99" t="str">
        <f>IFERROR(IF(C96="No CAS","",INDEX('DEQ Pollutant List'!$C$7:$C$611,MATCH('5. Pollutant Emissions - MB'!C96,'DEQ Pollutant List'!$B$7:$B$611,0))),"")</f>
        <v>Ethyl benzene</v>
      </c>
      <c r="E96" s="142">
        <f>IFERROR(IF(OR($C95="",$C95="No CAS"),INDEX('DEQ Pollutant List'!$A$7:$A$611,MATCH($D95,'DEQ Pollutant List'!$C$7:$C$611,0)),INDEX('DEQ Pollutant List'!$A$7:$A$611,MATCH($C95,'DEQ Pollutant List'!$B$7:$B$611,0))),"")</f>
        <v>262</v>
      </c>
      <c r="F96" s="157"/>
      <c r="G96" s="158">
        <v>0.01</v>
      </c>
      <c r="H96" s="122" t="s">
        <v>1675</v>
      </c>
      <c r="I96" s="120">
        <f>(INDEX('4. Material Balance Activities'!$G:$G,MATCH($B96,'4. Material Balance Activities'!$C:$C,0))-INDEX('4. Material Balance Activities'!$M:$M,MATCH($B96,'4. Material Balance Activities'!$C:$C,0)))*$G96*(1-$F96)</f>
        <v>8.8699999999999987E-2</v>
      </c>
      <c r="J96" s="123">
        <f>(INDEX('4. Material Balance Activities'!$H:$H,MATCH($B96,'4. Material Balance Activities'!$C:$C,0))-INDEX('4. Material Balance Activities'!$N:$N,MATCH($B96,'4. Material Balance Activities'!$C:$C,0)))*$G96*(1-$F96)</f>
        <v>0.12417999999999997</v>
      </c>
      <c r="K96" s="101">
        <f>(INDEX('4. Material Balance Activities'!$I:$I,MATCH($B96,'4. Material Balance Activities'!$C:$C,0))-INDEX('4. Material Balance Activities'!$O:$O,MATCH($B96,'4. Material Balance Activities'!$C:$C,0)))*$G96*(1-$F96)</f>
        <v>0.44419096372134426</v>
      </c>
      <c r="L96" s="120">
        <f>(INDEX('4. Material Balance Activities'!$J:$J,MATCH($B96,'4. Material Balance Activities'!$C:$C,0))-INDEX('4. Material Balance Activities'!$P:$P,MATCH($B96,'4. Material Balance Activities'!$C:$C,0)))*$G96*(1-$F96)</f>
        <v>3.4115384615384612E-4</v>
      </c>
      <c r="M96" s="123">
        <f>(INDEX('4. Material Balance Activities'!$K:$K,MATCH($B96,'4. Material Balance Activities'!$C:$C,0))-INDEX('4. Material Balance Activities'!$Q:$Q,MATCH($B96,'4. Material Balance Activities'!$C:$C,0)))*$G96*(1-$F96)</f>
        <v>4.7761538461538454E-4</v>
      </c>
      <c r="N96" s="101">
        <f>(INDEX('4. Material Balance Activities'!$L:$L,MATCH($B96,'4. Material Balance Activities'!$C:$C,0))-INDEX('4. Material Balance Activities'!$R:$R,MATCH($B96,'4. Material Balance Activities'!$C:$C,0)))*$G96*(1-$F96)</f>
        <v>1.7084267835436318E-3</v>
      </c>
    </row>
    <row r="97" spans="1:14" x14ac:dyDescent="0.25">
      <c r="A97" s="97" t="s">
        <v>1632</v>
      </c>
      <c r="B97" s="152" t="s">
        <v>1664</v>
      </c>
      <c r="C97" s="156" t="s">
        <v>1071</v>
      </c>
      <c r="D97" s="99" t="str">
        <f>IFERROR(IF(C97="No CAS","",INDEX('DEQ Pollutant List'!$C$7:$C$611,MATCH('5. Pollutant Emissions - MB'!C97,'DEQ Pollutant List'!$B$7:$B$611,0))),"")</f>
        <v>Xylene (mixture), including m-xylene, o-xylene, p-xylene</v>
      </c>
      <c r="E97" s="142">
        <f>IFERROR(IF(OR($C96="",$C96="No CAS"),INDEX('DEQ Pollutant List'!$A$7:$A$611,MATCH($D96,'DEQ Pollutant List'!$C$7:$C$611,0)),INDEX('DEQ Pollutant List'!$A$7:$A$611,MATCH($C96,'DEQ Pollutant List'!$B$7:$B$611,0))),"")</f>
        <v>229</v>
      </c>
      <c r="F97" s="157"/>
      <c r="G97" s="158">
        <v>0.1</v>
      </c>
      <c r="H97" s="122" t="s">
        <v>1675</v>
      </c>
      <c r="I97" s="120">
        <f>(INDEX('4. Material Balance Activities'!$G:$G,MATCH($B97,'4. Material Balance Activities'!$C:$C,0))-INDEX('4. Material Balance Activities'!$M:$M,MATCH($B97,'4. Material Balance Activities'!$C:$C,0)))*$G97*(1-$F97)</f>
        <v>0.88700000000000001</v>
      </c>
      <c r="J97" s="123">
        <f>(INDEX('4. Material Balance Activities'!$H:$H,MATCH($B97,'4. Material Balance Activities'!$C:$C,0))-INDEX('4. Material Balance Activities'!$N:$N,MATCH($B97,'4. Material Balance Activities'!$C:$C,0)))*$G97*(1-$F97)</f>
        <v>1.2417999999999998</v>
      </c>
      <c r="K97" s="101">
        <f>(INDEX('4. Material Balance Activities'!$I:$I,MATCH($B97,'4. Material Balance Activities'!$C:$C,0))-INDEX('4. Material Balance Activities'!$O:$O,MATCH($B97,'4. Material Balance Activities'!$C:$C,0)))*$G97*(1-$F97)</f>
        <v>4.4419096372134428</v>
      </c>
      <c r="L97" s="120">
        <f>(INDEX('4. Material Balance Activities'!$J:$J,MATCH($B97,'4. Material Balance Activities'!$C:$C,0))-INDEX('4. Material Balance Activities'!$P:$P,MATCH($B97,'4. Material Balance Activities'!$C:$C,0)))*$G97*(1-$F97)</f>
        <v>3.4115384615384611E-3</v>
      </c>
      <c r="M97" s="123">
        <f>(INDEX('4. Material Balance Activities'!$K:$K,MATCH($B97,'4. Material Balance Activities'!$C:$C,0))-INDEX('4. Material Balance Activities'!$Q:$Q,MATCH($B97,'4. Material Balance Activities'!$C:$C,0)))*$G97*(1-$F97)</f>
        <v>4.7761538461538458E-3</v>
      </c>
      <c r="N97" s="101">
        <f>(INDEX('4. Material Balance Activities'!$L:$L,MATCH($B97,'4. Material Balance Activities'!$C:$C,0))-INDEX('4. Material Balance Activities'!$R:$R,MATCH($B97,'4. Material Balance Activities'!$C:$C,0)))*$G97*(1-$F97)</f>
        <v>1.7084267835436318E-2</v>
      </c>
    </row>
    <row r="98" spans="1:14" x14ac:dyDescent="0.25">
      <c r="A98" s="97" t="s">
        <v>1632</v>
      </c>
      <c r="B98" s="152" t="s">
        <v>1665</v>
      </c>
      <c r="C98" s="156" t="s">
        <v>960</v>
      </c>
      <c r="D98" s="99" t="str">
        <f>IFERROR(IF(C98="No CAS","",INDEX('DEQ Pollutant List'!$C$7:$C$611,MATCH('5. Pollutant Emissions - MB'!C98,'DEQ Pollutant List'!$B$7:$B$611,0))),"")</f>
        <v>Styrene</v>
      </c>
      <c r="E98" s="142">
        <f>IFERROR(IF(OR($C97="",$C97="No CAS"),INDEX('DEQ Pollutant List'!$A$7:$A$611,MATCH($D97,'DEQ Pollutant List'!$C$7:$C$611,0)),INDEX('DEQ Pollutant List'!$A$7:$A$611,MATCH($C97,'DEQ Pollutant List'!$B$7:$B$611,0))),"")</f>
        <v>628</v>
      </c>
      <c r="F98" s="157"/>
      <c r="G98" s="158">
        <v>0.3</v>
      </c>
      <c r="H98" s="122" t="s">
        <v>1675</v>
      </c>
      <c r="I98" s="120">
        <f>(INDEX('4. Material Balance Activities'!$G:$G,MATCH($B98,'4. Material Balance Activities'!$C:$C,0))-INDEX('4. Material Balance Activities'!$M:$M,MATCH($B98,'4. Material Balance Activities'!$C:$C,0)))*$G98*(1-$F98)</f>
        <v>49.239359999999991</v>
      </c>
      <c r="J98" s="123">
        <f>(INDEX('4. Material Balance Activities'!$H:$H,MATCH($B98,'4. Material Balance Activities'!$C:$C,0))-INDEX('4. Material Balance Activities'!$N:$N,MATCH($B98,'4. Material Balance Activities'!$C:$C,0)))*$G98*(1-$F98)</f>
        <v>68.935103999999981</v>
      </c>
      <c r="K98" s="101">
        <f>(INDEX('4. Material Balance Activities'!$I:$I,MATCH($B98,'4. Material Balance Activities'!$C:$C,0))-INDEX('4. Material Balance Activities'!$O:$O,MATCH($B98,'4. Material Balance Activities'!$C:$C,0)))*$G98*(1-$F98)</f>
        <v>246.58036946361003</v>
      </c>
      <c r="L98" s="120">
        <f>(INDEX('4. Material Balance Activities'!$J:$J,MATCH($B98,'4. Material Balance Activities'!$C:$C,0))-INDEX('4. Material Balance Activities'!$P:$P,MATCH($B98,'4. Material Balance Activities'!$C:$C,0)))*$G98*(1-$F98)</f>
        <v>0.18938215384615381</v>
      </c>
      <c r="M98" s="123">
        <f>(INDEX('4. Material Balance Activities'!$K:$K,MATCH($B98,'4. Material Balance Activities'!$C:$C,0))-INDEX('4. Material Balance Activities'!$Q:$Q,MATCH($B98,'4. Material Balance Activities'!$C:$C,0)))*$G98*(1-$F98)</f>
        <v>0.26513501538461531</v>
      </c>
      <c r="N98" s="101">
        <f>(INDEX('4. Material Balance Activities'!$L:$L,MATCH($B98,'4. Material Balance Activities'!$C:$C,0))-INDEX('4. Material Balance Activities'!$R:$R,MATCH($B98,'4. Material Balance Activities'!$C:$C,0)))*$G98*(1-$F98)</f>
        <v>0.94838603639850005</v>
      </c>
    </row>
    <row r="99" spans="1:14" x14ac:dyDescent="0.25">
      <c r="A99" s="97"/>
      <c r="B99" s="152"/>
      <c r="C99" s="156"/>
      <c r="D99" s="99"/>
      <c r="E99" s="142">
        <f>IFERROR(IF(OR($C98="",$C98="No CAS"),INDEX('DEQ Pollutant List'!$A$7:$A$611,MATCH($D98,'DEQ Pollutant List'!$C$7:$C$611,0)),INDEX('DEQ Pollutant List'!$A$7:$A$611,MATCH($C98,'DEQ Pollutant List'!$B$7:$B$611,0))),"")</f>
        <v>585</v>
      </c>
      <c r="F99" s="157"/>
      <c r="G99" s="158"/>
      <c r="H99" s="122"/>
      <c r="I99" s="120"/>
      <c r="J99" s="123"/>
      <c r="K99" s="101"/>
      <c r="L99" s="120"/>
      <c r="M99" s="123"/>
      <c r="N99" s="101"/>
    </row>
    <row r="100" spans="1:14" x14ac:dyDescent="0.25">
      <c r="A100" s="242"/>
      <c r="B100" s="152"/>
      <c r="C100" s="156"/>
      <c r="D100" s="99" t="str">
        <f>IFERROR(IF(C100="No CAS","",INDEX('DEQ Pollutant List'!$C$7:$C$611,MATCH('5. Pollutant Emissions - MB'!C100,'DEQ Pollutant List'!$B$7:$B$611,0))),"")</f>
        <v/>
      </c>
      <c r="E100" s="142" t="str">
        <f>IFERROR(IF(OR($C100="",$C100="No CAS"),INDEX('DEQ Pollutant List'!$A$7:$A$611,MATCH($D100,'DEQ Pollutant List'!$C$7:$C$611,0)),INDEX('DEQ Pollutant List'!$A$7:$A$611,MATCH($C100,'DEQ Pollutant List'!$B$7:$B$611,0))),"")</f>
        <v/>
      </c>
      <c r="F100" s="157"/>
      <c r="G100" s="158"/>
      <c r="H100" s="122"/>
      <c r="I100" s="120"/>
      <c r="J100" s="123"/>
      <c r="K100" s="101"/>
      <c r="L100" s="120"/>
      <c r="M100" s="123"/>
      <c r="N100" s="101"/>
    </row>
    <row r="101" spans="1:14" x14ac:dyDescent="0.25">
      <c r="A101" s="242"/>
      <c r="B101" s="152"/>
      <c r="C101" s="156"/>
      <c r="D101" s="99" t="str">
        <f>IFERROR(IF(C101="No CAS","",INDEX('DEQ Pollutant List'!$C$7:$C$611,MATCH('5. Pollutant Emissions - MB'!C101,'DEQ Pollutant List'!$B$7:$B$611,0))),"")</f>
        <v/>
      </c>
      <c r="E101" s="142" t="str">
        <f>IFERROR(IF(OR($C101="",$C101="No CAS"),INDEX('DEQ Pollutant List'!$A$7:$A$611,MATCH($D101,'DEQ Pollutant List'!$C$7:$C$611,0)),INDEX('DEQ Pollutant List'!$A$7:$A$611,MATCH($C101,'DEQ Pollutant List'!$B$7:$B$611,0))),"")</f>
        <v/>
      </c>
      <c r="F101" s="157"/>
      <c r="G101" s="158"/>
      <c r="H101" s="122"/>
      <c r="I101" s="120"/>
      <c r="J101" s="123"/>
      <c r="K101" s="101"/>
      <c r="L101" s="120"/>
      <c r="M101" s="123"/>
      <c r="N101" s="101"/>
    </row>
    <row r="102" spans="1:14" x14ac:dyDescent="0.25">
      <c r="A102" s="97"/>
      <c r="B102" s="152"/>
      <c r="C102" s="156"/>
      <c r="D102" s="99" t="str">
        <f>IFERROR(IF(C102="No CAS","",INDEX('DEQ Pollutant List'!$C$7:$C$611,MATCH('5. Pollutant Emissions - MB'!C102,'DEQ Pollutant List'!$B$7:$B$611,0))),"")</f>
        <v/>
      </c>
      <c r="E102" s="142" t="str">
        <f>IFERROR(IF(OR($C102="",$C102="No CAS"),INDEX('DEQ Pollutant List'!$A$7:$A$611,MATCH($D102,'DEQ Pollutant List'!$C$7:$C$611,0)),INDEX('DEQ Pollutant List'!$A$7:$A$611,MATCH($C102,'DEQ Pollutant List'!$B$7:$B$611,0))),"")</f>
        <v/>
      </c>
      <c r="F102" s="157"/>
      <c r="G102" s="158"/>
      <c r="H102" s="122"/>
      <c r="I102" s="120"/>
      <c r="J102" s="123"/>
      <c r="K102" s="101"/>
      <c r="L102" s="120"/>
      <c r="M102" s="123"/>
      <c r="N102" s="101"/>
    </row>
    <row r="103" spans="1:14" x14ac:dyDescent="0.25">
      <c r="A103" s="97"/>
      <c r="B103" s="152"/>
      <c r="C103" s="156"/>
      <c r="D103" s="99" t="str">
        <f>IFERROR(IF(C103="No CAS","",INDEX('DEQ Pollutant List'!$C$7:$C$611,MATCH('5. Pollutant Emissions - MB'!C103,'DEQ Pollutant List'!$B$7:$B$611,0))),"")</f>
        <v/>
      </c>
      <c r="E103" s="142" t="str">
        <f>IFERROR(IF(OR($C103="",$C103="No CAS"),INDEX('DEQ Pollutant List'!$A$7:$A$611,MATCH($D103,'DEQ Pollutant List'!$C$7:$C$611,0)),INDEX('DEQ Pollutant List'!$A$7:$A$611,MATCH($C103,'DEQ Pollutant List'!$B$7:$B$611,0))),"")</f>
        <v/>
      </c>
      <c r="F103" s="157"/>
      <c r="G103" s="158"/>
      <c r="H103" s="122"/>
      <c r="I103" s="120"/>
      <c r="J103" s="123"/>
      <c r="K103" s="101"/>
      <c r="L103" s="120"/>
      <c r="M103" s="123"/>
      <c r="N103" s="101"/>
    </row>
    <row r="104" spans="1:14" x14ac:dyDescent="0.25">
      <c r="A104" s="97"/>
      <c r="B104" s="152"/>
      <c r="C104" s="156"/>
      <c r="D104" s="99" t="str">
        <f>IFERROR(IF(C104="No CAS","",INDEX('DEQ Pollutant List'!$C$7:$C$611,MATCH('5. Pollutant Emissions - MB'!C104,'DEQ Pollutant List'!$B$7:$B$611,0))),"")</f>
        <v/>
      </c>
      <c r="E104" s="142" t="str">
        <f>IFERROR(IF(OR($C104="",$C104="No CAS"),INDEX('DEQ Pollutant List'!$A$7:$A$611,MATCH($D104,'DEQ Pollutant List'!$C$7:$C$611,0)),INDEX('DEQ Pollutant List'!$A$7:$A$611,MATCH($C104,'DEQ Pollutant List'!$B$7:$B$611,0))),"")</f>
        <v/>
      </c>
      <c r="F104" s="157"/>
      <c r="G104" s="158"/>
      <c r="H104" s="122"/>
      <c r="I104" s="120"/>
      <c r="J104" s="123"/>
      <c r="K104" s="101"/>
      <c r="L104" s="120"/>
      <c r="M104" s="123"/>
      <c r="N104" s="101"/>
    </row>
    <row r="105" spans="1:14" x14ac:dyDescent="0.25">
      <c r="A105" s="97"/>
      <c r="B105" s="152"/>
      <c r="C105" s="156"/>
      <c r="D105" s="99" t="str">
        <f>IFERROR(IF(C105="No CAS","",INDEX('DEQ Pollutant List'!$C$7:$C$611,MATCH('5. Pollutant Emissions - MB'!C105,'DEQ Pollutant List'!$B$7:$B$611,0))),"")</f>
        <v/>
      </c>
      <c r="E105" s="142" t="str">
        <f>IFERROR(IF(OR($C105="",$C105="No CAS"),INDEX('DEQ Pollutant List'!$A$7:$A$611,MATCH($D105,'DEQ Pollutant List'!$C$7:$C$611,0)),INDEX('DEQ Pollutant List'!$A$7:$A$611,MATCH($C105,'DEQ Pollutant List'!$B$7:$B$611,0))),"")</f>
        <v/>
      </c>
      <c r="F105" s="157"/>
      <c r="G105" s="158"/>
      <c r="H105" s="122"/>
      <c r="I105" s="120"/>
      <c r="J105" s="123"/>
      <c r="K105" s="101"/>
      <c r="L105" s="120"/>
      <c r="M105" s="123"/>
      <c r="N105" s="101"/>
    </row>
    <row r="106" spans="1:14" x14ac:dyDescent="0.25">
      <c r="A106" s="97"/>
      <c r="B106" s="152"/>
      <c r="C106" s="156"/>
      <c r="D106" s="99" t="str">
        <f>IFERROR(IF(C106="No CAS","",INDEX('DEQ Pollutant List'!$C$7:$C$611,MATCH('5. Pollutant Emissions - MB'!C106,'DEQ Pollutant List'!$B$7:$B$611,0))),"")</f>
        <v/>
      </c>
      <c r="E106" s="142" t="str">
        <f>IFERROR(IF(OR($C106="",$C106="No CAS"),INDEX('DEQ Pollutant List'!$A$7:$A$611,MATCH($D106,'DEQ Pollutant List'!$C$7:$C$611,0)),INDEX('DEQ Pollutant List'!$A$7:$A$611,MATCH($C106,'DEQ Pollutant List'!$B$7:$B$611,0))),"")</f>
        <v/>
      </c>
      <c r="F106" s="157"/>
      <c r="G106" s="158"/>
      <c r="H106" s="122"/>
      <c r="I106" s="120"/>
      <c r="J106" s="123"/>
      <c r="K106" s="101"/>
      <c r="L106" s="120"/>
      <c r="M106" s="123"/>
      <c r="N106" s="101"/>
    </row>
    <row r="107" spans="1:14" x14ac:dyDescent="0.25">
      <c r="A107" s="97"/>
      <c r="B107" s="152"/>
      <c r="C107" s="156"/>
      <c r="D107" s="99" t="str">
        <f>IFERROR(IF(C107="No CAS","",INDEX('DEQ Pollutant List'!$C$7:$C$611,MATCH('5. Pollutant Emissions - MB'!C107,'DEQ Pollutant List'!$B$7:$B$611,0))),"")</f>
        <v/>
      </c>
      <c r="E107" s="142" t="str">
        <f>IFERROR(IF(OR($C107="",$C107="No CAS"),INDEX('DEQ Pollutant List'!$A$7:$A$611,MATCH($D107,'DEQ Pollutant List'!$C$7:$C$611,0)),INDEX('DEQ Pollutant List'!$A$7:$A$611,MATCH($C107,'DEQ Pollutant List'!$B$7:$B$611,0))),"")</f>
        <v/>
      </c>
      <c r="F107" s="157"/>
      <c r="G107" s="158"/>
      <c r="H107" s="122"/>
      <c r="I107" s="120"/>
      <c r="J107" s="123"/>
      <c r="K107" s="101"/>
      <c r="L107" s="120"/>
      <c r="M107" s="123"/>
      <c r="N107" s="101"/>
    </row>
    <row r="108" spans="1:14" x14ac:dyDescent="0.25">
      <c r="A108" s="97"/>
      <c r="B108" s="152"/>
      <c r="C108" s="156"/>
      <c r="D108" s="99" t="str">
        <f>IFERROR(IF(C108="No CAS","",INDEX('DEQ Pollutant List'!$C$7:$C$611,MATCH('5. Pollutant Emissions - MB'!C108,'DEQ Pollutant List'!$B$7:$B$611,0))),"")</f>
        <v/>
      </c>
      <c r="E108" s="142" t="str">
        <f>IFERROR(IF(OR($C108="",$C108="No CAS"),INDEX('DEQ Pollutant List'!$A$7:$A$611,MATCH($D108,'DEQ Pollutant List'!$C$7:$C$611,0)),INDEX('DEQ Pollutant List'!$A$7:$A$611,MATCH($C108,'DEQ Pollutant List'!$B$7:$B$611,0))),"")</f>
        <v/>
      </c>
      <c r="F108" s="157"/>
      <c r="G108" s="158"/>
      <c r="H108" s="122"/>
      <c r="I108" s="120"/>
      <c r="J108" s="123"/>
      <c r="K108" s="101"/>
      <c r="L108" s="120"/>
      <c r="M108" s="123"/>
      <c r="N108" s="101"/>
    </row>
    <row r="109" spans="1:14" x14ac:dyDescent="0.25">
      <c r="A109" s="97"/>
      <c r="B109" s="152"/>
      <c r="C109" s="156"/>
      <c r="D109" s="99" t="str">
        <f>IFERROR(IF(C109="No CAS","",INDEX('DEQ Pollutant List'!$C$7:$C$611,MATCH('5. Pollutant Emissions - MB'!C109,'DEQ Pollutant List'!$B$7:$B$611,0))),"")</f>
        <v/>
      </c>
      <c r="E109" s="142" t="str">
        <f>IFERROR(IF(OR($C109="",$C109="No CAS"),INDEX('DEQ Pollutant List'!$A$7:$A$611,MATCH($D109,'DEQ Pollutant List'!$C$7:$C$611,0)),INDEX('DEQ Pollutant List'!$A$7:$A$611,MATCH($C109,'DEQ Pollutant List'!$B$7:$B$611,0))),"")</f>
        <v/>
      </c>
      <c r="F109" s="157"/>
      <c r="G109" s="158"/>
      <c r="H109" s="122"/>
      <c r="I109" s="120"/>
      <c r="J109" s="123"/>
      <c r="K109" s="101"/>
      <c r="L109" s="120"/>
      <c r="M109" s="123"/>
      <c r="N109" s="101"/>
    </row>
    <row r="110" spans="1:14" x14ac:dyDescent="0.25">
      <c r="A110" s="97"/>
      <c r="B110" s="152"/>
      <c r="C110" s="156"/>
      <c r="D110" s="99" t="str">
        <f>IFERROR(IF(C110="No CAS","",INDEX('DEQ Pollutant List'!$C$7:$C$611,MATCH('5. Pollutant Emissions - MB'!C110,'DEQ Pollutant List'!$B$7:$B$611,0))),"")</f>
        <v/>
      </c>
      <c r="E110" s="142" t="str">
        <f>IFERROR(IF(OR($C110="",$C110="No CAS"),INDEX('DEQ Pollutant List'!$A$7:$A$611,MATCH($D110,'DEQ Pollutant List'!$C$7:$C$611,0)),INDEX('DEQ Pollutant List'!$A$7:$A$611,MATCH($C110,'DEQ Pollutant List'!$B$7:$B$611,0))),"")</f>
        <v/>
      </c>
      <c r="F110" s="157"/>
      <c r="G110" s="158"/>
      <c r="H110" s="122"/>
      <c r="I110" s="120"/>
      <c r="J110" s="123"/>
      <c r="K110" s="101"/>
      <c r="L110" s="120"/>
      <c r="M110" s="123"/>
      <c r="N110" s="101"/>
    </row>
    <row r="111" spans="1:14" x14ac:dyDescent="0.25">
      <c r="A111" s="97"/>
      <c r="B111" s="152"/>
      <c r="C111" s="156"/>
      <c r="D111" s="99" t="str">
        <f>IFERROR(IF(C111="No CAS","",INDEX('DEQ Pollutant List'!$C$7:$C$611,MATCH('5. Pollutant Emissions - MB'!C111,'DEQ Pollutant List'!$B$7:$B$611,0))),"")</f>
        <v/>
      </c>
      <c r="E111" s="142" t="str">
        <f>IFERROR(IF(OR($C111="",$C111="No CAS"),INDEX('DEQ Pollutant List'!$A$7:$A$611,MATCH($D111,'DEQ Pollutant List'!$C$7:$C$611,0)),INDEX('DEQ Pollutant List'!$A$7:$A$611,MATCH($C111,'DEQ Pollutant List'!$B$7:$B$611,0))),"")</f>
        <v/>
      </c>
      <c r="F111" s="157"/>
      <c r="G111" s="158"/>
      <c r="H111" s="122"/>
      <c r="I111" s="120"/>
      <c r="J111" s="123"/>
      <c r="K111" s="101"/>
      <c r="L111" s="120"/>
      <c r="M111" s="123"/>
      <c r="N111" s="101"/>
    </row>
    <row r="112" spans="1:14" x14ac:dyDescent="0.25">
      <c r="A112" s="97"/>
      <c r="B112" s="152"/>
      <c r="C112" s="156"/>
      <c r="D112" s="99" t="str">
        <f>IFERROR(IF(C112="No CAS","",INDEX('DEQ Pollutant List'!$C$7:$C$611,MATCH('5. Pollutant Emissions - MB'!C112,'DEQ Pollutant List'!$B$7:$B$611,0))),"")</f>
        <v/>
      </c>
      <c r="E112" s="142" t="str">
        <f>IFERROR(IF(OR($C112="",$C112="No CAS"),INDEX('DEQ Pollutant List'!$A$7:$A$611,MATCH($D112,'DEQ Pollutant List'!$C$7:$C$611,0)),INDEX('DEQ Pollutant List'!$A$7:$A$611,MATCH($C112,'DEQ Pollutant List'!$B$7:$B$611,0))),"")</f>
        <v/>
      </c>
      <c r="F112" s="157"/>
      <c r="G112" s="158"/>
      <c r="H112" s="122"/>
      <c r="I112" s="120"/>
      <c r="J112" s="123"/>
      <c r="K112" s="101"/>
      <c r="L112" s="120"/>
      <c r="M112" s="123"/>
      <c r="N112" s="101"/>
    </row>
    <row r="113" spans="1:14" x14ac:dyDescent="0.25">
      <c r="A113" s="97"/>
      <c r="B113" s="152"/>
      <c r="C113" s="156"/>
      <c r="D113" s="99" t="str">
        <f>IFERROR(IF(C113="No CAS","",INDEX('DEQ Pollutant List'!$C$7:$C$611,MATCH('5. Pollutant Emissions - MB'!C113,'DEQ Pollutant List'!$B$7:$B$611,0))),"")</f>
        <v/>
      </c>
      <c r="E113" s="142" t="str">
        <f>IFERROR(IF(OR($C113="",$C113="No CAS"),INDEX('DEQ Pollutant List'!$A$7:$A$611,MATCH($D113,'DEQ Pollutant List'!$C$7:$C$611,0)),INDEX('DEQ Pollutant List'!$A$7:$A$611,MATCH($C113,'DEQ Pollutant List'!$B$7:$B$611,0))),"")</f>
        <v/>
      </c>
      <c r="F113" s="157"/>
      <c r="G113" s="158"/>
      <c r="H113" s="122"/>
      <c r="I113" s="120"/>
      <c r="J113" s="123"/>
      <c r="K113" s="101"/>
      <c r="L113" s="120"/>
      <c r="M113" s="123"/>
      <c r="N113" s="101"/>
    </row>
    <row r="114" spans="1:14" x14ac:dyDescent="0.25">
      <c r="A114" s="97"/>
      <c r="B114" s="152"/>
      <c r="C114" s="156"/>
      <c r="D114" s="99" t="str">
        <f>IFERROR(IF(C114="No CAS","",INDEX('DEQ Pollutant List'!$C$7:$C$611,MATCH('5. Pollutant Emissions - MB'!C114,'DEQ Pollutant List'!$B$7:$B$611,0))),"")</f>
        <v/>
      </c>
      <c r="E114" s="142" t="str">
        <f>IFERROR(IF(OR($C114="",$C114="No CAS"),INDEX('DEQ Pollutant List'!$A$7:$A$611,MATCH($D114,'DEQ Pollutant List'!$C$7:$C$611,0)),INDEX('DEQ Pollutant List'!$A$7:$A$611,MATCH($C114,'DEQ Pollutant List'!$B$7:$B$611,0))),"")</f>
        <v/>
      </c>
      <c r="F114" s="157"/>
      <c r="G114" s="158"/>
      <c r="H114" s="122"/>
      <c r="I114" s="120"/>
      <c r="J114" s="123"/>
      <c r="K114" s="101"/>
      <c r="L114" s="120"/>
      <c r="M114" s="123"/>
      <c r="N114" s="101"/>
    </row>
    <row r="115" spans="1:14" x14ac:dyDescent="0.25">
      <c r="A115" s="97"/>
      <c r="B115" s="152"/>
      <c r="C115" s="156"/>
      <c r="D115" s="99" t="str">
        <f>IFERROR(IF(C115="No CAS","",INDEX('DEQ Pollutant List'!$C$7:$C$611,MATCH('5. Pollutant Emissions - MB'!C115,'DEQ Pollutant List'!$B$7:$B$611,0))),"")</f>
        <v/>
      </c>
      <c r="E115" s="142" t="str">
        <f>IFERROR(IF(OR($C115="",$C115="No CAS"),INDEX('DEQ Pollutant List'!$A$7:$A$611,MATCH($D115,'DEQ Pollutant List'!$C$7:$C$611,0)),INDEX('DEQ Pollutant List'!$A$7:$A$611,MATCH($C115,'DEQ Pollutant List'!$B$7:$B$611,0))),"")</f>
        <v/>
      </c>
      <c r="F115" s="157"/>
      <c r="G115" s="158"/>
      <c r="H115" s="122"/>
      <c r="I115" s="120"/>
      <c r="J115" s="123"/>
      <c r="K115" s="101"/>
      <c r="L115" s="120"/>
      <c r="M115" s="123"/>
      <c r="N115" s="101"/>
    </row>
    <row r="116" spans="1:14" x14ac:dyDescent="0.25">
      <c r="A116" s="97"/>
      <c r="B116" s="152"/>
      <c r="C116" s="156"/>
      <c r="D116" s="99" t="str">
        <f>IFERROR(IF(C116="No CAS","",INDEX('DEQ Pollutant List'!$C$7:$C$611,MATCH('5. Pollutant Emissions - MB'!C116,'DEQ Pollutant List'!$B$7:$B$611,0))),"")</f>
        <v/>
      </c>
      <c r="E116" s="142" t="str">
        <f>IFERROR(IF(OR($C116="",$C116="No CAS"),INDEX('DEQ Pollutant List'!$A$7:$A$611,MATCH($D116,'DEQ Pollutant List'!$C$7:$C$611,0)),INDEX('DEQ Pollutant List'!$A$7:$A$611,MATCH($C116,'DEQ Pollutant List'!$B$7:$B$611,0))),"")</f>
        <v/>
      </c>
      <c r="F116" s="157"/>
      <c r="G116" s="158"/>
      <c r="H116" s="122"/>
      <c r="I116" s="120"/>
      <c r="J116" s="123"/>
      <c r="K116" s="101"/>
      <c r="L116" s="120"/>
      <c r="M116" s="123"/>
      <c r="N116" s="101"/>
    </row>
    <row r="117" spans="1:14" x14ac:dyDescent="0.25">
      <c r="A117" s="97"/>
      <c r="B117" s="152"/>
      <c r="C117" s="156"/>
      <c r="D117" s="99" t="str">
        <f>IFERROR(IF(C117="No CAS","",INDEX('DEQ Pollutant List'!$C$7:$C$611,MATCH('5. Pollutant Emissions - MB'!C117,'DEQ Pollutant List'!$B$7:$B$611,0))),"")</f>
        <v/>
      </c>
      <c r="E117" s="142" t="str">
        <f>IFERROR(IF(OR($C117="",$C117="No CAS"),INDEX('DEQ Pollutant List'!$A$7:$A$611,MATCH($D117,'DEQ Pollutant List'!$C$7:$C$611,0)),INDEX('DEQ Pollutant List'!$A$7:$A$611,MATCH($C117,'DEQ Pollutant List'!$B$7:$B$611,0))),"")</f>
        <v/>
      </c>
      <c r="F117" s="157"/>
      <c r="G117" s="158"/>
      <c r="H117" s="122"/>
      <c r="I117" s="120"/>
      <c r="J117" s="123"/>
      <c r="K117" s="101"/>
      <c r="L117" s="120"/>
      <c r="M117" s="123"/>
      <c r="N117" s="101"/>
    </row>
    <row r="118" spans="1:14" x14ac:dyDescent="0.25">
      <c r="A118" s="97"/>
      <c r="B118" s="152"/>
      <c r="C118" s="156"/>
      <c r="D118" s="99" t="str">
        <f>IFERROR(IF(C118="No CAS","",INDEX('DEQ Pollutant List'!$C$7:$C$611,MATCH('5. Pollutant Emissions - MB'!C118,'DEQ Pollutant List'!$B$7:$B$611,0))),"")</f>
        <v/>
      </c>
      <c r="E118" s="142" t="str">
        <f>IFERROR(IF(OR($C118="",$C118="No CAS"),INDEX('DEQ Pollutant List'!$A$7:$A$611,MATCH($D118,'DEQ Pollutant List'!$C$7:$C$611,0)),INDEX('DEQ Pollutant List'!$A$7:$A$611,MATCH($C118,'DEQ Pollutant List'!$B$7:$B$611,0))),"")</f>
        <v/>
      </c>
      <c r="F118" s="157"/>
      <c r="G118" s="158"/>
      <c r="H118" s="122"/>
      <c r="I118" s="120"/>
      <c r="J118" s="123"/>
      <c r="K118" s="101"/>
      <c r="L118" s="120"/>
      <c r="M118" s="123"/>
      <c r="N118" s="101"/>
    </row>
    <row r="119" spans="1:14" x14ac:dyDescent="0.25">
      <c r="A119" s="97"/>
      <c r="B119" s="152"/>
      <c r="C119" s="156"/>
      <c r="D119" s="99" t="str">
        <f>IFERROR(IF(C119="No CAS","",INDEX('DEQ Pollutant List'!$C$7:$C$611,MATCH('5. Pollutant Emissions - MB'!C119,'DEQ Pollutant List'!$B$7:$B$611,0))),"")</f>
        <v/>
      </c>
      <c r="E119" s="142" t="str">
        <f>IFERROR(IF(OR($C119="",$C119="No CAS"),INDEX('DEQ Pollutant List'!$A$7:$A$611,MATCH($D119,'DEQ Pollutant List'!$C$7:$C$611,0)),INDEX('DEQ Pollutant List'!$A$7:$A$611,MATCH($C119,'DEQ Pollutant List'!$B$7:$B$611,0))),"")</f>
        <v/>
      </c>
      <c r="F119" s="157"/>
      <c r="G119" s="158"/>
      <c r="H119" s="122"/>
      <c r="I119" s="120"/>
      <c r="J119" s="123"/>
      <c r="K119" s="101"/>
      <c r="L119" s="120"/>
      <c r="M119" s="123"/>
      <c r="N119" s="101"/>
    </row>
    <row r="120" spans="1:14" x14ac:dyDescent="0.25">
      <c r="A120" s="97"/>
      <c r="B120" s="152"/>
      <c r="C120" s="156"/>
      <c r="D120" s="99" t="str">
        <f>IFERROR(IF(C120="No CAS","",INDEX('DEQ Pollutant List'!$C$7:$C$611,MATCH('5. Pollutant Emissions - MB'!C120,'DEQ Pollutant List'!$B$7:$B$611,0))),"")</f>
        <v/>
      </c>
      <c r="E120" s="142" t="str">
        <f>IFERROR(IF(OR($C120="",$C120="No CAS"),INDEX('DEQ Pollutant List'!$A$7:$A$611,MATCH($D120,'DEQ Pollutant List'!$C$7:$C$611,0)),INDEX('DEQ Pollutant List'!$A$7:$A$611,MATCH($C120,'DEQ Pollutant List'!$B$7:$B$611,0))),"")</f>
        <v/>
      </c>
      <c r="F120" s="157"/>
      <c r="G120" s="158"/>
      <c r="H120" s="122"/>
      <c r="I120" s="120"/>
      <c r="J120" s="123"/>
      <c r="K120" s="101"/>
      <c r="L120" s="120"/>
      <c r="M120" s="123"/>
      <c r="N120" s="101"/>
    </row>
    <row r="121" spans="1:14" x14ac:dyDescent="0.25">
      <c r="A121" s="97"/>
      <c r="B121" s="152"/>
      <c r="C121" s="156"/>
      <c r="D121" s="99" t="str">
        <f>IFERROR(IF(C121="No CAS","",INDEX('DEQ Pollutant List'!$C$7:$C$611,MATCH('5. Pollutant Emissions - MB'!C121,'DEQ Pollutant List'!$B$7:$B$611,0))),"")</f>
        <v/>
      </c>
      <c r="E121" s="142" t="str">
        <f>IFERROR(IF(OR($C121="",$C121="No CAS"),INDEX('DEQ Pollutant List'!$A$7:$A$611,MATCH($D121,'DEQ Pollutant List'!$C$7:$C$611,0)),INDEX('DEQ Pollutant List'!$A$7:$A$611,MATCH($C121,'DEQ Pollutant List'!$B$7:$B$611,0))),"")</f>
        <v/>
      </c>
      <c r="F121" s="157"/>
      <c r="G121" s="158"/>
      <c r="H121" s="122"/>
      <c r="I121" s="120"/>
      <c r="J121" s="123"/>
      <c r="K121" s="101"/>
      <c r="L121" s="120"/>
      <c r="M121" s="123"/>
      <c r="N121" s="101"/>
    </row>
    <row r="122" spans="1:14" x14ac:dyDescent="0.25">
      <c r="A122" s="97"/>
      <c r="B122" s="152"/>
      <c r="C122" s="156"/>
      <c r="D122" s="99" t="str">
        <f>IFERROR(IF(C122="No CAS","",INDEX('DEQ Pollutant List'!$C$7:$C$611,MATCH('5. Pollutant Emissions - MB'!C122,'DEQ Pollutant List'!$B$7:$B$611,0))),"")</f>
        <v/>
      </c>
      <c r="E122" s="142" t="str">
        <f>IFERROR(IF(OR($C122="",$C122="No CAS"),INDEX('DEQ Pollutant List'!$A$7:$A$611,MATCH($D122,'DEQ Pollutant List'!$C$7:$C$611,0)),INDEX('DEQ Pollutant List'!$A$7:$A$611,MATCH($C122,'DEQ Pollutant List'!$B$7:$B$611,0))),"")</f>
        <v/>
      </c>
      <c r="F122" s="157"/>
      <c r="G122" s="158"/>
      <c r="H122" s="122"/>
      <c r="I122" s="120"/>
      <c r="J122" s="123"/>
      <c r="K122" s="101"/>
      <c r="L122" s="120"/>
      <c r="M122" s="123"/>
      <c r="N122" s="101"/>
    </row>
    <row r="123" spans="1:14" x14ac:dyDescent="0.25">
      <c r="A123" s="97"/>
      <c r="B123" s="152"/>
      <c r="C123" s="156"/>
      <c r="D123" s="99" t="str">
        <f>IFERROR(IF(C123="No CAS","",INDEX('DEQ Pollutant List'!$C$7:$C$611,MATCH('5. Pollutant Emissions - MB'!C123,'DEQ Pollutant List'!$B$7:$B$611,0))),"")</f>
        <v/>
      </c>
      <c r="E123" s="142" t="str">
        <f>IFERROR(IF(OR($C123="",$C123="No CAS"),INDEX('DEQ Pollutant List'!$A$7:$A$611,MATCH($D123,'DEQ Pollutant List'!$C$7:$C$611,0)),INDEX('DEQ Pollutant List'!$A$7:$A$611,MATCH($C123,'DEQ Pollutant List'!$B$7:$B$611,0))),"")</f>
        <v/>
      </c>
      <c r="F123" s="157"/>
      <c r="G123" s="158"/>
      <c r="H123" s="122"/>
      <c r="I123" s="120"/>
      <c r="J123" s="123"/>
      <c r="K123" s="101"/>
      <c r="L123" s="120"/>
      <c r="M123" s="123"/>
      <c r="N123" s="101"/>
    </row>
    <row r="124" spans="1:14" x14ac:dyDescent="0.25">
      <c r="A124" s="97"/>
      <c r="B124" s="152"/>
      <c r="C124" s="156"/>
      <c r="D124" s="99" t="str">
        <f>IFERROR(IF(C124="No CAS","",INDEX('DEQ Pollutant List'!$C$7:$C$611,MATCH('5. Pollutant Emissions - MB'!C124,'DEQ Pollutant List'!$B$7:$B$611,0))),"")</f>
        <v/>
      </c>
      <c r="E124" s="142" t="str">
        <f>IFERROR(IF(OR($C124="",$C124="No CAS"),INDEX('DEQ Pollutant List'!$A$7:$A$611,MATCH($D124,'DEQ Pollutant List'!$C$7:$C$611,0)),INDEX('DEQ Pollutant List'!$A$7:$A$611,MATCH($C124,'DEQ Pollutant List'!$B$7:$B$611,0))),"")</f>
        <v/>
      </c>
      <c r="F124" s="157"/>
      <c r="G124" s="158"/>
      <c r="H124" s="122"/>
      <c r="I124" s="120"/>
      <c r="J124" s="123"/>
      <c r="K124" s="101"/>
      <c r="L124" s="120"/>
      <c r="M124" s="123"/>
      <c r="N124" s="101"/>
    </row>
    <row r="125" spans="1:14" x14ac:dyDescent="0.25">
      <c r="A125" s="97"/>
      <c r="B125" s="152"/>
      <c r="C125" s="156"/>
      <c r="D125" s="99" t="str">
        <f>IFERROR(IF(C125="No CAS","",INDEX('DEQ Pollutant List'!$C$7:$C$611,MATCH('5. Pollutant Emissions - MB'!C125,'DEQ Pollutant List'!$B$7:$B$611,0))),"")</f>
        <v/>
      </c>
      <c r="E125" s="142" t="str">
        <f>IFERROR(IF(OR($C125="",$C125="No CAS"),INDEX('DEQ Pollutant List'!$A$7:$A$611,MATCH($D125,'DEQ Pollutant List'!$C$7:$C$611,0)),INDEX('DEQ Pollutant List'!$A$7:$A$611,MATCH($C125,'DEQ Pollutant List'!$B$7:$B$611,0))),"")</f>
        <v/>
      </c>
      <c r="F125" s="157"/>
      <c r="G125" s="158"/>
      <c r="H125" s="122"/>
      <c r="I125" s="120"/>
      <c r="J125" s="123"/>
      <c r="K125" s="101"/>
      <c r="L125" s="120"/>
      <c r="M125" s="123"/>
      <c r="N125" s="101"/>
    </row>
    <row r="126" spans="1:14" x14ac:dyDescent="0.25">
      <c r="A126" s="97"/>
      <c r="B126" s="152"/>
      <c r="C126" s="156"/>
      <c r="D126" s="99" t="str">
        <f>IFERROR(IF(C126="No CAS","",INDEX('DEQ Pollutant List'!$C$7:$C$611,MATCH('5. Pollutant Emissions - MB'!C126,'DEQ Pollutant List'!$B$7:$B$611,0))),"")</f>
        <v/>
      </c>
      <c r="E126" s="142" t="str">
        <f>IFERROR(IF(OR($C126="",$C126="No CAS"),INDEX('DEQ Pollutant List'!$A$7:$A$611,MATCH($D126,'DEQ Pollutant List'!$C$7:$C$611,0)),INDEX('DEQ Pollutant List'!$A$7:$A$611,MATCH($C126,'DEQ Pollutant List'!$B$7:$B$611,0))),"")</f>
        <v/>
      </c>
      <c r="F126" s="157"/>
      <c r="G126" s="158"/>
      <c r="H126" s="122"/>
      <c r="I126" s="120"/>
      <c r="J126" s="123"/>
      <c r="K126" s="101"/>
      <c r="L126" s="120"/>
      <c r="M126" s="123"/>
      <c r="N126" s="101"/>
    </row>
    <row r="127" spans="1:14" x14ac:dyDescent="0.25">
      <c r="A127" s="97"/>
      <c r="B127" s="152"/>
      <c r="C127" s="156"/>
      <c r="D127" s="99" t="str">
        <f>IFERROR(IF(C127="No CAS","",INDEX('DEQ Pollutant List'!$C$7:$C$611,MATCH('5. Pollutant Emissions - MB'!C127,'DEQ Pollutant List'!$B$7:$B$611,0))),"")</f>
        <v/>
      </c>
      <c r="E127" s="142" t="str">
        <f>IFERROR(IF(OR($C127="",$C127="No CAS"),INDEX('DEQ Pollutant List'!$A$7:$A$611,MATCH($D127,'DEQ Pollutant List'!$C$7:$C$611,0)),INDEX('DEQ Pollutant List'!$A$7:$A$611,MATCH($C127,'DEQ Pollutant List'!$B$7:$B$611,0))),"")</f>
        <v/>
      </c>
      <c r="F127" s="157"/>
      <c r="G127" s="158"/>
      <c r="H127" s="122"/>
      <c r="I127" s="120"/>
      <c r="J127" s="123"/>
      <c r="K127" s="101"/>
      <c r="L127" s="120"/>
      <c r="M127" s="123"/>
      <c r="N127" s="101"/>
    </row>
    <row r="128" spans="1:14" x14ac:dyDescent="0.25">
      <c r="A128" s="97"/>
      <c r="B128" s="152"/>
      <c r="C128" s="156"/>
      <c r="D128" s="99" t="str">
        <f>IFERROR(IF(C128="No CAS","",INDEX('DEQ Pollutant List'!$C$7:$C$611,MATCH('5. Pollutant Emissions - MB'!C128,'DEQ Pollutant List'!$B$7:$B$611,0))),"")</f>
        <v/>
      </c>
      <c r="E128" s="142" t="str">
        <f>IFERROR(IF(OR($C128="",$C128="No CAS"),INDEX('DEQ Pollutant List'!$A$7:$A$611,MATCH($D128,'DEQ Pollutant List'!$C$7:$C$611,0)),INDEX('DEQ Pollutant List'!$A$7:$A$611,MATCH($C128,'DEQ Pollutant List'!$B$7:$B$611,0))),"")</f>
        <v/>
      </c>
      <c r="F128" s="157"/>
      <c r="G128" s="158"/>
      <c r="H128" s="122"/>
      <c r="I128" s="120"/>
      <c r="J128" s="123"/>
      <c r="K128" s="101"/>
      <c r="L128" s="120"/>
      <c r="M128" s="123"/>
      <c r="N128" s="101"/>
    </row>
    <row r="129" spans="1:14" x14ac:dyDescent="0.25">
      <c r="A129" s="97"/>
      <c r="B129" s="152"/>
      <c r="C129" s="156"/>
      <c r="D129" s="99" t="str">
        <f>IFERROR(IF(C129="No CAS","",INDEX('DEQ Pollutant List'!$C$7:$C$611,MATCH('5. Pollutant Emissions - MB'!C129,'DEQ Pollutant List'!$B$7:$B$611,0))),"")</f>
        <v/>
      </c>
      <c r="E129" s="142" t="str">
        <f>IFERROR(IF(OR($C129="",$C129="No CAS"),INDEX('DEQ Pollutant List'!$A$7:$A$611,MATCH($D129,'DEQ Pollutant List'!$C$7:$C$611,0)),INDEX('DEQ Pollutant List'!$A$7:$A$611,MATCH($C129,'DEQ Pollutant List'!$B$7:$B$611,0))),"")</f>
        <v/>
      </c>
      <c r="F129" s="157"/>
      <c r="G129" s="158"/>
      <c r="H129" s="122"/>
      <c r="I129" s="120"/>
      <c r="J129" s="123"/>
      <c r="K129" s="101"/>
      <c r="L129" s="120"/>
      <c r="M129" s="123"/>
      <c r="N129" s="101"/>
    </row>
    <row r="130" spans="1:14" x14ac:dyDescent="0.25">
      <c r="A130" s="97"/>
      <c r="B130" s="152"/>
      <c r="C130" s="156"/>
      <c r="D130" s="99" t="str">
        <f>IFERROR(IF(C130="No CAS","",INDEX('DEQ Pollutant List'!$C$7:$C$611,MATCH('5. Pollutant Emissions - MB'!C130,'DEQ Pollutant List'!$B$7:$B$611,0))),"")</f>
        <v/>
      </c>
      <c r="E130" s="142" t="str">
        <f>IFERROR(IF(OR($C130="",$C130="No CAS"),INDEX('DEQ Pollutant List'!$A$7:$A$611,MATCH($D130,'DEQ Pollutant List'!$C$7:$C$611,0)),INDEX('DEQ Pollutant List'!$A$7:$A$611,MATCH($C130,'DEQ Pollutant List'!$B$7:$B$611,0))),"")</f>
        <v/>
      </c>
      <c r="F130" s="157"/>
      <c r="G130" s="158"/>
      <c r="H130" s="122"/>
      <c r="I130" s="120"/>
      <c r="J130" s="123"/>
      <c r="K130" s="101"/>
      <c r="L130" s="120"/>
      <c r="M130" s="123"/>
      <c r="N130" s="101"/>
    </row>
    <row r="131" spans="1:14" x14ac:dyDescent="0.25">
      <c r="A131" s="97"/>
      <c r="B131" s="152"/>
      <c r="C131" s="156"/>
      <c r="D131" s="99" t="str">
        <f>IFERROR(IF(C131="No CAS","",INDEX('DEQ Pollutant List'!$C$7:$C$611,MATCH('5. Pollutant Emissions - MB'!C131,'DEQ Pollutant List'!$B$7:$B$611,0))),"")</f>
        <v/>
      </c>
      <c r="E131" s="142" t="str">
        <f>IFERROR(IF(OR($C131="",$C131="No CAS"),INDEX('DEQ Pollutant List'!$A$7:$A$611,MATCH($D131,'DEQ Pollutant List'!$C$7:$C$611,0)),INDEX('DEQ Pollutant List'!$A$7:$A$611,MATCH($C131,'DEQ Pollutant List'!$B$7:$B$611,0))),"")</f>
        <v/>
      </c>
      <c r="F131" s="157"/>
      <c r="G131" s="158"/>
      <c r="H131" s="122"/>
      <c r="I131" s="120"/>
      <c r="J131" s="123"/>
      <c r="K131" s="101"/>
      <c r="L131" s="120"/>
      <c r="M131" s="123"/>
      <c r="N131" s="101"/>
    </row>
    <row r="132" spans="1:14" x14ac:dyDescent="0.25">
      <c r="A132" s="97"/>
      <c r="B132" s="152"/>
      <c r="C132" s="156"/>
      <c r="D132" s="99" t="str">
        <f>IFERROR(IF(C132="No CAS","",INDEX('DEQ Pollutant List'!$C$7:$C$611,MATCH('5. Pollutant Emissions - MB'!C132,'DEQ Pollutant List'!$B$7:$B$611,0))),"")</f>
        <v/>
      </c>
      <c r="E132" s="142" t="str">
        <f>IFERROR(IF(OR($C132="",$C132="No CAS"),INDEX('DEQ Pollutant List'!$A$7:$A$611,MATCH($D132,'DEQ Pollutant List'!$C$7:$C$611,0)),INDEX('DEQ Pollutant List'!$A$7:$A$611,MATCH($C132,'DEQ Pollutant List'!$B$7:$B$611,0))),"")</f>
        <v/>
      </c>
      <c r="F132" s="157"/>
      <c r="G132" s="158"/>
      <c r="H132" s="122"/>
      <c r="I132" s="120"/>
      <c r="J132" s="123"/>
      <c r="K132" s="101"/>
      <c r="L132" s="120"/>
      <c r="M132" s="123"/>
      <c r="N132" s="101"/>
    </row>
    <row r="133" spans="1:14" x14ac:dyDescent="0.25">
      <c r="A133" s="97"/>
      <c r="B133" s="152"/>
      <c r="C133" s="156"/>
      <c r="D133" s="99" t="str">
        <f>IFERROR(IF(C133="No CAS","",INDEX('DEQ Pollutant List'!$C$7:$C$611,MATCH('5. Pollutant Emissions - MB'!C133,'DEQ Pollutant List'!$B$7:$B$611,0))),"")</f>
        <v/>
      </c>
      <c r="E133" s="142" t="str">
        <f>IFERROR(IF(OR($C133="",$C133="No CAS"),INDEX('DEQ Pollutant List'!$A$7:$A$611,MATCH($D133,'DEQ Pollutant List'!$C$7:$C$611,0)),INDEX('DEQ Pollutant List'!$A$7:$A$611,MATCH($C133,'DEQ Pollutant List'!$B$7:$B$611,0))),"")</f>
        <v/>
      </c>
      <c r="F133" s="157"/>
      <c r="G133" s="158"/>
      <c r="H133" s="122"/>
      <c r="I133" s="120"/>
      <c r="J133" s="123"/>
      <c r="K133" s="101"/>
      <c r="L133" s="120"/>
      <c r="M133" s="123"/>
      <c r="N133" s="101"/>
    </row>
    <row r="134" spans="1:14" x14ac:dyDescent="0.25">
      <c r="A134" s="97"/>
      <c r="B134" s="152"/>
      <c r="C134" s="156"/>
      <c r="D134" s="99" t="str">
        <f>IFERROR(IF(C134="No CAS","",INDEX('DEQ Pollutant List'!$C$7:$C$611,MATCH('5. Pollutant Emissions - MB'!C134,'DEQ Pollutant List'!$B$7:$B$611,0))),"")</f>
        <v/>
      </c>
      <c r="E134" s="142" t="str">
        <f>IFERROR(IF(OR($C134="",$C134="No CAS"),INDEX('DEQ Pollutant List'!$A$7:$A$611,MATCH($D134,'DEQ Pollutant List'!$C$7:$C$611,0)),INDEX('DEQ Pollutant List'!$A$7:$A$611,MATCH($C134,'DEQ Pollutant List'!$B$7:$B$611,0))),"")</f>
        <v/>
      </c>
      <c r="F134" s="157"/>
      <c r="G134" s="158"/>
      <c r="H134" s="122"/>
      <c r="I134" s="120"/>
      <c r="J134" s="123"/>
      <c r="K134" s="101"/>
      <c r="L134" s="120"/>
      <c r="M134" s="123"/>
      <c r="N134" s="101"/>
    </row>
    <row r="135" spans="1:14" x14ac:dyDescent="0.25">
      <c r="A135" s="97"/>
      <c r="B135" s="152"/>
      <c r="C135" s="156"/>
      <c r="D135" s="99" t="str">
        <f>IFERROR(IF(C135="No CAS","",INDEX('DEQ Pollutant List'!$C$7:$C$611,MATCH('5. Pollutant Emissions - MB'!C135,'DEQ Pollutant List'!$B$7:$B$611,0))),"")</f>
        <v/>
      </c>
      <c r="E135" s="142" t="str">
        <f>IFERROR(IF(OR($C135="",$C135="No CAS"),INDEX('DEQ Pollutant List'!$A$7:$A$611,MATCH($D135,'DEQ Pollutant List'!$C$7:$C$611,0)),INDEX('DEQ Pollutant List'!$A$7:$A$611,MATCH($C135,'DEQ Pollutant List'!$B$7:$B$611,0))),"")</f>
        <v/>
      </c>
      <c r="F135" s="157"/>
      <c r="G135" s="158"/>
      <c r="H135" s="122"/>
      <c r="I135" s="120"/>
      <c r="J135" s="123"/>
      <c r="K135" s="101"/>
      <c r="L135" s="120"/>
      <c r="M135" s="123"/>
      <c r="N135" s="101"/>
    </row>
    <row r="136" spans="1:14" x14ac:dyDescent="0.25">
      <c r="A136" s="97"/>
      <c r="B136" s="152"/>
      <c r="C136" s="156"/>
      <c r="D136" s="99" t="str">
        <f>IFERROR(IF(C136="No CAS","",INDEX('DEQ Pollutant List'!$C$7:$C$611,MATCH('5. Pollutant Emissions - MB'!C136,'DEQ Pollutant List'!$B$7:$B$611,0))),"")</f>
        <v/>
      </c>
      <c r="E136" s="142" t="str">
        <f>IFERROR(IF(OR($C136="",$C136="No CAS"),INDEX('DEQ Pollutant List'!$A$7:$A$611,MATCH($D136,'DEQ Pollutant List'!$C$7:$C$611,0)),INDEX('DEQ Pollutant List'!$A$7:$A$611,MATCH($C136,'DEQ Pollutant List'!$B$7:$B$611,0))),"")</f>
        <v/>
      </c>
      <c r="F136" s="157"/>
      <c r="G136" s="158"/>
      <c r="H136" s="122"/>
      <c r="I136" s="120"/>
      <c r="J136" s="123"/>
      <c r="K136" s="101"/>
      <c r="L136" s="120"/>
      <c r="M136" s="123"/>
      <c r="N136" s="101"/>
    </row>
    <row r="137" spans="1:14" x14ac:dyDescent="0.25">
      <c r="A137" s="97"/>
      <c r="B137" s="152"/>
      <c r="C137" s="156"/>
      <c r="D137" s="99" t="str">
        <f>IFERROR(IF(C137="No CAS","",INDEX('DEQ Pollutant List'!$C$7:$C$611,MATCH('5. Pollutant Emissions - MB'!C137,'DEQ Pollutant List'!$B$7:$B$611,0))),"")</f>
        <v/>
      </c>
      <c r="E137" s="142" t="str">
        <f>IFERROR(IF(OR($C137="",$C137="No CAS"),INDEX('DEQ Pollutant List'!$A$7:$A$611,MATCH($D137,'DEQ Pollutant List'!$C$7:$C$611,0)),INDEX('DEQ Pollutant List'!$A$7:$A$611,MATCH($C137,'DEQ Pollutant List'!$B$7:$B$611,0))),"")</f>
        <v/>
      </c>
      <c r="F137" s="157"/>
      <c r="G137" s="158"/>
      <c r="H137" s="122"/>
      <c r="I137" s="120"/>
      <c r="J137" s="123"/>
      <c r="K137" s="101"/>
      <c r="L137" s="120"/>
      <c r="M137" s="123"/>
      <c r="N137" s="101"/>
    </row>
    <row r="138" spans="1:14" x14ac:dyDescent="0.25">
      <c r="A138" s="97"/>
      <c r="B138" s="152"/>
      <c r="C138" s="156"/>
      <c r="D138" s="99" t="str">
        <f>IFERROR(IF(C138="No CAS","",INDEX('DEQ Pollutant List'!$C$7:$C$611,MATCH('5. Pollutant Emissions - MB'!C138,'DEQ Pollutant List'!$B$7:$B$611,0))),"")</f>
        <v/>
      </c>
      <c r="E138" s="142" t="str">
        <f>IFERROR(IF(OR($C138="",$C138="No CAS"),INDEX('DEQ Pollutant List'!$A$7:$A$611,MATCH($D138,'DEQ Pollutant List'!$C$7:$C$611,0)),INDEX('DEQ Pollutant List'!$A$7:$A$611,MATCH($C138,'DEQ Pollutant List'!$B$7:$B$611,0))),"")</f>
        <v/>
      </c>
      <c r="F138" s="157"/>
      <c r="G138" s="158"/>
      <c r="H138" s="122"/>
      <c r="I138" s="120"/>
      <c r="J138" s="123"/>
      <c r="K138" s="101"/>
      <c r="L138" s="120"/>
      <c r="M138" s="123"/>
      <c r="N138" s="101"/>
    </row>
    <row r="139" spans="1:14" x14ac:dyDescent="0.25">
      <c r="A139" s="97"/>
      <c r="B139" s="152"/>
      <c r="C139" s="156"/>
      <c r="D139" s="99" t="str">
        <f>IFERROR(IF(C139="No CAS","",INDEX('DEQ Pollutant List'!$C$7:$C$611,MATCH('5. Pollutant Emissions - MB'!C139,'DEQ Pollutant List'!$B$7:$B$611,0))),"")</f>
        <v/>
      </c>
      <c r="E139" s="142" t="str">
        <f>IFERROR(IF(OR($C139="",$C139="No CAS"),INDEX('DEQ Pollutant List'!$A$7:$A$611,MATCH($D139,'DEQ Pollutant List'!$C$7:$C$611,0)),INDEX('DEQ Pollutant List'!$A$7:$A$611,MATCH($C139,'DEQ Pollutant List'!$B$7:$B$611,0))),"")</f>
        <v/>
      </c>
      <c r="F139" s="157"/>
      <c r="G139" s="158"/>
      <c r="H139" s="122"/>
      <c r="I139" s="120"/>
      <c r="J139" s="123"/>
      <c r="K139" s="101"/>
      <c r="L139" s="120"/>
      <c r="M139" s="123"/>
      <c r="N139" s="101"/>
    </row>
    <row r="140" spans="1:14" x14ac:dyDescent="0.25">
      <c r="A140" s="97"/>
      <c r="B140" s="152"/>
      <c r="C140" s="156"/>
      <c r="D140" s="99" t="str">
        <f>IFERROR(IF(C140="No CAS","",INDEX('DEQ Pollutant List'!$C$7:$C$611,MATCH('5. Pollutant Emissions - MB'!C140,'DEQ Pollutant List'!$B$7:$B$611,0))),"")</f>
        <v/>
      </c>
      <c r="E140" s="142" t="str">
        <f>IFERROR(IF(OR($C140="",$C140="No CAS"),INDEX('DEQ Pollutant List'!$A$7:$A$611,MATCH($D140,'DEQ Pollutant List'!$C$7:$C$611,0)),INDEX('DEQ Pollutant List'!$A$7:$A$611,MATCH($C140,'DEQ Pollutant List'!$B$7:$B$611,0))),"")</f>
        <v/>
      </c>
      <c r="F140" s="157"/>
      <c r="G140" s="158"/>
      <c r="H140" s="122"/>
      <c r="I140" s="120"/>
      <c r="J140" s="123"/>
      <c r="K140" s="101"/>
      <c r="L140" s="120"/>
      <c r="M140" s="123"/>
      <c r="N140" s="101"/>
    </row>
    <row r="141" spans="1:14" x14ac:dyDescent="0.25">
      <c r="A141" s="97"/>
      <c r="B141" s="152"/>
      <c r="C141" s="156"/>
      <c r="D141" s="99" t="str">
        <f>IFERROR(IF(C141="No CAS","",INDEX('DEQ Pollutant List'!$C$7:$C$611,MATCH('5. Pollutant Emissions - MB'!C141,'DEQ Pollutant List'!$B$7:$B$611,0))),"")</f>
        <v/>
      </c>
      <c r="E141" s="142" t="str">
        <f>IFERROR(IF(OR($C141="",$C141="No CAS"),INDEX('DEQ Pollutant List'!$A$7:$A$611,MATCH($D141,'DEQ Pollutant List'!$C$7:$C$611,0)),INDEX('DEQ Pollutant List'!$A$7:$A$611,MATCH($C141,'DEQ Pollutant List'!$B$7:$B$611,0))),"")</f>
        <v/>
      </c>
      <c r="F141" s="157"/>
      <c r="G141" s="158"/>
      <c r="H141" s="122"/>
      <c r="I141" s="120"/>
      <c r="J141" s="123"/>
      <c r="K141" s="101"/>
      <c r="L141" s="120"/>
      <c r="M141" s="123"/>
      <c r="N141" s="101"/>
    </row>
    <row r="142" spans="1:14" x14ac:dyDescent="0.25">
      <c r="A142" s="97"/>
      <c r="B142" s="152"/>
      <c r="C142" s="156"/>
      <c r="D142" s="99" t="str">
        <f>IFERROR(IF(C142="No CAS","",INDEX('DEQ Pollutant List'!$C$7:$C$611,MATCH('5. Pollutant Emissions - MB'!C142,'DEQ Pollutant List'!$B$7:$B$611,0))),"")</f>
        <v/>
      </c>
      <c r="E142" s="142" t="str">
        <f>IFERROR(IF(OR($C142="",$C142="No CAS"),INDEX('DEQ Pollutant List'!$A$7:$A$611,MATCH($D142,'DEQ Pollutant List'!$C$7:$C$611,0)),INDEX('DEQ Pollutant List'!$A$7:$A$611,MATCH($C142,'DEQ Pollutant List'!$B$7:$B$611,0))),"")</f>
        <v/>
      </c>
      <c r="F142" s="157"/>
      <c r="G142" s="158"/>
      <c r="H142" s="122"/>
      <c r="I142" s="120"/>
      <c r="J142" s="123"/>
      <c r="K142" s="101"/>
      <c r="L142" s="120"/>
      <c r="M142" s="123"/>
      <c r="N142" s="101"/>
    </row>
    <row r="143" spans="1:14" x14ac:dyDescent="0.25">
      <c r="A143" s="97"/>
      <c r="B143" s="152"/>
      <c r="C143" s="156"/>
      <c r="D143" s="99" t="str">
        <f>IFERROR(IF(C143="No CAS","",INDEX('DEQ Pollutant List'!$C$7:$C$611,MATCH('5. Pollutant Emissions - MB'!C143,'DEQ Pollutant List'!$B$7:$B$611,0))),"")</f>
        <v/>
      </c>
      <c r="E143" s="142" t="str">
        <f>IFERROR(IF(OR($C143="",$C143="No CAS"),INDEX('DEQ Pollutant List'!$A$7:$A$611,MATCH($D143,'DEQ Pollutant List'!$C$7:$C$611,0)),INDEX('DEQ Pollutant List'!$A$7:$A$611,MATCH($C143,'DEQ Pollutant List'!$B$7:$B$611,0))),"")</f>
        <v/>
      </c>
      <c r="F143" s="157"/>
      <c r="G143" s="158"/>
      <c r="H143" s="122"/>
      <c r="I143" s="120"/>
      <c r="J143" s="123"/>
      <c r="K143" s="101"/>
      <c r="L143" s="120"/>
      <c r="M143" s="123"/>
      <c r="N143" s="101"/>
    </row>
    <row r="144" spans="1:14" x14ac:dyDescent="0.25">
      <c r="A144" s="97"/>
      <c r="B144" s="152"/>
      <c r="C144" s="156"/>
      <c r="D144" s="99" t="str">
        <f>IFERROR(IF(C144="No CAS","",INDEX('DEQ Pollutant List'!$C$7:$C$611,MATCH('5. Pollutant Emissions - MB'!C144,'DEQ Pollutant List'!$B$7:$B$611,0))),"")</f>
        <v/>
      </c>
      <c r="E144" s="142" t="str">
        <f>IFERROR(IF(OR($C144="",$C144="No CAS"),INDEX('DEQ Pollutant List'!$A$7:$A$611,MATCH($D144,'DEQ Pollutant List'!$C$7:$C$611,0)),INDEX('DEQ Pollutant List'!$A$7:$A$611,MATCH($C144,'DEQ Pollutant List'!$B$7:$B$611,0))),"")</f>
        <v/>
      </c>
      <c r="F144" s="157"/>
      <c r="G144" s="158"/>
      <c r="H144" s="122"/>
      <c r="I144" s="120"/>
      <c r="J144" s="123"/>
      <c r="K144" s="101"/>
      <c r="L144" s="120"/>
      <c r="M144" s="123"/>
      <c r="N144" s="101"/>
    </row>
    <row r="145" spans="1:14" x14ac:dyDescent="0.25">
      <c r="A145" s="97"/>
      <c r="B145" s="152"/>
      <c r="C145" s="156"/>
      <c r="D145" s="99" t="str">
        <f>IFERROR(IF(C145="No CAS","",INDEX('DEQ Pollutant List'!$C$7:$C$611,MATCH('5. Pollutant Emissions - MB'!C145,'DEQ Pollutant List'!$B$7:$B$611,0))),"")</f>
        <v/>
      </c>
      <c r="E145" s="142" t="str">
        <f>IFERROR(IF(OR($C145="",$C145="No CAS"),INDEX('DEQ Pollutant List'!$A$7:$A$611,MATCH($D145,'DEQ Pollutant List'!$C$7:$C$611,0)),INDEX('DEQ Pollutant List'!$A$7:$A$611,MATCH($C145,'DEQ Pollutant List'!$B$7:$B$611,0))),"")</f>
        <v/>
      </c>
      <c r="F145" s="157"/>
      <c r="G145" s="158"/>
      <c r="H145" s="122"/>
      <c r="I145" s="120"/>
      <c r="J145" s="123"/>
      <c r="K145" s="101"/>
      <c r="L145" s="120"/>
      <c r="M145" s="123"/>
      <c r="N145" s="101"/>
    </row>
    <row r="146" spans="1:14" x14ac:dyDescent="0.25">
      <c r="A146" s="97"/>
      <c r="B146" s="152"/>
      <c r="C146" s="156"/>
      <c r="D146" s="99" t="str">
        <f>IFERROR(IF(C146="No CAS","",INDEX('DEQ Pollutant List'!$C$7:$C$611,MATCH('5. Pollutant Emissions - MB'!C146,'DEQ Pollutant List'!$B$7:$B$611,0))),"")</f>
        <v/>
      </c>
      <c r="E146" s="142" t="str">
        <f>IFERROR(IF(OR($C146="",$C146="No CAS"),INDEX('DEQ Pollutant List'!$A$7:$A$611,MATCH($D146,'DEQ Pollutant List'!$C$7:$C$611,0)),INDEX('DEQ Pollutant List'!$A$7:$A$611,MATCH($C146,'DEQ Pollutant List'!$B$7:$B$611,0))),"")</f>
        <v/>
      </c>
      <c r="F146" s="157"/>
      <c r="G146" s="158"/>
      <c r="H146" s="122"/>
      <c r="I146" s="120"/>
      <c r="J146" s="123"/>
      <c r="K146" s="101"/>
      <c r="L146" s="120"/>
      <c r="M146" s="123"/>
      <c r="N146" s="101"/>
    </row>
    <row r="147" spans="1:14" x14ac:dyDescent="0.25">
      <c r="A147" s="97"/>
      <c r="B147" s="152"/>
      <c r="C147" s="156"/>
      <c r="D147" s="99" t="str">
        <f>IFERROR(IF(C147="No CAS","",INDEX('DEQ Pollutant List'!$C$7:$C$611,MATCH('5. Pollutant Emissions - MB'!C147,'DEQ Pollutant List'!$B$7:$B$611,0))),"")</f>
        <v/>
      </c>
      <c r="E147" s="142" t="str">
        <f>IFERROR(IF(OR($C147="",$C147="No CAS"),INDEX('DEQ Pollutant List'!$A$7:$A$611,MATCH($D147,'DEQ Pollutant List'!$C$7:$C$611,0)),INDEX('DEQ Pollutant List'!$A$7:$A$611,MATCH($C147,'DEQ Pollutant List'!$B$7:$B$611,0))),"")</f>
        <v/>
      </c>
      <c r="F147" s="157"/>
      <c r="G147" s="158"/>
      <c r="H147" s="122"/>
      <c r="I147" s="120"/>
      <c r="J147" s="123"/>
      <c r="K147" s="101"/>
      <c r="L147" s="120"/>
      <c r="M147" s="123"/>
      <c r="N147" s="101"/>
    </row>
    <row r="148" spans="1:14" x14ac:dyDescent="0.25">
      <c r="A148" s="97"/>
      <c r="B148" s="152"/>
      <c r="C148" s="156"/>
      <c r="D148" s="99" t="str">
        <f>IFERROR(IF(C148="No CAS","",INDEX('DEQ Pollutant List'!$C$7:$C$611,MATCH('5. Pollutant Emissions - MB'!C148,'DEQ Pollutant List'!$B$7:$B$611,0))),"")</f>
        <v/>
      </c>
      <c r="E148" s="142" t="str">
        <f>IFERROR(IF(OR($C148="",$C148="No CAS"),INDEX('DEQ Pollutant List'!$A$7:$A$611,MATCH($D148,'DEQ Pollutant List'!$C$7:$C$611,0)),INDEX('DEQ Pollutant List'!$A$7:$A$611,MATCH($C148,'DEQ Pollutant List'!$B$7:$B$611,0))),"")</f>
        <v/>
      </c>
      <c r="F148" s="157"/>
      <c r="G148" s="158"/>
      <c r="H148" s="122"/>
      <c r="I148" s="120"/>
      <c r="J148" s="123"/>
      <c r="K148" s="101"/>
      <c r="L148" s="120"/>
      <c r="M148" s="123"/>
      <c r="N148" s="101"/>
    </row>
    <row r="149" spans="1:14" x14ac:dyDescent="0.25">
      <c r="A149" s="97"/>
      <c r="B149" s="152"/>
      <c r="C149" s="156"/>
      <c r="D149" s="99" t="str">
        <f>IFERROR(IF(C149="No CAS","",INDEX('DEQ Pollutant List'!$C$7:$C$611,MATCH('5. Pollutant Emissions - MB'!C149,'DEQ Pollutant List'!$B$7:$B$611,0))),"")</f>
        <v/>
      </c>
      <c r="E149" s="142" t="str">
        <f>IFERROR(IF(OR($C149="",$C149="No CAS"),INDEX('DEQ Pollutant List'!$A$7:$A$611,MATCH($D149,'DEQ Pollutant List'!$C$7:$C$611,0)),INDEX('DEQ Pollutant List'!$A$7:$A$611,MATCH($C149,'DEQ Pollutant List'!$B$7:$B$611,0))),"")</f>
        <v/>
      </c>
      <c r="F149" s="157"/>
      <c r="G149" s="158"/>
      <c r="H149" s="122"/>
      <c r="I149" s="120"/>
      <c r="J149" s="123"/>
      <c r="K149" s="101"/>
      <c r="L149" s="120"/>
      <c r="M149" s="123"/>
      <c r="N149" s="101"/>
    </row>
    <row r="150" spans="1:14" x14ac:dyDescent="0.25">
      <c r="A150" s="97"/>
      <c r="B150" s="152"/>
      <c r="C150" s="156"/>
      <c r="D150" s="99" t="str">
        <f>IFERROR(IF(C150="No CAS","",INDEX('DEQ Pollutant List'!$C$7:$C$611,MATCH('5. Pollutant Emissions - MB'!C150,'DEQ Pollutant List'!$B$7:$B$611,0))),"")</f>
        <v/>
      </c>
      <c r="E150" s="142" t="str">
        <f>IFERROR(IF(OR($C150="",$C150="No CAS"),INDEX('DEQ Pollutant List'!$A$7:$A$611,MATCH($D150,'DEQ Pollutant List'!$C$7:$C$611,0)),INDEX('DEQ Pollutant List'!$A$7:$A$611,MATCH($C150,'DEQ Pollutant List'!$B$7:$B$611,0))),"")</f>
        <v/>
      </c>
      <c r="F150" s="157"/>
      <c r="G150" s="158"/>
      <c r="H150" s="122"/>
      <c r="I150" s="120"/>
      <c r="J150" s="123"/>
      <c r="K150" s="101"/>
      <c r="L150" s="120"/>
      <c r="M150" s="123"/>
      <c r="N150" s="101"/>
    </row>
    <row r="151" spans="1:14" x14ac:dyDescent="0.25">
      <c r="A151" s="97"/>
      <c r="B151" s="152"/>
      <c r="C151" s="156"/>
      <c r="D151" s="99" t="str">
        <f>IFERROR(IF(C151="No CAS","",INDEX('DEQ Pollutant List'!$C$7:$C$611,MATCH('5. Pollutant Emissions - MB'!C151,'DEQ Pollutant List'!$B$7:$B$611,0))),"")</f>
        <v/>
      </c>
      <c r="E151" s="142" t="str">
        <f>IFERROR(IF(OR($C151="",$C151="No CAS"),INDEX('DEQ Pollutant List'!$A$7:$A$611,MATCH($D151,'DEQ Pollutant List'!$C$7:$C$611,0)),INDEX('DEQ Pollutant List'!$A$7:$A$611,MATCH($C151,'DEQ Pollutant List'!$B$7:$B$611,0))),"")</f>
        <v/>
      </c>
      <c r="F151" s="157"/>
      <c r="G151" s="158"/>
      <c r="H151" s="122"/>
      <c r="I151" s="120"/>
      <c r="J151" s="123"/>
      <c r="K151" s="101"/>
      <c r="L151" s="120"/>
      <c r="M151" s="123"/>
      <c r="N151" s="101"/>
    </row>
    <row r="152" spans="1:14" x14ac:dyDescent="0.25">
      <c r="A152" s="97"/>
      <c r="B152" s="152"/>
      <c r="C152" s="156"/>
      <c r="D152" s="99" t="str">
        <f>IFERROR(IF(C152="No CAS","",INDEX('DEQ Pollutant List'!$C$7:$C$611,MATCH('5. Pollutant Emissions - MB'!C152,'DEQ Pollutant List'!$B$7:$B$611,0))),"")</f>
        <v/>
      </c>
      <c r="E152" s="142" t="str">
        <f>IFERROR(IF(OR($C152="",$C152="No CAS"),INDEX('DEQ Pollutant List'!$A$7:$A$611,MATCH($D152,'DEQ Pollutant List'!$C$7:$C$611,0)),INDEX('DEQ Pollutant List'!$A$7:$A$611,MATCH($C152,'DEQ Pollutant List'!$B$7:$B$611,0))),"")</f>
        <v/>
      </c>
      <c r="F152" s="157"/>
      <c r="G152" s="158"/>
      <c r="H152" s="122"/>
      <c r="I152" s="120"/>
      <c r="J152" s="123"/>
      <c r="K152" s="101"/>
      <c r="L152" s="120"/>
      <c r="M152" s="123"/>
      <c r="N152" s="101"/>
    </row>
    <row r="153" spans="1:14" x14ac:dyDescent="0.25">
      <c r="A153" s="97"/>
      <c r="B153" s="152"/>
      <c r="C153" s="156"/>
      <c r="D153" s="99" t="str">
        <f>IFERROR(IF(C153="No CAS","",INDEX('DEQ Pollutant List'!$C$7:$C$611,MATCH('5. Pollutant Emissions - MB'!C153,'DEQ Pollutant List'!$B$7:$B$611,0))),"")</f>
        <v/>
      </c>
      <c r="E153" s="142" t="str">
        <f>IFERROR(IF(OR($C153="",$C153="No CAS"),INDEX('DEQ Pollutant List'!$A$7:$A$611,MATCH($D153,'DEQ Pollutant List'!$C$7:$C$611,0)),INDEX('DEQ Pollutant List'!$A$7:$A$611,MATCH($C153,'DEQ Pollutant List'!$B$7:$B$611,0))),"")</f>
        <v/>
      </c>
      <c r="F153" s="157"/>
      <c r="G153" s="158"/>
      <c r="H153" s="122"/>
      <c r="I153" s="120"/>
      <c r="J153" s="123"/>
      <c r="K153" s="101"/>
      <c r="L153" s="120"/>
      <c r="M153" s="123"/>
      <c r="N153" s="101"/>
    </row>
    <row r="154" spans="1:14" x14ac:dyDescent="0.25">
      <c r="A154" s="97"/>
      <c r="B154" s="152"/>
      <c r="C154" s="156"/>
      <c r="D154" s="99" t="str">
        <f>IFERROR(IF(C154="No CAS","",INDEX('DEQ Pollutant List'!$C$7:$C$611,MATCH('5. Pollutant Emissions - MB'!C154,'DEQ Pollutant List'!$B$7:$B$611,0))),"")</f>
        <v/>
      </c>
      <c r="E154" s="142" t="str">
        <f>IFERROR(IF(OR($C154="",$C154="No CAS"),INDEX('DEQ Pollutant List'!$A$7:$A$611,MATCH($D154,'DEQ Pollutant List'!$C$7:$C$611,0)),INDEX('DEQ Pollutant List'!$A$7:$A$611,MATCH($C154,'DEQ Pollutant List'!$B$7:$B$611,0))),"")</f>
        <v/>
      </c>
      <c r="F154" s="157"/>
      <c r="G154" s="158"/>
      <c r="H154" s="122"/>
      <c r="I154" s="120"/>
      <c r="J154" s="123"/>
      <c r="K154" s="101"/>
      <c r="L154" s="120"/>
      <c r="M154" s="123"/>
      <c r="N154" s="101"/>
    </row>
    <row r="155" spans="1:14" x14ac:dyDescent="0.25">
      <c r="A155" s="97"/>
      <c r="B155" s="152"/>
      <c r="C155" s="156"/>
      <c r="D155" s="99" t="str">
        <f>IFERROR(IF(C155="No CAS","",INDEX('DEQ Pollutant List'!$C$7:$C$611,MATCH('5. Pollutant Emissions - MB'!C155,'DEQ Pollutant List'!$B$7:$B$611,0))),"")</f>
        <v/>
      </c>
      <c r="E155" s="142" t="str">
        <f>IFERROR(IF(OR($C155="",$C155="No CAS"),INDEX('DEQ Pollutant List'!$A$7:$A$611,MATCH($D155,'DEQ Pollutant List'!$C$7:$C$611,0)),INDEX('DEQ Pollutant List'!$A$7:$A$611,MATCH($C155,'DEQ Pollutant List'!$B$7:$B$611,0))),"")</f>
        <v/>
      </c>
      <c r="F155" s="157"/>
      <c r="G155" s="158"/>
      <c r="H155" s="122"/>
      <c r="I155" s="120"/>
      <c r="J155" s="123"/>
      <c r="K155" s="101"/>
      <c r="L155" s="120"/>
      <c r="M155" s="123"/>
      <c r="N155" s="101"/>
    </row>
    <row r="156" spans="1:14" x14ac:dyDescent="0.25">
      <c r="A156" s="97"/>
      <c r="B156" s="152"/>
      <c r="C156" s="156"/>
      <c r="D156" s="99" t="str">
        <f>IFERROR(IF(C156="No CAS","",INDEX('DEQ Pollutant List'!$C$7:$C$611,MATCH('5. Pollutant Emissions - MB'!C156,'DEQ Pollutant List'!$B$7:$B$611,0))),"")</f>
        <v/>
      </c>
      <c r="E156" s="142" t="str">
        <f>IFERROR(IF(OR($C156="",$C156="No CAS"),INDEX('DEQ Pollutant List'!$A$7:$A$611,MATCH($D156,'DEQ Pollutant List'!$C$7:$C$611,0)),INDEX('DEQ Pollutant List'!$A$7:$A$611,MATCH($C156,'DEQ Pollutant List'!$B$7:$B$611,0))),"")</f>
        <v/>
      </c>
      <c r="F156" s="157"/>
      <c r="G156" s="158"/>
      <c r="H156" s="122"/>
      <c r="I156" s="120"/>
      <c r="J156" s="123"/>
      <c r="K156" s="101"/>
      <c r="L156" s="120"/>
      <c r="M156" s="123"/>
      <c r="N156" s="101"/>
    </row>
    <row r="157" spans="1:14" x14ac:dyDescent="0.25">
      <c r="A157" s="97"/>
      <c r="B157" s="152"/>
      <c r="C157" s="156"/>
      <c r="D157" s="99" t="str">
        <f>IFERROR(IF(C157="No CAS","",INDEX('DEQ Pollutant List'!$C$7:$C$611,MATCH('5. Pollutant Emissions - MB'!C157,'DEQ Pollutant List'!$B$7:$B$611,0))),"")</f>
        <v/>
      </c>
      <c r="E157" s="142" t="str">
        <f>IFERROR(IF(OR($C157="",$C157="No CAS"),INDEX('DEQ Pollutant List'!$A$7:$A$611,MATCH($D157,'DEQ Pollutant List'!$C$7:$C$611,0)),INDEX('DEQ Pollutant List'!$A$7:$A$611,MATCH($C157,'DEQ Pollutant List'!$B$7:$B$611,0))),"")</f>
        <v/>
      </c>
      <c r="F157" s="157"/>
      <c r="G157" s="158"/>
      <c r="H157" s="122"/>
      <c r="I157" s="120"/>
      <c r="J157" s="123"/>
      <c r="K157" s="101"/>
      <c r="L157" s="120"/>
      <c r="M157" s="123"/>
      <c r="N157" s="101"/>
    </row>
    <row r="158" spans="1:14" x14ac:dyDescent="0.25">
      <c r="A158" s="97"/>
      <c r="B158" s="152"/>
      <c r="C158" s="156"/>
      <c r="D158" s="99" t="str">
        <f>IFERROR(IF(C158="No CAS","",INDEX('DEQ Pollutant List'!$C$7:$C$611,MATCH('5. Pollutant Emissions - MB'!C158,'DEQ Pollutant List'!$B$7:$B$611,0))),"")</f>
        <v/>
      </c>
      <c r="E158" s="142" t="str">
        <f>IFERROR(IF(OR($C158="",$C158="No CAS"),INDEX('DEQ Pollutant List'!$A$7:$A$611,MATCH($D158,'DEQ Pollutant List'!$C$7:$C$611,0)),INDEX('DEQ Pollutant List'!$A$7:$A$611,MATCH($C158,'DEQ Pollutant List'!$B$7:$B$611,0))),"")</f>
        <v/>
      </c>
      <c r="F158" s="157"/>
      <c r="G158" s="158"/>
      <c r="H158" s="122"/>
      <c r="I158" s="120"/>
      <c r="J158" s="123"/>
      <c r="K158" s="101"/>
      <c r="L158" s="120"/>
      <c r="M158" s="123"/>
      <c r="N158" s="101"/>
    </row>
    <row r="159" spans="1:14" x14ac:dyDescent="0.25">
      <c r="A159" s="97"/>
      <c r="B159" s="152"/>
      <c r="C159" s="156"/>
      <c r="D159" s="99" t="str">
        <f>IFERROR(IF(C159="No CAS","",INDEX('DEQ Pollutant List'!$C$7:$C$611,MATCH('5. Pollutant Emissions - MB'!C159,'DEQ Pollutant List'!$B$7:$B$611,0))),"")</f>
        <v/>
      </c>
      <c r="E159" s="142" t="str">
        <f>IFERROR(IF(OR($C159="",$C159="No CAS"),INDEX('DEQ Pollutant List'!$A$7:$A$611,MATCH($D159,'DEQ Pollutant List'!$C$7:$C$611,0)),INDEX('DEQ Pollutant List'!$A$7:$A$611,MATCH($C159,'DEQ Pollutant List'!$B$7:$B$611,0))),"")</f>
        <v/>
      </c>
      <c r="F159" s="157"/>
      <c r="G159" s="158"/>
      <c r="H159" s="122"/>
      <c r="I159" s="120"/>
      <c r="J159" s="123"/>
      <c r="K159" s="101"/>
      <c r="L159" s="120"/>
      <c r="M159" s="123"/>
      <c r="N159" s="101"/>
    </row>
    <row r="160" spans="1:14" x14ac:dyDescent="0.25">
      <c r="A160" s="97"/>
      <c r="B160" s="152"/>
      <c r="C160" s="156"/>
      <c r="D160" s="99" t="str">
        <f>IFERROR(IF(C160="No CAS","",INDEX('DEQ Pollutant List'!$C$7:$C$611,MATCH('5. Pollutant Emissions - MB'!C160,'DEQ Pollutant List'!$B$7:$B$611,0))),"")</f>
        <v/>
      </c>
      <c r="E160" s="142" t="str">
        <f>IFERROR(IF(OR($C160="",$C160="No CAS"),INDEX('DEQ Pollutant List'!$A$7:$A$611,MATCH($D160,'DEQ Pollutant List'!$C$7:$C$611,0)),INDEX('DEQ Pollutant List'!$A$7:$A$611,MATCH($C160,'DEQ Pollutant List'!$B$7:$B$611,0))),"")</f>
        <v/>
      </c>
      <c r="F160" s="157"/>
      <c r="G160" s="158"/>
      <c r="H160" s="122"/>
      <c r="I160" s="120"/>
      <c r="J160" s="123"/>
      <c r="K160" s="101"/>
      <c r="L160" s="120"/>
      <c r="M160" s="123"/>
      <c r="N160" s="101"/>
    </row>
    <row r="161" spans="1:14" x14ac:dyDescent="0.25">
      <c r="A161" s="97"/>
      <c r="B161" s="152"/>
      <c r="C161" s="156"/>
      <c r="D161" s="99" t="str">
        <f>IFERROR(IF(C161="No CAS","",INDEX('DEQ Pollutant List'!$C$7:$C$611,MATCH('5. Pollutant Emissions - MB'!C161,'DEQ Pollutant List'!$B$7:$B$611,0))),"")</f>
        <v/>
      </c>
      <c r="E161" s="142" t="str">
        <f>IFERROR(IF(OR($C161="",$C161="No CAS"),INDEX('DEQ Pollutant List'!$A$7:$A$611,MATCH($D161,'DEQ Pollutant List'!$C$7:$C$611,0)),INDEX('DEQ Pollutant List'!$A$7:$A$611,MATCH($C161,'DEQ Pollutant List'!$B$7:$B$611,0))),"")</f>
        <v/>
      </c>
      <c r="F161" s="157"/>
      <c r="G161" s="158"/>
      <c r="H161" s="122"/>
      <c r="I161" s="120"/>
      <c r="J161" s="123"/>
      <c r="K161" s="101"/>
      <c r="L161" s="120"/>
      <c r="M161" s="123"/>
      <c r="N161" s="101"/>
    </row>
    <row r="162" spans="1:14" x14ac:dyDescent="0.25">
      <c r="A162" s="97"/>
      <c r="B162" s="152"/>
      <c r="C162" s="156"/>
      <c r="D162" s="99" t="str">
        <f>IFERROR(IF(C162="No CAS","",INDEX('DEQ Pollutant List'!$C$7:$C$611,MATCH('5. Pollutant Emissions - MB'!C162,'DEQ Pollutant List'!$B$7:$B$611,0))),"")</f>
        <v/>
      </c>
      <c r="E162" s="142" t="str">
        <f>IFERROR(IF(OR($C162="",$C162="No CAS"),INDEX('DEQ Pollutant List'!$A$7:$A$611,MATCH($D162,'DEQ Pollutant List'!$C$7:$C$611,0)),INDEX('DEQ Pollutant List'!$A$7:$A$611,MATCH($C162,'DEQ Pollutant List'!$B$7:$B$611,0))),"")</f>
        <v/>
      </c>
      <c r="F162" s="157"/>
      <c r="G162" s="158"/>
      <c r="H162" s="122"/>
      <c r="I162" s="120"/>
      <c r="J162" s="123"/>
      <c r="K162" s="101"/>
      <c r="L162" s="120"/>
      <c r="M162" s="123"/>
      <c r="N162" s="101"/>
    </row>
    <row r="163" spans="1:14" x14ac:dyDescent="0.25">
      <c r="A163" s="97"/>
      <c r="B163" s="152"/>
      <c r="C163" s="156"/>
      <c r="D163" s="99" t="str">
        <f>IFERROR(IF(C163="No CAS","",INDEX('DEQ Pollutant List'!$C$7:$C$611,MATCH('5. Pollutant Emissions - MB'!C163,'DEQ Pollutant List'!$B$7:$B$611,0))),"")</f>
        <v/>
      </c>
      <c r="E163" s="142" t="str">
        <f>IFERROR(IF(OR($C163="",$C163="No CAS"),INDEX('DEQ Pollutant List'!$A$7:$A$611,MATCH($D163,'DEQ Pollutant List'!$C$7:$C$611,0)),INDEX('DEQ Pollutant List'!$A$7:$A$611,MATCH($C163,'DEQ Pollutant List'!$B$7:$B$611,0))),"")</f>
        <v/>
      </c>
      <c r="F163" s="157"/>
      <c r="G163" s="158"/>
      <c r="H163" s="122"/>
      <c r="I163" s="120"/>
      <c r="J163" s="123"/>
      <c r="K163" s="101"/>
      <c r="L163" s="120"/>
      <c r="M163" s="123"/>
      <c r="N163" s="101"/>
    </row>
    <row r="164" spans="1:14" x14ac:dyDescent="0.25">
      <c r="A164" s="97"/>
      <c r="B164" s="152"/>
      <c r="C164" s="156"/>
      <c r="D164" s="99" t="str">
        <f>IFERROR(IF(C164="No CAS","",INDEX('DEQ Pollutant List'!$C$7:$C$611,MATCH('5. Pollutant Emissions - MB'!C164,'DEQ Pollutant List'!$B$7:$B$611,0))),"")</f>
        <v/>
      </c>
      <c r="E164" s="142" t="str">
        <f>IFERROR(IF(OR($C164="",$C164="No CAS"),INDEX('DEQ Pollutant List'!$A$7:$A$611,MATCH($D164,'DEQ Pollutant List'!$C$7:$C$611,0)),INDEX('DEQ Pollutant List'!$A$7:$A$611,MATCH($C164,'DEQ Pollutant List'!$B$7:$B$611,0))),"")</f>
        <v/>
      </c>
      <c r="F164" s="157"/>
      <c r="G164" s="158"/>
      <c r="H164" s="122"/>
      <c r="I164" s="120"/>
      <c r="J164" s="123"/>
      <c r="K164" s="101"/>
      <c r="L164" s="120"/>
      <c r="M164" s="123"/>
      <c r="N164" s="101"/>
    </row>
    <row r="165" spans="1:14" x14ac:dyDescent="0.25">
      <c r="A165" s="97"/>
      <c r="B165" s="152"/>
      <c r="C165" s="156"/>
      <c r="D165" s="99" t="str">
        <f>IFERROR(IF(C165="No CAS","",INDEX('DEQ Pollutant List'!$C$7:$C$611,MATCH('5. Pollutant Emissions - MB'!C165,'DEQ Pollutant List'!$B$7:$B$611,0))),"")</f>
        <v/>
      </c>
      <c r="E165" s="142" t="str">
        <f>IFERROR(IF(OR($C165="",$C165="No CAS"),INDEX('DEQ Pollutant List'!$A$7:$A$611,MATCH($D165,'DEQ Pollutant List'!$C$7:$C$611,0)),INDEX('DEQ Pollutant List'!$A$7:$A$611,MATCH($C165,'DEQ Pollutant List'!$B$7:$B$611,0))),"")</f>
        <v/>
      </c>
      <c r="F165" s="157"/>
      <c r="G165" s="158"/>
      <c r="H165" s="122"/>
      <c r="I165" s="120"/>
      <c r="J165" s="123"/>
      <c r="K165" s="101"/>
      <c r="L165" s="120"/>
      <c r="M165" s="123"/>
      <c r="N165" s="101"/>
    </row>
    <row r="166" spans="1:14" x14ac:dyDescent="0.25">
      <c r="A166" s="97"/>
      <c r="B166" s="152"/>
      <c r="C166" s="156"/>
      <c r="D166" s="99" t="str">
        <f>IFERROR(IF(C166="No CAS","",INDEX('DEQ Pollutant List'!$C$7:$C$611,MATCH('5. Pollutant Emissions - MB'!C166,'DEQ Pollutant List'!$B$7:$B$611,0))),"")</f>
        <v/>
      </c>
      <c r="E166" s="142" t="str">
        <f>IFERROR(IF(OR($C166="",$C166="No CAS"),INDEX('DEQ Pollutant List'!$A$7:$A$611,MATCH($D166,'DEQ Pollutant List'!$C$7:$C$611,0)),INDEX('DEQ Pollutant List'!$A$7:$A$611,MATCH($C166,'DEQ Pollutant List'!$B$7:$B$611,0))),"")</f>
        <v/>
      </c>
      <c r="F166" s="157"/>
      <c r="G166" s="158"/>
      <c r="H166" s="122"/>
      <c r="I166" s="120"/>
      <c r="J166" s="123"/>
      <c r="K166" s="101"/>
      <c r="L166" s="120"/>
      <c r="M166" s="123"/>
      <c r="N166" s="101"/>
    </row>
    <row r="167" spans="1:14" x14ac:dyDescent="0.25">
      <c r="A167" s="97"/>
      <c r="B167" s="152"/>
      <c r="C167" s="156"/>
      <c r="D167" s="99" t="str">
        <f>IFERROR(IF(C167="No CAS","",INDEX('DEQ Pollutant List'!$C$7:$C$611,MATCH('5. Pollutant Emissions - MB'!C167,'DEQ Pollutant List'!$B$7:$B$611,0))),"")</f>
        <v/>
      </c>
      <c r="E167" s="142" t="str">
        <f>IFERROR(IF(OR($C167="",$C167="No CAS"),INDEX('DEQ Pollutant List'!$A$7:$A$611,MATCH($D167,'DEQ Pollutant List'!$C$7:$C$611,0)),INDEX('DEQ Pollutant List'!$A$7:$A$611,MATCH($C167,'DEQ Pollutant List'!$B$7:$B$611,0))),"")</f>
        <v/>
      </c>
      <c r="F167" s="157"/>
      <c r="G167" s="158"/>
      <c r="H167" s="122"/>
      <c r="I167" s="120"/>
      <c r="J167" s="123"/>
      <c r="K167" s="101"/>
      <c r="L167" s="120"/>
      <c r="M167" s="123"/>
      <c r="N167" s="101"/>
    </row>
    <row r="168" spans="1:14" x14ac:dyDescent="0.25">
      <c r="A168" s="97"/>
      <c r="B168" s="152"/>
      <c r="C168" s="156"/>
      <c r="D168" s="99" t="str">
        <f>IFERROR(IF(C168="No CAS","",INDEX('DEQ Pollutant List'!$C$7:$C$611,MATCH('5. Pollutant Emissions - MB'!C168,'DEQ Pollutant List'!$B$7:$B$611,0))),"")</f>
        <v/>
      </c>
      <c r="E168" s="142" t="str">
        <f>IFERROR(IF(OR($C168="",$C168="No CAS"),INDEX('DEQ Pollutant List'!$A$7:$A$611,MATCH($D168,'DEQ Pollutant List'!$C$7:$C$611,0)),INDEX('DEQ Pollutant List'!$A$7:$A$611,MATCH($C168,'DEQ Pollutant List'!$B$7:$B$611,0))),"")</f>
        <v/>
      </c>
      <c r="F168" s="157"/>
      <c r="G168" s="158"/>
      <c r="H168" s="122"/>
      <c r="I168" s="120"/>
      <c r="J168" s="123"/>
      <c r="K168" s="101"/>
      <c r="L168" s="120"/>
      <c r="M168" s="123"/>
      <c r="N168" s="101"/>
    </row>
    <row r="169" spans="1:14" x14ac:dyDescent="0.25">
      <c r="A169" s="97"/>
      <c r="B169" s="152"/>
      <c r="C169" s="156"/>
      <c r="D169" s="99" t="str">
        <f>IFERROR(IF(C169="No CAS","",INDEX('DEQ Pollutant List'!$C$7:$C$611,MATCH('5. Pollutant Emissions - MB'!C169,'DEQ Pollutant List'!$B$7:$B$611,0))),"")</f>
        <v/>
      </c>
      <c r="E169" s="142" t="str">
        <f>IFERROR(IF(OR($C169="",$C169="No CAS"),INDEX('DEQ Pollutant List'!$A$7:$A$611,MATCH($D169,'DEQ Pollutant List'!$C$7:$C$611,0)),INDEX('DEQ Pollutant List'!$A$7:$A$611,MATCH($C169,'DEQ Pollutant List'!$B$7:$B$611,0))),"")</f>
        <v/>
      </c>
      <c r="F169" s="157"/>
      <c r="G169" s="158"/>
      <c r="H169" s="122"/>
      <c r="I169" s="120"/>
      <c r="J169" s="123"/>
      <c r="K169" s="101"/>
      <c r="L169" s="120"/>
      <c r="M169" s="123"/>
      <c r="N169" s="101"/>
    </row>
    <row r="170" spans="1:14" x14ac:dyDescent="0.25">
      <c r="A170" s="97"/>
      <c r="B170" s="152"/>
      <c r="C170" s="156"/>
      <c r="D170" s="99" t="str">
        <f>IFERROR(IF(C170="No CAS","",INDEX('DEQ Pollutant List'!$C$7:$C$611,MATCH('5. Pollutant Emissions - MB'!C170,'DEQ Pollutant List'!$B$7:$B$611,0))),"")</f>
        <v/>
      </c>
      <c r="E170" s="142" t="str">
        <f>IFERROR(IF(OR($C170="",$C170="No CAS"),INDEX('DEQ Pollutant List'!$A$7:$A$611,MATCH($D170,'DEQ Pollutant List'!$C$7:$C$611,0)),INDEX('DEQ Pollutant List'!$A$7:$A$611,MATCH($C170,'DEQ Pollutant List'!$B$7:$B$611,0))),"")</f>
        <v/>
      </c>
      <c r="F170" s="157"/>
      <c r="G170" s="158"/>
      <c r="H170" s="122"/>
      <c r="I170" s="120"/>
      <c r="J170" s="123"/>
      <c r="K170" s="101"/>
      <c r="L170" s="120"/>
      <c r="M170" s="123"/>
      <c r="N170" s="101"/>
    </row>
    <row r="171" spans="1:14" x14ac:dyDescent="0.25">
      <c r="A171" s="97"/>
      <c r="B171" s="152"/>
      <c r="C171" s="156"/>
      <c r="D171" s="99" t="str">
        <f>IFERROR(IF(C171="No CAS","",INDEX('DEQ Pollutant List'!$C$7:$C$611,MATCH('5. Pollutant Emissions - MB'!C171,'DEQ Pollutant List'!$B$7:$B$611,0))),"")</f>
        <v/>
      </c>
      <c r="E171" s="142" t="str">
        <f>IFERROR(IF(OR($C171="",$C171="No CAS"),INDEX('DEQ Pollutant List'!$A$7:$A$611,MATCH($D171,'DEQ Pollutant List'!$C$7:$C$611,0)),INDEX('DEQ Pollutant List'!$A$7:$A$611,MATCH($C171,'DEQ Pollutant List'!$B$7:$B$611,0))),"")</f>
        <v/>
      </c>
      <c r="F171" s="157"/>
      <c r="G171" s="158"/>
      <c r="H171" s="122"/>
      <c r="I171" s="120"/>
      <c r="J171" s="123"/>
      <c r="K171" s="101"/>
      <c r="L171" s="120"/>
      <c r="M171" s="123"/>
      <c r="N171" s="101"/>
    </row>
    <row r="172" spans="1:14" x14ac:dyDescent="0.25">
      <c r="A172" s="97"/>
      <c r="B172" s="152"/>
      <c r="C172" s="156"/>
      <c r="D172" s="99" t="str">
        <f>IFERROR(IF(C172="No CAS","",INDEX('DEQ Pollutant List'!$C$7:$C$611,MATCH('5. Pollutant Emissions - MB'!C172,'DEQ Pollutant List'!$B$7:$B$611,0))),"")</f>
        <v/>
      </c>
      <c r="E172" s="142" t="str">
        <f>IFERROR(IF(OR($C172="",$C172="No CAS"),INDEX('DEQ Pollutant List'!$A$7:$A$611,MATCH($D172,'DEQ Pollutant List'!$C$7:$C$611,0)),INDEX('DEQ Pollutant List'!$A$7:$A$611,MATCH($C172,'DEQ Pollutant List'!$B$7:$B$611,0))),"")</f>
        <v/>
      </c>
      <c r="F172" s="157"/>
      <c r="G172" s="158"/>
      <c r="H172" s="122"/>
      <c r="I172" s="120"/>
      <c r="J172" s="123"/>
      <c r="K172" s="101"/>
      <c r="L172" s="120"/>
      <c r="M172" s="123"/>
      <c r="N172" s="101"/>
    </row>
    <row r="173" spans="1:14" x14ac:dyDescent="0.25">
      <c r="A173" s="97"/>
      <c r="B173" s="152"/>
      <c r="C173" s="156"/>
      <c r="D173" s="99" t="str">
        <f>IFERROR(IF(C173="No CAS","",INDEX('DEQ Pollutant List'!$C$7:$C$611,MATCH('5. Pollutant Emissions - MB'!C173,'DEQ Pollutant List'!$B$7:$B$611,0))),"")</f>
        <v/>
      </c>
      <c r="E173" s="142" t="str">
        <f>IFERROR(IF(OR($C173="",$C173="No CAS"),INDEX('DEQ Pollutant List'!$A$7:$A$611,MATCH($D173,'DEQ Pollutant List'!$C$7:$C$611,0)),INDEX('DEQ Pollutant List'!$A$7:$A$611,MATCH($C173,'DEQ Pollutant List'!$B$7:$B$611,0))),"")</f>
        <v/>
      </c>
      <c r="F173" s="157"/>
      <c r="G173" s="158"/>
      <c r="H173" s="122"/>
      <c r="I173" s="120"/>
      <c r="J173" s="123"/>
      <c r="K173" s="101"/>
      <c r="L173" s="120"/>
      <c r="M173" s="123"/>
      <c r="N173" s="101"/>
    </row>
    <row r="174" spans="1:14" x14ac:dyDescent="0.25">
      <c r="A174" s="97"/>
      <c r="B174" s="152"/>
      <c r="C174" s="156"/>
      <c r="D174" s="99" t="str">
        <f>IFERROR(IF(C174="No CAS","",INDEX('DEQ Pollutant List'!$C$7:$C$611,MATCH('5. Pollutant Emissions - MB'!C174,'DEQ Pollutant List'!$B$7:$B$611,0))),"")</f>
        <v/>
      </c>
      <c r="E174" s="142" t="str">
        <f>IFERROR(IF(OR($C174="",$C174="No CAS"),INDEX('DEQ Pollutant List'!$A$7:$A$611,MATCH($D174,'DEQ Pollutant List'!$C$7:$C$611,0)),INDEX('DEQ Pollutant List'!$A$7:$A$611,MATCH($C174,'DEQ Pollutant List'!$B$7:$B$611,0))),"")</f>
        <v/>
      </c>
      <c r="F174" s="157"/>
      <c r="G174" s="158"/>
      <c r="H174" s="122"/>
      <c r="I174" s="120"/>
      <c r="J174" s="123"/>
      <c r="K174" s="101"/>
      <c r="L174" s="120"/>
      <c r="M174" s="123"/>
      <c r="N174" s="101"/>
    </row>
    <row r="175" spans="1:14" x14ac:dyDescent="0.25">
      <c r="A175" s="97"/>
      <c r="B175" s="152"/>
      <c r="C175" s="156"/>
      <c r="D175" s="99" t="str">
        <f>IFERROR(IF(C175="No CAS","",INDEX('DEQ Pollutant List'!$C$7:$C$611,MATCH('5. Pollutant Emissions - MB'!C175,'DEQ Pollutant List'!$B$7:$B$611,0))),"")</f>
        <v/>
      </c>
      <c r="E175" s="142" t="str">
        <f>IFERROR(IF(OR($C175="",$C175="No CAS"),INDEX('DEQ Pollutant List'!$A$7:$A$611,MATCH($D175,'DEQ Pollutant List'!$C$7:$C$611,0)),INDEX('DEQ Pollutant List'!$A$7:$A$611,MATCH($C175,'DEQ Pollutant List'!$B$7:$B$611,0))),"")</f>
        <v/>
      </c>
      <c r="F175" s="157"/>
      <c r="G175" s="158"/>
      <c r="H175" s="122"/>
      <c r="I175" s="120"/>
      <c r="J175" s="123"/>
      <c r="K175" s="101"/>
      <c r="L175" s="120"/>
      <c r="M175" s="123"/>
      <c r="N175" s="101"/>
    </row>
    <row r="176" spans="1:14" x14ac:dyDescent="0.25">
      <c r="A176" s="97"/>
      <c r="B176" s="152"/>
      <c r="C176" s="156"/>
      <c r="D176" s="99" t="str">
        <f>IFERROR(IF(C176="No CAS","",INDEX('DEQ Pollutant List'!$C$7:$C$611,MATCH('5. Pollutant Emissions - MB'!C176,'DEQ Pollutant List'!$B$7:$B$611,0))),"")</f>
        <v/>
      </c>
      <c r="E176" s="142" t="str">
        <f>IFERROR(IF(OR($C176="",$C176="No CAS"),INDEX('DEQ Pollutant List'!$A$7:$A$611,MATCH($D176,'DEQ Pollutant List'!$C$7:$C$611,0)),INDEX('DEQ Pollutant List'!$A$7:$A$611,MATCH($C176,'DEQ Pollutant List'!$B$7:$B$611,0))),"")</f>
        <v/>
      </c>
      <c r="F176" s="157"/>
      <c r="G176" s="158"/>
      <c r="H176" s="122"/>
      <c r="I176" s="120"/>
      <c r="J176" s="123"/>
      <c r="K176" s="101"/>
      <c r="L176" s="120"/>
      <c r="M176" s="123"/>
      <c r="N176" s="101"/>
    </row>
    <row r="177" spans="1:14" x14ac:dyDescent="0.25">
      <c r="A177" s="97"/>
      <c r="B177" s="152"/>
      <c r="C177" s="156"/>
      <c r="D177" s="99" t="str">
        <f>IFERROR(IF(C177="No CAS","",INDEX('DEQ Pollutant List'!$C$7:$C$611,MATCH('5. Pollutant Emissions - MB'!C177,'DEQ Pollutant List'!$B$7:$B$611,0))),"")</f>
        <v/>
      </c>
      <c r="E177" s="142" t="str">
        <f>IFERROR(IF(OR($C177="",$C177="No CAS"),INDEX('DEQ Pollutant List'!$A$7:$A$611,MATCH($D177,'DEQ Pollutant List'!$C$7:$C$611,0)),INDEX('DEQ Pollutant List'!$A$7:$A$611,MATCH($C177,'DEQ Pollutant List'!$B$7:$B$611,0))),"")</f>
        <v/>
      </c>
      <c r="F177" s="157"/>
      <c r="G177" s="158"/>
      <c r="H177" s="122"/>
      <c r="I177" s="120"/>
      <c r="J177" s="123"/>
      <c r="K177" s="101"/>
      <c r="L177" s="120"/>
      <c r="M177" s="123"/>
      <c r="N177" s="101"/>
    </row>
    <row r="178" spans="1:14" x14ac:dyDescent="0.25">
      <c r="A178" s="97"/>
      <c r="B178" s="152"/>
      <c r="C178" s="156"/>
      <c r="D178" s="99" t="str">
        <f>IFERROR(IF(C178="No CAS","",INDEX('DEQ Pollutant List'!$C$7:$C$611,MATCH('5. Pollutant Emissions - MB'!C178,'DEQ Pollutant List'!$B$7:$B$611,0))),"")</f>
        <v/>
      </c>
      <c r="E178" s="142" t="str">
        <f>IFERROR(IF(OR($C178="",$C178="No CAS"),INDEX('DEQ Pollutant List'!$A$7:$A$611,MATCH($D178,'DEQ Pollutant List'!$C$7:$C$611,0)),INDEX('DEQ Pollutant List'!$A$7:$A$611,MATCH($C178,'DEQ Pollutant List'!$B$7:$B$611,0))),"")</f>
        <v/>
      </c>
      <c r="F178" s="157"/>
      <c r="G178" s="158"/>
      <c r="H178" s="122"/>
      <c r="I178" s="120"/>
      <c r="J178" s="123"/>
      <c r="K178" s="101"/>
      <c r="L178" s="120"/>
      <c r="M178" s="123"/>
      <c r="N178" s="101"/>
    </row>
    <row r="179" spans="1:14" x14ac:dyDescent="0.25">
      <c r="A179" s="97"/>
      <c r="B179" s="152"/>
      <c r="C179" s="156"/>
      <c r="D179" s="99" t="str">
        <f>IFERROR(IF(C179="No CAS","",INDEX('DEQ Pollutant List'!$C$7:$C$611,MATCH('5. Pollutant Emissions - MB'!C179,'DEQ Pollutant List'!$B$7:$B$611,0))),"")</f>
        <v/>
      </c>
      <c r="E179" s="142" t="str">
        <f>IFERROR(IF(OR($C179="",$C179="No CAS"),INDEX('DEQ Pollutant List'!$A$7:$A$611,MATCH($D179,'DEQ Pollutant List'!$C$7:$C$611,0)),INDEX('DEQ Pollutant List'!$A$7:$A$611,MATCH($C179,'DEQ Pollutant List'!$B$7:$B$611,0))),"")</f>
        <v/>
      </c>
      <c r="F179" s="157"/>
      <c r="G179" s="158"/>
      <c r="H179" s="122"/>
      <c r="I179" s="120"/>
      <c r="J179" s="123"/>
      <c r="K179" s="101"/>
      <c r="L179" s="120"/>
      <c r="M179" s="123"/>
      <c r="N179" s="101"/>
    </row>
    <row r="180" spans="1:14" x14ac:dyDescent="0.25">
      <c r="A180" s="97"/>
      <c r="B180" s="152"/>
      <c r="C180" s="156"/>
      <c r="D180" s="99" t="str">
        <f>IFERROR(IF(C180="No CAS","",INDEX('DEQ Pollutant List'!$C$7:$C$611,MATCH('5. Pollutant Emissions - MB'!C180,'DEQ Pollutant List'!$B$7:$B$611,0))),"")</f>
        <v/>
      </c>
      <c r="E180" s="142" t="str">
        <f>IFERROR(IF(OR($C180="",$C180="No CAS"),INDEX('DEQ Pollutant List'!$A$7:$A$611,MATCH($D180,'DEQ Pollutant List'!$C$7:$C$611,0)),INDEX('DEQ Pollutant List'!$A$7:$A$611,MATCH($C180,'DEQ Pollutant List'!$B$7:$B$611,0))),"")</f>
        <v/>
      </c>
      <c r="F180" s="157"/>
      <c r="G180" s="158"/>
      <c r="H180" s="122"/>
      <c r="I180" s="120"/>
      <c r="J180" s="123"/>
      <c r="K180" s="101"/>
      <c r="L180" s="120"/>
      <c r="M180" s="123"/>
      <c r="N180" s="101"/>
    </row>
    <row r="181" spans="1:14" x14ac:dyDescent="0.25">
      <c r="A181" s="97"/>
      <c r="B181" s="152"/>
      <c r="C181" s="156"/>
      <c r="D181" s="99" t="str">
        <f>IFERROR(IF(C181="No CAS","",INDEX('DEQ Pollutant List'!$C$7:$C$611,MATCH('5. Pollutant Emissions - MB'!C181,'DEQ Pollutant List'!$B$7:$B$611,0))),"")</f>
        <v/>
      </c>
      <c r="E181" s="142" t="str">
        <f>IFERROR(IF(OR($C181="",$C181="No CAS"),INDEX('DEQ Pollutant List'!$A$7:$A$611,MATCH($D181,'DEQ Pollutant List'!$C$7:$C$611,0)),INDEX('DEQ Pollutant List'!$A$7:$A$611,MATCH($C181,'DEQ Pollutant List'!$B$7:$B$611,0))),"")</f>
        <v/>
      </c>
      <c r="F181" s="157"/>
      <c r="G181" s="158"/>
      <c r="H181" s="122"/>
      <c r="I181" s="120"/>
      <c r="J181" s="123"/>
      <c r="K181" s="101"/>
      <c r="L181" s="120"/>
      <c r="M181" s="123"/>
      <c r="N181" s="101"/>
    </row>
    <row r="182" spans="1:14" x14ac:dyDescent="0.25">
      <c r="A182" s="97"/>
      <c r="B182" s="152"/>
      <c r="C182" s="156"/>
      <c r="D182" s="99" t="str">
        <f>IFERROR(IF(C182="No CAS","",INDEX('DEQ Pollutant List'!$C$7:$C$611,MATCH('5. Pollutant Emissions - MB'!C182,'DEQ Pollutant List'!$B$7:$B$611,0))),"")</f>
        <v/>
      </c>
      <c r="E182" s="142" t="str">
        <f>IFERROR(IF(OR($C182="",$C182="No CAS"),INDEX('DEQ Pollutant List'!$A$7:$A$611,MATCH($D182,'DEQ Pollutant List'!$C$7:$C$611,0)),INDEX('DEQ Pollutant List'!$A$7:$A$611,MATCH($C182,'DEQ Pollutant List'!$B$7:$B$611,0))),"")</f>
        <v/>
      </c>
      <c r="F182" s="157"/>
      <c r="G182" s="158"/>
      <c r="H182" s="122"/>
      <c r="I182" s="120"/>
      <c r="J182" s="123"/>
      <c r="K182" s="101"/>
      <c r="L182" s="120"/>
      <c r="M182" s="123"/>
      <c r="N182" s="101"/>
    </row>
    <row r="183" spans="1:14" x14ac:dyDescent="0.25">
      <c r="A183" s="97"/>
      <c r="B183" s="152"/>
      <c r="C183" s="156"/>
      <c r="D183" s="99" t="str">
        <f>IFERROR(IF(C183="No CAS","",INDEX('DEQ Pollutant List'!$C$7:$C$611,MATCH('5. Pollutant Emissions - MB'!C183,'DEQ Pollutant List'!$B$7:$B$611,0))),"")</f>
        <v/>
      </c>
      <c r="E183" s="142" t="str">
        <f>IFERROR(IF(OR($C183="",$C183="No CAS"),INDEX('DEQ Pollutant List'!$A$7:$A$611,MATCH($D183,'DEQ Pollutant List'!$C$7:$C$611,0)),INDEX('DEQ Pollutant List'!$A$7:$A$611,MATCH($C183,'DEQ Pollutant List'!$B$7:$B$611,0))),"")</f>
        <v/>
      </c>
      <c r="F183" s="157"/>
      <c r="G183" s="158"/>
      <c r="H183" s="122"/>
      <c r="I183" s="120"/>
      <c r="J183" s="123"/>
      <c r="K183" s="101"/>
      <c r="L183" s="120"/>
      <c r="M183" s="123"/>
      <c r="N183" s="101"/>
    </row>
    <row r="184" spans="1:14" x14ac:dyDescent="0.25">
      <c r="A184" s="97"/>
      <c r="B184" s="152"/>
      <c r="C184" s="156"/>
      <c r="D184" s="99" t="str">
        <f>IFERROR(IF(C184="No CAS","",INDEX('DEQ Pollutant List'!$C$7:$C$611,MATCH('5. Pollutant Emissions - MB'!C184,'DEQ Pollutant List'!$B$7:$B$611,0))),"")</f>
        <v/>
      </c>
      <c r="E184" s="142" t="str">
        <f>IFERROR(IF(OR($C184="",$C184="No CAS"),INDEX('DEQ Pollutant List'!$A$7:$A$611,MATCH($D184,'DEQ Pollutant List'!$C$7:$C$611,0)),INDEX('DEQ Pollutant List'!$A$7:$A$611,MATCH($C184,'DEQ Pollutant List'!$B$7:$B$611,0))),"")</f>
        <v/>
      </c>
      <c r="F184" s="157"/>
      <c r="G184" s="158"/>
      <c r="H184" s="122"/>
      <c r="I184" s="120"/>
      <c r="J184" s="123"/>
      <c r="K184" s="101"/>
      <c r="L184" s="120"/>
      <c r="M184" s="123"/>
      <c r="N184" s="101"/>
    </row>
    <row r="185" spans="1:14" x14ac:dyDescent="0.25">
      <c r="A185" s="97"/>
      <c r="B185" s="152"/>
      <c r="C185" s="156"/>
      <c r="D185" s="99" t="str">
        <f>IFERROR(IF(C185="No CAS","",INDEX('DEQ Pollutant List'!$C$7:$C$611,MATCH('5. Pollutant Emissions - MB'!C185,'DEQ Pollutant List'!$B$7:$B$611,0))),"")</f>
        <v/>
      </c>
      <c r="E185" s="142" t="str">
        <f>IFERROR(IF(OR($C185="",$C185="No CAS"),INDEX('DEQ Pollutant List'!$A$7:$A$611,MATCH($D185,'DEQ Pollutant List'!$C$7:$C$611,0)),INDEX('DEQ Pollutant List'!$A$7:$A$611,MATCH($C185,'DEQ Pollutant List'!$B$7:$B$611,0))),"")</f>
        <v/>
      </c>
      <c r="F185" s="157"/>
      <c r="G185" s="158"/>
      <c r="H185" s="122"/>
      <c r="I185" s="120"/>
      <c r="J185" s="123"/>
      <c r="K185" s="101"/>
      <c r="L185" s="120"/>
      <c r="M185" s="123"/>
      <c r="N185" s="101"/>
    </row>
    <row r="186" spans="1:14" x14ac:dyDescent="0.25">
      <c r="A186" s="97"/>
      <c r="B186" s="152"/>
      <c r="C186" s="156"/>
      <c r="D186" s="99" t="str">
        <f>IFERROR(IF(C186="No CAS","",INDEX('DEQ Pollutant List'!$C$7:$C$611,MATCH('5. Pollutant Emissions - MB'!C186,'DEQ Pollutant List'!$B$7:$B$611,0))),"")</f>
        <v/>
      </c>
      <c r="E186" s="142" t="str">
        <f>IFERROR(IF(OR($C186="",$C186="No CAS"),INDEX('DEQ Pollutant List'!$A$7:$A$611,MATCH($D186,'DEQ Pollutant List'!$C$7:$C$611,0)),INDEX('DEQ Pollutant List'!$A$7:$A$611,MATCH($C186,'DEQ Pollutant List'!$B$7:$B$611,0))),"")</f>
        <v/>
      </c>
      <c r="F186" s="157"/>
      <c r="G186" s="158"/>
      <c r="H186" s="122"/>
      <c r="I186" s="120"/>
      <c r="J186" s="123"/>
      <c r="K186" s="101"/>
      <c r="L186" s="120"/>
      <c r="M186" s="123"/>
      <c r="N186" s="101"/>
    </row>
    <row r="187" spans="1:14" x14ac:dyDescent="0.25">
      <c r="A187" s="97"/>
      <c r="B187" s="152"/>
      <c r="C187" s="156"/>
      <c r="D187" s="99" t="str">
        <f>IFERROR(IF(C187="No CAS","",INDEX('DEQ Pollutant List'!$C$7:$C$611,MATCH('5. Pollutant Emissions - MB'!C187,'DEQ Pollutant List'!$B$7:$B$611,0))),"")</f>
        <v/>
      </c>
      <c r="E187" s="142" t="str">
        <f>IFERROR(IF(OR($C187="",$C187="No CAS"),INDEX('DEQ Pollutant List'!$A$7:$A$611,MATCH($D187,'DEQ Pollutant List'!$C$7:$C$611,0)),INDEX('DEQ Pollutant List'!$A$7:$A$611,MATCH($C187,'DEQ Pollutant List'!$B$7:$B$611,0))),"")</f>
        <v/>
      </c>
      <c r="F187" s="157"/>
      <c r="G187" s="158"/>
      <c r="H187" s="122"/>
      <c r="I187" s="120"/>
      <c r="J187" s="123"/>
      <c r="K187" s="101"/>
      <c r="L187" s="120"/>
      <c r="M187" s="123"/>
      <c r="N187" s="101"/>
    </row>
    <row r="188" spans="1:14" x14ac:dyDescent="0.25">
      <c r="A188" s="97"/>
      <c r="B188" s="152"/>
      <c r="C188" s="156"/>
      <c r="D188" s="99" t="str">
        <f>IFERROR(IF(C188="No CAS","",INDEX('DEQ Pollutant List'!$C$7:$C$611,MATCH('5. Pollutant Emissions - MB'!C188,'DEQ Pollutant List'!$B$7:$B$611,0))),"")</f>
        <v/>
      </c>
      <c r="E188" s="142" t="str">
        <f>IFERROR(IF(OR($C188="",$C188="No CAS"),INDEX('DEQ Pollutant List'!$A$7:$A$611,MATCH($D188,'DEQ Pollutant List'!$C$7:$C$611,0)),INDEX('DEQ Pollutant List'!$A$7:$A$611,MATCH($C188,'DEQ Pollutant List'!$B$7:$B$611,0))),"")</f>
        <v/>
      </c>
      <c r="F188" s="157"/>
      <c r="G188" s="158"/>
      <c r="H188" s="122"/>
      <c r="I188" s="120"/>
      <c r="J188" s="123"/>
      <c r="K188" s="101"/>
      <c r="L188" s="120"/>
      <c r="M188" s="123"/>
      <c r="N188" s="101"/>
    </row>
    <row r="189" spans="1:14" x14ac:dyDescent="0.25">
      <c r="A189" s="97"/>
      <c r="B189" s="152"/>
      <c r="C189" s="156"/>
      <c r="D189" s="99" t="str">
        <f>IFERROR(IF(C189="No CAS","",INDEX('DEQ Pollutant List'!$C$7:$C$611,MATCH('5. Pollutant Emissions - MB'!C189,'DEQ Pollutant List'!$B$7:$B$611,0))),"")</f>
        <v/>
      </c>
      <c r="E189" s="142" t="str">
        <f>IFERROR(IF(OR($C189="",$C189="No CAS"),INDEX('DEQ Pollutant List'!$A$7:$A$611,MATCH($D189,'DEQ Pollutant List'!$C$7:$C$611,0)),INDEX('DEQ Pollutant List'!$A$7:$A$611,MATCH($C189,'DEQ Pollutant List'!$B$7:$B$611,0))),"")</f>
        <v/>
      </c>
      <c r="F189" s="157"/>
      <c r="G189" s="158"/>
      <c r="H189" s="122"/>
      <c r="I189" s="120"/>
      <c r="J189" s="123"/>
      <c r="K189" s="101"/>
      <c r="L189" s="120"/>
      <c r="M189" s="123"/>
      <c r="N189" s="101"/>
    </row>
    <row r="190" spans="1:14" x14ac:dyDescent="0.25">
      <c r="A190" s="97"/>
      <c r="B190" s="152"/>
      <c r="C190" s="156"/>
      <c r="D190" s="99" t="str">
        <f>IFERROR(IF(C190="No CAS","",INDEX('DEQ Pollutant List'!$C$7:$C$611,MATCH('5. Pollutant Emissions - MB'!C190,'DEQ Pollutant List'!$B$7:$B$611,0))),"")</f>
        <v/>
      </c>
      <c r="E190" s="142" t="str">
        <f>IFERROR(IF(OR($C190="",$C190="No CAS"),INDEX('DEQ Pollutant List'!$A$7:$A$611,MATCH($D190,'DEQ Pollutant List'!$C$7:$C$611,0)),INDEX('DEQ Pollutant List'!$A$7:$A$611,MATCH($C190,'DEQ Pollutant List'!$B$7:$B$611,0))),"")</f>
        <v/>
      </c>
      <c r="F190" s="157"/>
      <c r="G190" s="158"/>
      <c r="H190" s="122"/>
      <c r="I190" s="120"/>
      <c r="J190" s="123"/>
      <c r="K190" s="101"/>
      <c r="L190" s="120"/>
      <c r="M190" s="123"/>
      <c r="N190" s="101"/>
    </row>
    <row r="191" spans="1:14" x14ac:dyDescent="0.25">
      <c r="A191" s="97"/>
      <c r="B191" s="152"/>
      <c r="C191" s="156"/>
      <c r="D191" s="99" t="str">
        <f>IFERROR(IF(C191="No CAS","",INDEX('DEQ Pollutant List'!$C$7:$C$611,MATCH('5. Pollutant Emissions - MB'!C191,'DEQ Pollutant List'!$B$7:$B$611,0))),"")</f>
        <v/>
      </c>
      <c r="E191" s="142" t="str">
        <f>IFERROR(IF(OR($C191="",$C191="No CAS"),INDEX('DEQ Pollutant List'!$A$7:$A$611,MATCH($D191,'DEQ Pollutant List'!$C$7:$C$611,0)),INDEX('DEQ Pollutant List'!$A$7:$A$611,MATCH($C191,'DEQ Pollutant List'!$B$7:$B$611,0))),"")</f>
        <v/>
      </c>
      <c r="F191" s="157"/>
      <c r="G191" s="158"/>
      <c r="H191" s="122"/>
      <c r="I191" s="120"/>
      <c r="J191" s="123"/>
      <c r="K191" s="101"/>
      <c r="L191" s="120"/>
      <c r="M191" s="123"/>
      <c r="N191" s="101"/>
    </row>
    <row r="192" spans="1:14" x14ac:dyDescent="0.25">
      <c r="A192" s="97"/>
      <c r="B192" s="152"/>
      <c r="C192" s="156"/>
      <c r="D192" s="99" t="str">
        <f>IFERROR(IF(C192="No CAS","",INDEX('DEQ Pollutant List'!$C$7:$C$611,MATCH('5. Pollutant Emissions - MB'!C192,'DEQ Pollutant List'!$B$7:$B$611,0))),"")</f>
        <v/>
      </c>
      <c r="E192" s="142" t="str">
        <f>IFERROR(IF(OR($C192="",$C192="No CAS"),INDEX('DEQ Pollutant List'!$A$7:$A$611,MATCH($D192,'DEQ Pollutant List'!$C$7:$C$611,0)),INDEX('DEQ Pollutant List'!$A$7:$A$611,MATCH($C192,'DEQ Pollutant List'!$B$7:$B$611,0))),"")</f>
        <v/>
      </c>
      <c r="F192" s="157"/>
      <c r="G192" s="158"/>
      <c r="H192" s="122"/>
      <c r="I192" s="120"/>
      <c r="J192" s="123"/>
      <c r="K192" s="101"/>
      <c r="L192" s="120"/>
      <c r="M192" s="123"/>
      <c r="N192" s="101"/>
    </row>
    <row r="193" spans="1:14" x14ac:dyDescent="0.25">
      <c r="A193" s="97"/>
      <c r="B193" s="152"/>
      <c r="C193" s="156"/>
      <c r="D193" s="99" t="str">
        <f>IFERROR(IF(C193="No CAS","",INDEX('DEQ Pollutant List'!$C$7:$C$611,MATCH('5. Pollutant Emissions - MB'!C193,'DEQ Pollutant List'!$B$7:$B$611,0))),"")</f>
        <v/>
      </c>
      <c r="E193" s="142" t="str">
        <f>IFERROR(IF(OR($C193="",$C193="No CAS"),INDEX('DEQ Pollutant List'!$A$7:$A$611,MATCH($D193,'DEQ Pollutant List'!$C$7:$C$611,0)),INDEX('DEQ Pollutant List'!$A$7:$A$611,MATCH($C193,'DEQ Pollutant List'!$B$7:$B$611,0))),"")</f>
        <v/>
      </c>
      <c r="F193" s="157"/>
      <c r="G193" s="158"/>
      <c r="H193" s="122"/>
      <c r="I193" s="120"/>
      <c r="J193" s="123"/>
      <c r="K193" s="101"/>
      <c r="L193" s="120"/>
      <c r="M193" s="123"/>
      <c r="N193" s="101"/>
    </row>
    <row r="194" spans="1:14" x14ac:dyDescent="0.25">
      <c r="A194" s="97"/>
      <c r="B194" s="152"/>
      <c r="C194" s="156"/>
      <c r="D194" s="99" t="str">
        <f>IFERROR(IF(C194="No CAS","",INDEX('DEQ Pollutant List'!$C$7:$C$611,MATCH('5. Pollutant Emissions - MB'!C194,'DEQ Pollutant List'!$B$7:$B$611,0))),"")</f>
        <v/>
      </c>
      <c r="E194" s="142" t="str">
        <f>IFERROR(IF(OR($C194="",$C194="No CAS"),INDEX('DEQ Pollutant List'!$A$7:$A$611,MATCH($D194,'DEQ Pollutant List'!$C$7:$C$611,0)),INDEX('DEQ Pollutant List'!$A$7:$A$611,MATCH($C194,'DEQ Pollutant List'!$B$7:$B$611,0))),"")</f>
        <v/>
      </c>
      <c r="F194" s="157"/>
      <c r="G194" s="158"/>
      <c r="H194" s="122"/>
      <c r="I194" s="120"/>
      <c r="J194" s="123"/>
      <c r="K194" s="101"/>
      <c r="L194" s="120"/>
      <c r="M194" s="123"/>
      <c r="N194" s="101"/>
    </row>
    <row r="195" spans="1:14" x14ac:dyDescent="0.25">
      <c r="A195" s="97"/>
      <c r="B195" s="152"/>
      <c r="C195" s="156"/>
      <c r="D195" s="99" t="str">
        <f>IFERROR(IF(C195="No CAS","",INDEX('DEQ Pollutant List'!$C$7:$C$611,MATCH('5. Pollutant Emissions - MB'!C195,'DEQ Pollutant List'!$B$7:$B$611,0))),"")</f>
        <v/>
      </c>
      <c r="E195" s="142" t="str">
        <f>IFERROR(IF(OR($C195="",$C195="No CAS"),INDEX('DEQ Pollutant List'!$A$7:$A$611,MATCH($D195,'DEQ Pollutant List'!$C$7:$C$611,0)),INDEX('DEQ Pollutant List'!$A$7:$A$611,MATCH($C195,'DEQ Pollutant List'!$B$7:$B$611,0))),"")</f>
        <v/>
      </c>
      <c r="F195" s="157"/>
      <c r="G195" s="158"/>
      <c r="H195" s="122"/>
      <c r="I195" s="120"/>
      <c r="J195" s="123"/>
      <c r="K195" s="101"/>
      <c r="L195" s="120"/>
      <c r="M195" s="123"/>
      <c r="N195" s="101"/>
    </row>
    <row r="196" spans="1:14" x14ac:dyDescent="0.25">
      <c r="A196" s="97"/>
      <c r="B196" s="152"/>
      <c r="C196" s="156"/>
      <c r="D196" s="99" t="str">
        <f>IFERROR(IF(C196="No CAS","",INDEX('DEQ Pollutant List'!$C$7:$C$611,MATCH('5. Pollutant Emissions - MB'!C196,'DEQ Pollutant List'!$B$7:$B$611,0))),"")</f>
        <v/>
      </c>
      <c r="E196" s="142" t="str">
        <f>IFERROR(IF(OR($C196="",$C196="No CAS"),INDEX('DEQ Pollutant List'!$A$7:$A$611,MATCH($D196,'DEQ Pollutant List'!$C$7:$C$611,0)),INDEX('DEQ Pollutant List'!$A$7:$A$611,MATCH($C196,'DEQ Pollutant List'!$B$7:$B$611,0))),"")</f>
        <v/>
      </c>
      <c r="F196" s="157"/>
      <c r="G196" s="158"/>
      <c r="H196" s="122"/>
      <c r="I196" s="120"/>
      <c r="J196" s="123"/>
      <c r="K196" s="101"/>
      <c r="L196" s="120"/>
      <c r="M196" s="123"/>
      <c r="N196" s="101"/>
    </row>
    <row r="197" spans="1:14" x14ac:dyDescent="0.25">
      <c r="A197" s="97"/>
      <c r="B197" s="152"/>
      <c r="C197" s="156"/>
      <c r="D197" s="99" t="str">
        <f>IFERROR(IF(C197="No CAS","",INDEX('DEQ Pollutant List'!$C$7:$C$611,MATCH('5. Pollutant Emissions - MB'!C197,'DEQ Pollutant List'!$B$7:$B$611,0))),"")</f>
        <v/>
      </c>
      <c r="E197" s="142" t="str">
        <f>IFERROR(IF(OR($C197="",$C197="No CAS"),INDEX('DEQ Pollutant List'!$A$7:$A$611,MATCH($D197,'DEQ Pollutant List'!$C$7:$C$611,0)),INDEX('DEQ Pollutant List'!$A$7:$A$611,MATCH($C197,'DEQ Pollutant List'!$B$7:$B$611,0))),"")</f>
        <v/>
      </c>
      <c r="F197" s="157"/>
      <c r="G197" s="158"/>
      <c r="H197" s="122"/>
      <c r="I197" s="120"/>
      <c r="J197" s="123"/>
      <c r="K197" s="101"/>
      <c r="L197" s="120"/>
      <c r="M197" s="123"/>
      <c r="N197" s="101"/>
    </row>
    <row r="198" spans="1:14" x14ac:dyDescent="0.25">
      <c r="A198" s="97"/>
      <c r="B198" s="152"/>
      <c r="C198" s="156"/>
      <c r="D198" s="99" t="str">
        <f>IFERROR(IF(C198="No CAS","",INDEX('DEQ Pollutant List'!$C$7:$C$611,MATCH('5. Pollutant Emissions - MB'!C198,'DEQ Pollutant List'!$B$7:$B$611,0))),"")</f>
        <v/>
      </c>
      <c r="E198" s="142" t="str">
        <f>IFERROR(IF(OR($C198="",$C198="No CAS"),INDEX('DEQ Pollutant List'!$A$7:$A$611,MATCH($D198,'DEQ Pollutant List'!$C$7:$C$611,0)),INDEX('DEQ Pollutant List'!$A$7:$A$611,MATCH($C198,'DEQ Pollutant List'!$B$7:$B$611,0))),"")</f>
        <v/>
      </c>
      <c r="F198" s="157"/>
      <c r="G198" s="158"/>
      <c r="H198" s="122"/>
      <c r="I198" s="120"/>
      <c r="J198" s="123"/>
      <c r="K198" s="101"/>
      <c r="L198" s="120"/>
      <c r="M198" s="123"/>
      <c r="N198" s="101"/>
    </row>
    <row r="199" spans="1:14" x14ac:dyDescent="0.25">
      <c r="A199" s="97"/>
      <c r="B199" s="152"/>
      <c r="C199" s="156"/>
      <c r="D199" s="99" t="str">
        <f>IFERROR(IF(C199="No CAS","",INDEX('DEQ Pollutant List'!$C$7:$C$611,MATCH('5. Pollutant Emissions - MB'!C199,'DEQ Pollutant List'!$B$7:$B$611,0))),"")</f>
        <v/>
      </c>
      <c r="E199" s="142" t="str">
        <f>IFERROR(IF(OR($C199="",$C199="No CAS"),INDEX('DEQ Pollutant List'!$A$7:$A$611,MATCH($D199,'DEQ Pollutant List'!$C$7:$C$611,0)),INDEX('DEQ Pollutant List'!$A$7:$A$611,MATCH($C199,'DEQ Pollutant List'!$B$7:$B$611,0))),"")</f>
        <v/>
      </c>
      <c r="F199" s="157"/>
      <c r="G199" s="158"/>
      <c r="H199" s="122"/>
      <c r="I199" s="120"/>
      <c r="J199" s="123"/>
      <c r="K199" s="101"/>
      <c r="L199" s="120"/>
      <c r="M199" s="123"/>
      <c r="N199" s="101"/>
    </row>
    <row r="200" spans="1:14" x14ac:dyDescent="0.25">
      <c r="A200" s="97"/>
      <c r="B200" s="152"/>
      <c r="C200" s="156"/>
      <c r="D200" s="99" t="str">
        <f>IFERROR(IF(C200="No CAS","",INDEX('DEQ Pollutant List'!$C$7:$C$611,MATCH('5. Pollutant Emissions - MB'!C200,'DEQ Pollutant List'!$B$7:$B$611,0))),"")</f>
        <v/>
      </c>
      <c r="E200" s="142" t="str">
        <f>IFERROR(IF(OR($C200="",$C200="No CAS"),INDEX('DEQ Pollutant List'!$A$7:$A$611,MATCH($D200,'DEQ Pollutant List'!$C$7:$C$611,0)),INDEX('DEQ Pollutant List'!$A$7:$A$611,MATCH($C200,'DEQ Pollutant List'!$B$7:$B$611,0))),"")</f>
        <v/>
      </c>
      <c r="F200" s="157"/>
      <c r="G200" s="158"/>
      <c r="H200" s="122"/>
      <c r="I200" s="120"/>
      <c r="J200" s="123"/>
      <c r="K200" s="101"/>
      <c r="L200" s="120"/>
      <c r="M200" s="123"/>
      <c r="N200" s="101"/>
    </row>
    <row r="201" spans="1:14" x14ac:dyDescent="0.25">
      <c r="A201" s="97"/>
      <c r="B201" s="152"/>
      <c r="C201" s="156"/>
      <c r="D201" s="99" t="str">
        <f>IFERROR(IF(C201="No CAS","",INDEX('DEQ Pollutant List'!$C$7:$C$611,MATCH('5. Pollutant Emissions - MB'!C201,'DEQ Pollutant List'!$B$7:$B$611,0))),"")</f>
        <v/>
      </c>
      <c r="E201" s="142" t="str">
        <f>IFERROR(IF(OR($C201="",$C201="No CAS"),INDEX('DEQ Pollutant List'!$A$7:$A$611,MATCH($D201,'DEQ Pollutant List'!$C$7:$C$611,0)),INDEX('DEQ Pollutant List'!$A$7:$A$611,MATCH($C201,'DEQ Pollutant List'!$B$7:$B$611,0))),"")</f>
        <v/>
      </c>
      <c r="F201" s="157"/>
      <c r="G201" s="158"/>
      <c r="H201" s="122"/>
      <c r="I201" s="120"/>
      <c r="J201" s="123"/>
      <c r="K201" s="101"/>
      <c r="L201" s="120"/>
      <c r="M201" s="123"/>
      <c r="N201" s="101"/>
    </row>
    <row r="202" spans="1:14" x14ac:dyDescent="0.25">
      <c r="A202" s="97"/>
      <c r="B202" s="152"/>
      <c r="C202" s="156"/>
      <c r="D202" s="99" t="str">
        <f>IFERROR(IF(C202="No CAS","",INDEX('DEQ Pollutant List'!$C$7:$C$611,MATCH('5. Pollutant Emissions - MB'!C202,'DEQ Pollutant List'!$B$7:$B$611,0))),"")</f>
        <v/>
      </c>
      <c r="E202" s="142" t="str">
        <f>IFERROR(IF(OR($C202="",$C202="No CAS"),INDEX('DEQ Pollutant List'!$A$7:$A$611,MATCH($D202,'DEQ Pollutant List'!$C$7:$C$611,0)),INDEX('DEQ Pollutant List'!$A$7:$A$611,MATCH($C202,'DEQ Pollutant List'!$B$7:$B$611,0))),"")</f>
        <v/>
      </c>
      <c r="F202" s="157"/>
      <c r="G202" s="158"/>
      <c r="H202" s="122"/>
      <c r="I202" s="120"/>
      <c r="J202" s="123"/>
      <c r="K202" s="101"/>
      <c r="L202" s="120"/>
      <c r="M202" s="123"/>
      <c r="N202" s="101"/>
    </row>
    <row r="203" spans="1:14" x14ac:dyDescent="0.25">
      <c r="A203" s="97"/>
      <c r="B203" s="152"/>
      <c r="C203" s="156"/>
      <c r="D203" s="99" t="str">
        <f>IFERROR(IF(C203="No CAS","",INDEX('DEQ Pollutant List'!$C$7:$C$611,MATCH('5. Pollutant Emissions - MB'!C203,'DEQ Pollutant List'!$B$7:$B$611,0))),"")</f>
        <v/>
      </c>
      <c r="E203" s="142" t="str">
        <f>IFERROR(IF(OR($C203="",$C203="No CAS"),INDEX('DEQ Pollutant List'!$A$7:$A$611,MATCH($D203,'DEQ Pollutant List'!$C$7:$C$611,0)),INDEX('DEQ Pollutant List'!$A$7:$A$611,MATCH($C203,'DEQ Pollutant List'!$B$7:$B$611,0))),"")</f>
        <v/>
      </c>
      <c r="F203" s="157"/>
      <c r="G203" s="158"/>
      <c r="H203" s="122"/>
      <c r="I203" s="120"/>
      <c r="J203" s="123"/>
      <c r="K203" s="101"/>
      <c r="L203" s="120"/>
      <c r="M203" s="123"/>
      <c r="N203" s="101"/>
    </row>
    <row r="204" spans="1:14" x14ac:dyDescent="0.25">
      <c r="A204" s="97"/>
      <c r="B204" s="152"/>
      <c r="C204" s="156"/>
      <c r="D204" s="99" t="str">
        <f>IFERROR(IF(C204="No CAS","",INDEX('DEQ Pollutant List'!$C$7:$C$611,MATCH('5. Pollutant Emissions - MB'!C204,'DEQ Pollutant List'!$B$7:$B$611,0))),"")</f>
        <v/>
      </c>
      <c r="E204" s="142" t="str">
        <f>IFERROR(IF(OR($C204="",$C204="No CAS"),INDEX('DEQ Pollutant List'!$A$7:$A$611,MATCH($D204,'DEQ Pollutant List'!$C$7:$C$611,0)),INDEX('DEQ Pollutant List'!$A$7:$A$611,MATCH($C204,'DEQ Pollutant List'!$B$7:$B$611,0))),"")</f>
        <v/>
      </c>
      <c r="F204" s="157"/>
      <c r="G204" s="158"/>
      <c r="H204" s="122"/>
      <c r="I204" s="120"/>
      <c r="J204" s="123"/>
      <c r="K204" s="101"/>
      <c r="L204" s="120"/>
      <c r="M204" s="123"/>
      <c r="N204" s="101"/>
    </row>
    <row r="205" spans="1:14" x14ac:dyDescent="0.25">
      <c r="A205" s="97"/>
      <c r="B205" s="152"/>
      <c r="C205" s="156"/>
      <c r="D205" s="99" t="str">
        <f>IFERROR(IF(C205="No CAS","",INDEX('DEQ Pollutant List'!$C$7:$C$611,MATCH('5. Pollutant Emissions - MB'!C205,'DEQ Pollutant List'!$B$7:$B$611,0))),"")</f>
        <v/>
      </c>
      <c r="E205" s="142" t="str">
        <f>IFERROR(IF(OR($C205="",$C205="No CAS"),INDEX('DEQ Pollutant List'!$A$7:$A$611,MATCH($D205,'DEQ Pollutant List'!$C$7:$C$611,0)),INDEX('DEQ Pollutant List'!$A$7:$A$611,MATCH($C205,'DEQ Pollutant List'!$B$7:$B$611,0))),"")</f>
        <v/>
      </c>
      <c r="F205" s="157"/>
      <c r="G205" s="158"/>
      <c r="H205" s="122"/>
      <c r="I205" s="120"/>
      <c r="J205" s="123"/>
      <c r="K205" s="101"/>
      <c r="L205" s="120"/>
      <c r="M205" s="123"/>
      <c r="N205" s="101"/>
    </row>
    <row r="206" spans="1:14" x14ac:dyDescent="0.25">
      <c r="A206" s="97"/>
      <c r="B206" s="152"/>
      <c r="C206" s="156"/>
      <c r="D206" s="99" t="str">
        <f>IFERROR(IF(C206="No CAS","",INDEX('DEQ Pollutant List'!$C$7:$C$611,MATCH('5. Pollutant Emissions - MB'!C206,'DEQ Pollutant List'!$B$7:$B$611,0))),"")</f>
        <v/>
      </c>
      <c r="E206" s="142" t="str">
        <f>IFERROR(IF(OR($C206="",$C206="No CAS"),INDEX('DEQ Pollutant List'!$A$7:$A$611,MATCH($D206,'DEQ Pollutant List'!$C$7:$C$611,0)),INDEX('DEQ Pollutant List'!$A$7:$A$611,MATCH($C206,'DEQ Pollutant List'!$B$7:$B$611,0))),"")</f>
        <v/>
      </c>
      <c r="F206" s="157"/>
      <c r="G206" s="158"/>
      <c r="H206" s="122"/>
      <c r="I206" s="120"/>
      <c r="J206" s="123"/>
      <c r="K206" s="101"/>
      <c r="L206" s="120"/>
      <c r="M206" s="123"/>
      <c r="N206" s="101"/>
    </row>
    <row r="207" spans="1:14" x14ac:dyDescent="0.25">
      <c r="A207" s="97"/>
      <c r="B207" s="152"/>
      <c r="C207" s="156"/>
      <c r="D207" s="99" t="str">
        <f>IFERROR(IF(C207="No CAS","",INDEX('DEQ Pollutant List'!$C$7:$C$611,MATCH('5. Pollutant Emissions - MB'!C207,'DEQ Pollutant List'!$B$7:$B$611,0))),"")</f>
        <v/>
      </c>
      <c r="E207" s="142" t="str">
        <f>IFERROR(IF(OR($C207="",$C207="No CAS"),INDEX('DEQ Pollutant List'!$A$7:$A$611,MATCH($D207,'DEQ Pollutant List'!$C$7:$C$611,0)),INDEX('DEQ Pollutant List'!$A$7:$A$611,MATCH($C207,'DEQ Pollutant List'!$B$7:$B$611,0))),"")</f>
        <v/>
      </c>
      <c r="F207" s="157"/>
      <c r="G207" s="158"/>
      <c r="H207" s="122"/>
      <c r="I207" s="120"/>
      <c r="J207" s="123"/>
      <c r="K207" s="101"/>
      <c r="L207" s="120"/>
      <c r="M207" s="123"/>
      <c r="N207" s="101"/>
    </row>
    <row r="208" spans="1:14" x14ac:dyDescent="0.25">
      <c r="A208" s="97"/>
      <c r="B208" s="152"/>
      <c r="C208" s="156"/>
      <c r="D208" s="99" t="str">
        <f>IFERROR(IF(C208="No CAS","",INDEX('DEQ Pollutant List'!$C$7:$C$611,MATCH('5. Pollutant Emissions - MB'!C208,'DEQ Pollutant List'!$B$7:$B$611,0))),"")</f>
        <v/>
      </c>
      <c r="E208" s="142" t="str">
        <f>IFERROR(IF(OR($C208="",$C208="No CAS"),INDEX('DEQ Pollutant List'!$A$7:$A$611,MATCH($D208,'DEQ Pollutant List'!$C$7:$C$611,0)),INDEX('DEQ Pollutant List'!$A$7:$A$611,MATCH($C208,'DEQ Pollutant List'!$B$7:$B$611,0))),"")</f>
        <v/>
      </c>
      <c r="F208" s="157"/>
      <c r="G208" s="158"/>
      <c r="H208" s="122"/>
      <c r="I208" s="120"/>
      <c r="J208" s="123"/>
      <c r="K208" s="101"/>
      <c r="L208" s="120"/>
      <c r="M208" s="123"/>
      <c r="N208" s="101"/>
    </row>
    <row r="209" spans="1:14" x14ac:dyDescent="0.25">
      <c r="A209" s="97"/>
      <c r="B209" s="152"/>
      <c r="C209" s="156"/>
      <c r="D209" s="99" t="str">
        <f>IFERROR(IF(C209="No CAS","",INDEX('DEQ Pollutant List'!$C$7:$C$611,MATCH('5. Pollutant Emissions - MB'!C209,'DEQ Pollutant List'!$B$7:$B$611,0))),"")</f>
        <v/>
      </c>
      <c r="E209" s="142" t="str">
        <f>IFERROR(IF(OR($C209="",$C209="No CAS"),INDEX('DEQ Pollutant List'!$A$7:$A$611,MATCH($D209,'DEQ Pollutant List'!$C$7:$C$611,0)),INDEX('DEQ Pollutant List'!$A$7:$A$611,MATCH($C209,'DEQ Pollutant List'!$B$7:$B$611,0))),"")</f>
        <v/>
      </c>
      <c r="F209" s="157"/>
      <c r="G209" s="158"/>
      <c r="H209" s="122"/>
      <c r="I209" s="120"/>
      <c r="J209" s="123"/>
      <c r="K209" s="101"/>
      <c r="L209" s="120"/>
      <c r="M209" s="123"/>
      <c r="N209" s="101"/>
    </row>
    <row r="210" spans="1:14" x14ac:dyDescent="0.25">
      <c r="A210" s="97"/>
      <c r="B210" s="152"/>
      <c r="C210" s="156"/>
      <c r="D210" s="99" t="str">
        <f>IFERROR(IF(C210="No CAS","",INDEX('DEQ Pollutant List'!$C$7:$C$611,MATCH('5. Pollutant Emissions - MB'!C210,'DEQ Pollutant List'!$B$7:$B$611,0))),"")</f>
        <v/>
      </c>
      <c r="E210" s="142" t="str">
        <f>IFERROR(IF(OR($C210="",$C210="No CAS"),INDEX('DEQ Pollutant List'!$A$7:$A$611,MATCH($D210,'DEQ Pollutant List'!$C$7:$C$611,0)),INDEX('DEQ Pollutant List'!$A$7:$A$611,MATCH($C210,'DEQ Pollutant List'!$B$7:$B$611,0))),"")</f>
        <v/>
      </c>
      <c r="F210" s="157"/>
      <c r="G210" s="158"/>
      <c r="H210" s="122"/>
      <c r="I210" s="120"/>
      <c r="J210" s="123"/>
      <c r="K210" s="101"/>
      <c r="L210" s="120"/>
      <c r="M210" s="123"/>
      <c r="N210" s="101"/>
    </row>
    <row r="211" spans="1:14" x14ac:dyDescent="0.25">
      <c r="A211" s="97"/>
      <c r="B211" s="152"/>
      <c r="C211" s="156"/>
      <c r="D211" s="99" t="str">
        <f>IFERROR(IF(C211="No CAS","",INDEX('DEQ Pollutant List'!$C$7:$C$611,MATCH('5. Pollutant Emissions - MB'!C211,'DEQ Pollutant List'!$B$7:$B$611,0))),"")</f>
        <v/>
      </c>
      <c r="E211" s="142" t="str">
        <f>IFERROR(IF(OR($C211="",$C211="No CAS"),INDEX('DEQ Pollutant List'!$A$7:$A$611,MATCH($D211,'DEQ Pollutant List'!$C$7:$C$611,0)),INDEX('DEQ Pollutant List'!$A$7:$A$611,MATCH($C211,'DEQ Pollutant List'!$B$7:$B$611,0))),"")</f>
        <v/>
      </c>
      <c r="F211" s="157"/>
      <c r="G211" s="158"/>
      <c r="H211" s="122"/>
      <c r="I211" s="120"/>
      <c r="J211" s="123"/>
      <c r="K211" s="101"/>
      <c r="L211" s="120"/>
      <c r="M211" s="123"/>
      <c r="N211" s="101"/>
    </row>
    <row r="212" spans="1:14" x14ac:dyDescent="0.25">
      <c r="A212" s="97"/>
      <c r="B212" s="152"/>
      <c r="C212" s="156"/>
      <c r="D212" s="99" t="str">
        <f>IFERROR(IF(C212="No CAS","",INDEX('DEQ Pollutant List'!$C$7:$C$611,MATCH('5. Pollutant Emissions - MB'!C212,'DEQ Pollutant List'!$B$7:$B$611,0))),"")</f>
        <v/>
      </c>
      <c r="E212" s="142" t="str">
        <f>IFERROR(IF(OR($C212="",$C212="No CAS"),INDEX('DEQ Pollutant List'!$A$7:$A$611,MATCH($D212,'DEQ Pollutant List'!$C$7:$C$611,0)),INDEX('DEQ Pollutant List'!$A$7:$A$611,MATCH($C212,'DEQ Pollutant List'!$B$7:$B$611,0))),"")</f>
        <v/>
      </c>
      <c r="F212" s="157"/>
      <c r="G212" s="158"/>
      <c r="H212" s="122"/>
      <c r="I212" s="120"/>
      <c r="J212" s="123"/>
      <c r="K212" s="101"/>
      <c r="L212" s="120"/>
      <c r="M212" s="123"/>
      <c r="N212" s="101"/>
    </row>
    <row r="213" spans="1:14" x14ac:dyDescent="0.25">
      <c r="A213" s="97"/>
      <c r="B213" s="152"/>
      <c r="C213" s="156"/>
      <c r="D213" s="99" t="str">
        <f>IFERROR(IF(C213="No CAS","",INDEX('DEQ Pollutant List'!$C$7:$C$611,MATCH('5. Pollutant Emissions - MB'!C213,'DEQ Pollutant List'!$B$7:$B$611,0))),"")</f>
        <v/>
      </c>
      <c r="E213" s="142" t="str">
        <f>IFERROR(IF(OR($C213="",$C213="No CAS"),INDEX('DEQ Pollutant List'!$A$7:$A$611,MATCH($D213,'DEQ Pollutant List'!$C$7:$C$611,0)),INDEX('DEQ Pollutant List'!$A$7:$A$611,MATCH($C213,'DEQ Pollutant List'!$B$7:$B$611,0))),"")</f>
        <v/>
      </c>
      <c r="F213" s="157"/>
      <c r="G213" s="158"/>
      <c r="H213" s="122"/>
      <c r="I213" s="120"/>
      <c r="J213" s="123"/>
      <c r="K213" s="101"/>
      <c r="L213" s="120"/>
      <c r="M213" s="123"/>
      <c r="N213" s="101"/>
    </row>
    <row r="214" spans="1:14" x14ac:dyDescent="0.25">
      <c r="A214" s="97"/>
      <c r="B214" s="152"/>
      <c r="C214" s="156"/>
      <c r="D214" s="99" t="str">
        <f>IFERROR(IF(C214="No CAS","",INDEX('DEQ Pollutant List'!$C$7:$C$611,MATCH('5. Pollutant Emissions - MB'!C214,'DEQ Pollutant List'!$B$7:$B$611,0))),"")</f>
        <v/>
      </c>
      <c r="E214" s="142" t="str">
        <f>IFERROR(IF(OR($C214="",$C214="No CAS"),INDEX('DEQ Pollutant List'!$A$7:$A$611,MATCH($D214,'DEQ Pollutant List'!$C$7:$C$611,0)),INDEX('DEQ Pollutant List'!$A$7:$A$611,MATCH($C214,'DEQ Pollutant List'!$B$7:$B$611,0))),"")</f>
        <v/>
      </c>
      <c r="F214" s="157"/>
      <c r="G214" s="158"/>
      <c r="H214" s="122"/>
      <c r="I214" s="120"/>
      <c r="J214" s="123"/>
      <c r="K214" s="101"/>
      <c r="L214" s="120"/>
      <c r="M214" s="123"/>
      <c r="N214" s="101"/>
    </row>
    <row r="215" spans="1:14" x14ac:dyDescent="0.25">
      <c r="A215" s="97"/>
      <c r="B215" s="152"/>
      <c r="C215" s="156"/>
      <c r="D215" s="99" t="str">
        <f>IFERROR(IF(C215="No CAS","",INDEX('DEQ Pollutant List'!$C$7:$C$611,MATCH('5. Pollutant Emissions - MB'!C215,'DEQ Pollutant List'!$B$7:$B$611,0))),"")</f>
        <v/>
      </c>
      <c r="E215" s="142" t="str">
        <f>IFERROR(IF(OR($C215="",$C215="No CAS"),INDEX('DEQ Pollutant List'!$A$7:$A$611,MATCH($D215,'DEQ Pollutant List'!$C$7:$C$611,0)),INDEX('DEQ Pollutant List'!$A$7:$A$611,MATCH($C215,'DEQ Pollutant List'!$B$7:$B$611,0))),"")</f>
        <v/>
      </c>
      <c r="F215" s="157"/>
      <c r="G215" s="158"/>
      <c r="H215" s="122"/>
      <c r="I215" s="120"/>
      <c r="J215" s="123"/>
      <c r="K215" s="101"/>
      <c r="L215" s="120"/>
      <c r="M215" s="123"/>
      <c r="N215" s="101"/>
    </row>
    <row r="216" spans="1:14" x14ac:dyDescent="0.25">
      <c r="A216" s="97"/>
      <c r="B216" s="152"/>
      <c r="C216" s="156"/>
      <c r="D216" s="99" t="str">
        <f>IFERROR(IF(C216="No CAS","",INDEX('DEQ Pollutant List'!$C$7:$C$611,MATCH('5. Pollutant Emissions - MB'!C216,'DEQ Pollutant List'!$B$7:$B$611,0))),"")</f>
        <v/>
      </c>
      <c r="E216" s="142" t="str">
        <f>IFERROR(IF(OR($C216="",$C216="No CAS"),INDEX('DEQ Pollutant List'!$A$7:$A$611,MATCH($D216,'DEQ Pollutant List'!$C$7:$C$611,0)),INDEX('DEQ Pollutant List'!$A$7:$A$611,MATCH($C216,'DEQ Pollutant List'!$B$7:$B$611,0))),"")</f>
        <v/>
      </c>
      <c r="F216" s="157"/>
      <c r="G216" s="158"/>
      <c r="H216" s="122"/>
      <c r="I216" s="120"/>
      <c r="J216" s="123"/>
      <c r="K216" s="101"/>
      <c r="L216" s="120"/>
      <c r="M216" s="123"/>
      <c r="N216" s="101"/>
    </row>
    <row r="217" spans="1:14" x14ac:dyDescent="0.25">
      <c r="A217" s="97"/>
      <c r="B217" s="152"/>
      <c r="C217" s="156"/>
      <c r="D217" s="99" t="str">
        <f>IFERROR(IF(C217="No CAS","",INDEX('DEQ Pollutant List'!$C$7:$C$611,MATCH('5. Pollutant Emissions - MB'!C217,'DEQ Pollutant List'!$B$7:$B$611,0))),"")</f>
        <v/>
      </c>
      <c r="E217" s="142" t="str">
        <f>IFERROR(IF(OR($C217="",$C217="No CAS"),INDEX('DEQ Pollutant List'!$A$7:$A$611,MATCH($D217,'DEQ Pollutant List'!$C$7:$C$611,0)),INDEX('DEQ Pollutant List'!$A$7:$A$611,MATCH($C217,'DEQ Pollutant List'!$B$7:$B$611,0))),"")</f>
        <v/>
      </c>
      <c r="F217" s="157"/>
      <c r="G217" s="158"/>
      <c r="H217" s="122"/>
      <c r="I217" s="120"/>
      <c r="J217" s="123"/>
      <c r="K217" s="101"/>
      <c r="L217" s="120"/>
      <c r="M217" s="123"/>
      <c r="N217" s="101"/>
    </row>
    <row r="218" spans="1:14" x14ac:dyDescent="0.25">
      <c r="A218" s="97"/>
      <c r="B218" s="152"/>
      <c r="C218" s="156"/>
      <c r="D218" s="99" t="str">
        <f>IFERROR(IF(C218="No CAS","",INDEX('DEQ Pollutant List'!$C$7:$C$611,MATCH('5. Pollutant Emissions - MB'!C218,'DEQ Pollutant List'!$B$7:$B$611,0))),"")</f>
        <v/>
      </c>
      <c r="E218" s="142" t="str">
        <f>IFERROR(IF(OR($C218="",$C218="No CAS"),INDEX('DEQ Pollutant List'!$A$7:$A$611,MATCH($D218,'DEQ Pollutant List'!$C$7:$C$611,0)),INDEX('DEQ Pollutant List'!$A$7:$A$611,MATCH($C218,'DEQ Pollutant List'!$B$7:$B$611,0))),"")</f>
        <v/>
      </c>
      <c r="F218" s="157"/>
      <c r="G218" s="158"/>
      <c r="H218" s="122"/>
      <c r="I218" s="120"/>
      <c r="J218" s="123"/>
      <c r="K218" s="101"/>
      <c r="L218" s="120"/>
      <c r="M218" s="123"/>
      <c r="N218" s="101"/>
    </row>
    <row r="219" spans="1:14" x14ac:dyDescent="0.25">
      <c r="A219" s="97"/>
      <c r="B219" s="152"/>
      <c r="C219" s="156"/>
      <c r="D219" s="99" t="str">
        <f>IFERROR(IF(C219="No CAS","",INDEX('DEQ Pollutant List'!$C$7:$C$611,MATCH('5. Pollutant Emissions - MB'!C219,'DEQ Pollutant List'!$B$7:$B$611,0))),"")</f>
        <v/>
      </c>
      <c r="E219" s="142" t="str">
        <f>IFERROR(IF(OR($C219="",$C219="No CAS"),INDEX('DEQ Pollutant List'!$A$7:$A$611,MATCH($D219,'DEQ Pollutant List'!$C$7:$C$611,0)),INDEX('DEQ Pollutant List'!$A$7:$A$611,MATCH($C219,'DEQ Pollutant List'!$B$7:$B$611,0))),"")</f>
        <v/>
      </c>
      <c r="F219" s="157"/>
      <c r="G219" s="158"/>
      <c r="H219" s="122"/>
      <c r="I219" s="120"/>
      <c r="J219" s="123"/>
      <c r="K219" s="101"/>
      <c r="L219" s="120"/>
      <c r="M219" s="123"/>
      <c r="N219" s="101"/>
    </row>
    <row r="220" spans="1:14" x14ac:dyDescent="0.25">
      <c r="A220" s="97"/>
      <c r="B220" s="152"/>
      <c r="C220" s="156"/>
      <c r="D220" s="99" t="str">
        <f>IFERROR(IF(C220="No CAS","",INDEX('DEQ Pollutant List'!$C$7:$C$611,MATCH('5. Pollutant Emissions - MB'!C220,'DEQ Pollutant List'!$B$7:$B$611,0))),"")</f>
        <v/>
      </c>
      <c r="E220" s="142" t="str">
        <f>IFERROR(IF(OR($C220="",$C220="No CAS"),INDEX('DEQ Pollutant List'!$A$7:$A$611,MATCH($D220,'DEQ Pollutant List'!$C$7:$C$611,0)),INDEX('DEQ Pollutant List'!$A$7:$A$611,MATCH($C220,'DEQ Pollutant List'!$B$7:$B$611,0))),"")</f>
        <v/>
      </c>
      <c r="F220" s="157"/>
      <c r="G220" s="158"/>
      <c r="H220" s="122"/>
      <c r="I220" s="120"/>
      <c r="J220" s="123"/>
      <c r="K220" s="101"/>
      <c r="L220" s="120"/>
      <c r="M220" s="123"/>
      <c r="N220" s="101"/>
    </row>
    <row r="221" spans="1:14" x14ac:dyDescent="0.25">
      <c r="A221" s="97"/>
      <c r="B221" s="152"/>
      <c r="C221" s="156"/>
      <c r="D221" s="99" t="str">
        <f>IFERROR(IF(C221="No CAS","",INDEX('DEQ Pollutant List'!$C$7:$C$611,MATCH('5. Pollutant Emissions - MB'!C221,'DEQ Pollutant List'!$B$7:$B$611,0))),"")</f>
        <v/>
      </c>
      <c r="E221" s="142" t="str">
        <f>IFERROR(IF(OR($C221="",$C221="No CAS"),INDEX('DEQ Pollutant List'!$A$7:$A$611,MATCH($D221,'DEQ Pollutant List'!$C$7:$C$611,0)),INDEX('DEQ Pollutant List'!$A$7:$A$611,MATCH($C221,'DEQ Pollutant List'!$B$7:$B$611,0))),"")</f>
        <v/>
      </c>
      <c r="F221" s="157"/>
      <c r="G221" s="158"/>
      <c r="H221" s="122"/>
      <c r="I221" s="120"/>
      <c r="J221" s="123"/>
      <c r="K221" s="101"/>
      <c r="L221" s="120"/>
      <c r="M221" s="123"/>
      <c r="N221" s="101"/>
    </row>
    <row r="222" spans="1:14" x14ac:dyDescent="0.25">
      <c r="A222" s="97"/>
      <c r="B222" s="152"/>
      <c r="C222" s="156"/>
      <c r="D222" s="99" t="str">
        <f>IFERROR(IF(C222="No CAS","",INDEX('DEQ Pollutant List'!$C$7:$C$611,MATCH('5. Pollutant Emissions - MB'!C222,'DEQ Pollutant List'!$B$7:$B$611,0))),"")</f>
        <v/>
      </c>
      <c r="E222" s="142" t="str">
        <f>IFERROR(IF(OR($C222="",$C222="No CAS"),INDEX('DEQ Pollutant List'!$A$7:$A$611,MATCH($D222,'DEQ Pollutant List'!$C$7:$C$611,0)),INDEX('DEQ Pollutant List'!$A$7:$A$611,MATCH($C222,'DEQ Pollutant List'!$B$7:$B$611,0))),"")</f>
        <v/>
      </c>
      <c r="F222" s="157"/>
      <c r="G222" s="158"/>
      <c r="H222" s="122"/>
      <c r="I222" s="120"/>
      <c r="J222" s="123"/>
      <c r="K222" s="101"/>
      <c r="L222" s="120"/>
      <c r="M222" s="123"/>
      <c r="N222" s="101"/>
    </row>
    <row r="223" spans="1:14" x14ac:dyDescent="0.25">
      <c r="A223" s="97"/>
      <c r="B223" s="152"/>
      <c r="C223" s="156"/>
      <c r="D223" s="99" t="str">
        <f>IFERROR(IF(C223="No CAS","",INDEX('DEQ Pollutant List'!$C$7:$C$611,MATCH('5. Pollutant Emissions - MB'!C223,'DEQ Pollutant List'!$B$7:$B$611,0))),"")</f>
        <v/>
      </c>
      <c r="E223" s="142" t="str">
        <f>IFERROR(IF(OR($C223="",$C223="No CAS"),INDEX('DEQ Pollutant List'!$A$7:$A$611,MATCH($D223,'DEQ Pollutant List'!$C$7:$C$611,0)),INDEX('DEQ Pollutant List'!$A$7:$A$611,MATCH($C223,'DEQ Pollutant List'!$B$7:$B$611,0))),"")</f>
        <v/>
      </c>
      <c r="F223" s="157"/>
      <c r="G223" s="158"/>
      <c r="H223" s="122"/>
      <c r="I223" s="120"/>
      <c r="J223" s="123"/>
      <c r="K223" s="101"/>
      <c r="L223" s="120"/>
      <c r="M223" s="123"/>
      <c r="N223" s="101"/>
    </row>
    <row r="224" spans="1:14" x14ac:dyDescent="0.25">
      <c r="A224" s="97"/>
      <c r="B224" s="152"/>
      <c r="C224" s="156"/>
      <c r="D224" s="99" t="str">
        <f>IFERROR(IF(C224="No CAS","",INDEX('DEQ Pollutant List'!$C$7:$C$611,MATCH('5. Pollutant Emissions - MB'!C224,'DEQ Pollutant List'!$B$7:$B$611,0))),"")</f>
        <v/>
      </c>
      <c r="E224" s="142" t="str">
        <f>IFERROR(IF(OR($C224="",$C224="No CAS"),INDEX('DEQ Pollutant List'!$A$7:$A$611,MATCH($D224,'DEQ Pollutant List'!$C$7:$C$611,0)),INDEX('DEQ Pollutant List'!$A$7:$A$611,MATCH($C224,'DEQ Pollutant List'!$B$7:$B$611,0))),"")</f>
        <v/>
      </c>
      <c r="F224" s="157"/>
      <c r="G224" s="158"/>
      <c r="H224" s="122"/>
      <c r="I224" s="120"/>
      <c r="J224" s="123"/>
      <c r="K224" s="101"/>
      <c r="L224" s="120"/>
      <c r="M224" s="123"/>
      <c r="N224" s="101"/>
    </row>
    <row r="225" spans="1:14" x14ac:dyDescent="0.25">
      <c r="A225" s="97"/>
      <c r="B225" s="152"/>
      <c r="C225" s="156"/>
      <c r="D225" s="99" t="str">
        <f>IFERROR(IF(C225="No CAS","",INDEX('DEQ Pollutant List'!$C$7:$C$611,MATCH('5. Pollutant Emissions - MB'!C225,'DEQ Pollutant List'!$B$7:$B$611,0))),"")</f>
        <v/>
      </c>
      <c r="E225" s="142" t="str">
        <f>IFERROR(IF(OR($C225="",$C225="No CAS"),INDEX('DEQ Pollutant List'!$A$7:$A$611,MATCH($D225,'DEQ Pollutant List'!$C$7:$C$611,0)),INDEX('DEQ Pollutant List'!$A$7:$A$611,MATCH($C225,'DEQ Pollutant List'!$B$7:$B$611,0))),"")</f>
        <v/>
      </c>
      <c r="F225" s="157"/>
      <c r="G225" s="158"/>
      <c r="H225" s="122"/>
      <c r="I225" s="120"/>
      <c r="J225" s="123"/>
      <c r="K225" s="101"/>
      <c r="L225" s="120"/>
      <c r="M225" s="123"/>
      <c r="N225" s="101"/>
    </row>
    <row r="226" spans="1:14" x14ac:dyDescent="0.25">
      <c r="A226" s="97"/>
      <c r="B226" s="152"/>
      <c r="C226" s="156"/>
      <c r="D226" s="99" t="str">
        <f>IFERROR(IF(C226="No CAS","",INDEX('DEQ Pollutant List'!$C$7:$C$611,MATCH('5. Pollutant Emissions - MB'!C226,'DEQ Pollutant List'!$B$7:$B$611,0))),"")</f>
        <v/>
      </c>
      <c r="E226" s="142" t="str">
        <f>IFERROR(IF(OR($C226="",$C226="No CAS"),INDEX('DEQ Pollutant List'!$A$7:$A$611,MATCH($D226,'DEQ Pollutant List'!$C$7:$C$611,0)),INDEX('DEQ Pollutant List'!$A$7:$A$611,MATCH($C226,'DEQ Pollutant List'!$B$7:$B$611,0))),"")</f>
        <v/>
      </c>
      <c r="F226" s="157"/>
      <c r="G226" s="158"/>
      <c r="H226" s="122"/>
      <c r="I226" s="120"/>
      <c r="J226" s="123"/>
      <c r="K226" s="101"/>
      <c r="L226" s="120"/>
      <c r="M226" s="123"/>
      <c r="N226" s="101"/>
    </row>
    <row r="227" spans="1:14" x14ac:dyDescent="0.25">
      <c r="A227" s="97"/>
      <c r="B227" s="152"/>
      <c r="C227" s="156"/>
      <c r="D227" s="99" t="str">
        <f>IFERROR(IF(C227="No CAS","",INDEX('DEQ Pollutant List'!$C$7:$C$611,MATCH('5. Pollutant Emissions - MB'!C227,'DEQ Pollutant List'!$B$7:$B$611,0))),"")</f>
        <v/>
      </c>
      <c r="E227" s="142" t="str">
        <f>IFERROR(IF(OR($C227="",$C227="No CAS"),INDEX('DEQ Pollutant List'!$A$7:$A$611,MATCH($D227,'DEQ Pollutant List'!$C$7:$C$611,0)),INDEX('DEQ Pollutant List'!$A$7:$A$611,MATCH($C227,'DEQ Pollutant List'!$B$7:$B$611,0))),"")</f>
        <v/>
      </c>
      <c r="F227" s="157"/>
      <c r="G227" s="158"/>
      <c r="H227" s="122"/>
      <c r="I227" s="120"/>
      <c r="J227" s="123"/>
      <c r="K227" s="101"/>
      <c r="L227" s="120"/>
      <c r="M227" s="123"/>
      <c r="N227" s="101"/>
    </row>
    <row r="228" spans="1:14" x14ac:dyDescent="0.25">
      <c r="A228" s="97"/>
      <c r="B228" s="152"/>
      <c r="C228" s="156"/>
      <c r="D228" s="99" t="str">
        <f>IFERROR(IF(C228="No CAS","",INDEX('DEQ Pollutant List'!$C$7:$C$611,MATCH('5. Pollutant Emissions - MB'!C228,'DEQ Pollutant List'!$B$7:$B$611,0))),"")</f>
        <v/>
      </c>
      <c r="E228" s="142" t="str">
        <f>IFERROR(IF(OR($C228="",$C228="No CAS"),INDEX('DEQ Pollutant List'!$A$7:$A$611,MATCH($D228,'DEQ Pollutant List'!$C$7:$C$611,0)),INDEX('DEQ Pollutant List'!$A$7:$A$611,MATCH($C228,'DEQ Pollutant List'!$B$7:$B$611,0))),"")</f>
        <v/>
      </c>
      <c r="F228" s="157"/>
      <c r="G228" s="158"/>
      <c r="H228" s="122"/>
      <c r="I228" s="120"/>
      <c r="J228" s="123"/>
      <c r="K228" s="101"/>
      <c r="L228" s="120"/>
      <c r="M228" s="123"/>
      <c r="N228" s="101"/>
    </row>
    <row r="229" spans="1:14" x14ac:dyDescent="0.25">
      <c r="A229" s="97"/>
      <c r="B229" s="152"/>
      <c r="C229" s="156"/>
      <c r="D229" s="99" t="str">
        <f>IFERROR(IF(C229="No CAS","",INDEX('DEQ Pollutant List'!$C$7:$C$611,MATCH('5. Pollutant Emissions - MB'!C229,'DEQ Pollutant List'!$B$7:$B$611,0))),"")</f>
        <v/>
      </c>
      <c r="E229" s="142" t="str">
        <f>IFERROR(IF(OR($C229="",$C229="No CAS"),INDEX('DEQ Pollutant List'!$A$7:$A$611,MATCH($D229,'DEQ Pollutant List'!$C$7:$C$611,0)),INDEX('DEQ Pollutant List'!$A$7:$A$611,MATCH($C229,'DEQ Pollutant List'!$B$7:$B$611,0))),"")</f>
        <v/>
      </c>
      <c r="F229" s="157"/>
      <c r="G229" s="158"/>
      <c r="H229" s="122"/>
      <c r="I229" s="120"/>
      <c r="J229" s="123"/>
      <c r="K229" s="101"/>
      <c r="L229" s="120"/>
      <c r="M229" s="123"/>
      <c r="N229" s="101"/>
    </row>
    <row r="230" spans="1:14" x14ac:dyDescent="0.25">
      <c r="A230" s="97"/>
      <c r="B230" s="152"/>
      <c r="C230" s="156"/>
      <c r="D230" s="99" t="str">
        <f>IFERROR(IF(C230="No CAS","",INDEX('DEQ Pollutant List'!$C$7:$C$611,MATCH('5. Pollutant Emissions - MB'!C230,'DEQ Pollutant List'!$B$7:$B$611,0))),"")</f>
        <v/>
      </c>
      <c r="E230" s="142" t="str">
        <f>IFERROR(IF(OR($C230="",$C230="No CAS"),INDEX('DEQ Pollutant List'!$A$7:$A$611,MATCH($D230,'DEQ Pollutant List'!$C$7:$C$611,0)),INDEX('DEQ Pollutant List'!$A$7:$A$611,MATCH($C230,'DEQ Pollutant List'!$B$7:$B$611,0))),"")</f>
        <v/>
      </c>
      <c r="F230" s="157"/>
      <c r="G230" s="158"/>
      <c r="H230" s="122"/>
      <c r="I230" s="120"/>
      <c r="J230" s="123"/>
      <c r="K230" s="101"/>
      <c r="L230" s="120"/>
      <c r="M230" s="123"/>
      <c r="N230" s="101"/>
    </row>
    <row r="231" spans="1:14" x14ac:dyDescent="0.25">
      <c r="A231" s="97"/>
      <c r="B231" s="152"/>
      <c r="C231" s="156"/>
      <c r="D231" s="99" t="str">
        <f>IFERROR(IF(C231="No CAS","",INDEX('DEQ Pollutant List'!$C$7:$C$611,MATCH('5. Pollutant Emissions - MB'!C231,'DEQ Pollutant List'!$B$7:$B$611,0))),"")</f>
        <v/>
      </c>
      <c r="E231" s="142" t="str">
        <f>IFERROR(IF(OR($C231="",$C231="No CAS"),INDEX('DEQ Pollutant List'!$A$7:$A$611,MATCH($D231,'DEQ Pollutant List'!$C$7:$C$611,0)),INDEX('DEQ Pollutant List'!$A$7:$A$611,MATCH($C231,'DEQ Pollutant List'!$B$7:$B$611,0))),"")</f>
        <v/>
      </c>
      <c r="F231" s="157"/>
      <c r="G231" s="158"/>
      <c r="H231" s="122"/>
      <c r="I231" s="120"/>
      <c r="J231" s="123"/>
      <c r="K231" s="101"/>
      <c r="L231" s="120"/>
      <c r="M231" s="123"/>
      <c r="N231" s="101"/>
    </row>
    <row r="232" spans="1:14" x14ac:dyDescent="0.25">
      <c r="A232" s="97"/>
      <c r="B232" s="152"/>
      <c r="C232" s="156"/>
      <c r="D232" s="99" t="str">
        <f>IFERROR(IF(C232="No CAS","",INDEX('DEQ Pollutant List'!$C$7:$C$611,MATCH('5. Pollutant Emissions - MB'!C232,'DEQ Pollutant List'!$B$7:$B$611,0))),"")</f>
        <v/>
      </c>
      <c r="E232" s="142" t="str">
        <f>IFERROR(IF(OR($C232="",$C232="No CAS"),INDEX('DEQ Pollutant List'!$A$7:$A$611,MATCH($D232,'DEQ Pollutant List'!$C$7:$C$611,0)),INDEX('DEQ Pollutant List'!$A$7:$A$611,MATCH($C232,'DEQ Pollutant List'!$B$7:$B$611,0))),"")</f>
        <v/>
      </c>
      <c r="F232" s="157"/>
      <c r="G232" s="158"/>
      <c r="H232" s="122"/>
      <c r="I232" s="120"/>
      <c r="J232" s="123"/>
      <c r="K232" s="101"/>
      <c r="L232" s="120"/>
      <c r="M232" s="123"/>
      <c r="N232" s="101"/>
    </row>
    <row r="233" spans="1:14" x14ac:dyDescent="0.25">
      <c r="A233" s="97"/>
      <c r="B233" s="152"/>
      <c r="C233" s="156"/>
      <c r="D233" s="99" t="str">
        <f>IFERROR(IF(C233="No CAS","",INDEX('DEQ Pollutant List'!$C$7:$C$611,MATCH('5. Pollutant Emissions - MB'!C233,'DEQ Pollutant List'!$B$7:$B$611,0))),"")</f>
        <v/>
      </c>
      <c r="E233" s="142" t="str">
        <f>IFERROR(IF(OR($C233="",$C233="No CAS"),INDEX('DEQ Pollutant List'!$A$7:$A$611,MATCH($D233,'DEQ Pollutant List'!$C$7:$C$611,0)),INDEX('DEQ Pollutant List'!$A$7:$A$611,MATCH($C233,'DEQ Pollutant List'!$B$7:$B$611,0))),"")</f>
        <v/>
      </c>
      <c r="F233" s="157"/>
      <c r="G233" s="158"/>
      <c r="H233" s="122"/>
      <c r="I233" s="120"/>
      <c r="J233" s="123"/>
      <c r="K233" s="101"/>
      <c r="L233" s="120"/>
      <c r="M233" s="123"/>
      <c r="N233" s="101"/>
    </row>
    <row r="234" spans="1:14" x14ac:dyDescent="0.25">
      <c r="A234" s="97"/>
      <c r="B234" s="152"/>
      <c r="C234" s="156"/>
      <c r="D234" s="99" t="str">
        <f>IFERROR(IF(C234="No CAS","",INDEX('DEQ Pollutant List'!$C$7:$C$611,MATCH('5. Pollutant Emissions - MB'!C234,'DEQ Pollutant List'!$B$7:$B$611,0))),"")</f>
        <v/>
      </c>
      <c r="E234" s="142" t="str">
        <f>IFERROR(IF(OR($C234="",$C234="No CAS"),INDEX('DEQ Pollutant List'!$A$7:$A$611,MATCH($D234,'DEQ Pollutant List'!$C$7:$C$611,0)),INDEX('DEQ Pollutant List'!$A$7:$A$611,MATCH($C234,'DEQ Pollutant List'!$B$7:$B$611,0))),"")</f>
        <v/>
      </c>
      <c r="F234" s="157"/>
      <c r="G234" s="158"/>
      <c r="H234" s="122"/>
      <c r="I234" s="120"/>
      <c r="J234" s="123"/>
      <c r="K234" s="101"/>
      <c r="L234" s="120"/>
      <c r="M234" s="123"/>
      <c r="N234" s="101"/>
    </row>
    <row r="235" spans="1:14" x14ac:dyDescent="0.25">
      <c r="A235" s="97"/>
      <c r="B235" s="152"/>
      <c r="C235" s="156"/>
      <c r="D235" s="99" t="str">
        <f>IFERROR(IF(C235="No CAS","",INDEX('DEQ Pollutant List'!$C$7:$C$611,MATCH('5. Pollutant Emissions - MB'!C235,'DEQ Pollutant List'!$B$7:$B$611,0))),"")</f>
        <v/>
      </c>
      <c r="E235" s="142" t="str">
        <f>IFERROR(IF(OR($C235="",$C235="No CAS"),INDEX('DEQ Pollutant List'!$A$7:$A$611,MATCH($D235,'DEQ Pollutant List'!$C$7:$C$611,0)),INDEX('DEQ Pollutant List'!$A$7:$A$611,MATCH($C235,'DEQ Pollutant List'!$B$7:$B$611,0))),"")</f>
        <v/>
      </c>
      <c r="F235" s="157"/>
      <c r="G235" s="158"/>
      <c r="H235" s="122"/>
      <c r="I235" s="120"/>
      <c r="J235" s="123"/>
      <c r="K235" s="101"/>
      <c r="L235" s="120"/>
      <c r="M235" s="123"/>
      <c r="N235" s="101"/>
    </row>
    <row r="236" spans="1:14" x14ac:dyDescent="0.25">
      <c r="A236" s="97"/>
      <c r="B236" s="152"/>
      <c r="C236" s="156"/>
      <c r="D236" s="99" t="str">
        <f>IFERROR(IF(C236="No CAS","",INDEX('DEQ Pollutant List'!$C$7:$C$611,MATCH('5. Pollutant Emissions - MB'!C236,'DEQ Pollutant List'!$B$7:$B$611,0))),"")</f>
        <v/>
      </c>
      <c r="E236" s="142" t="str">
        <f>IFERROR(IF(OR($C236="",$C236="No CAS"),INDEX('DEQ Pollutant List'!$A$7:$A$611,MATCH($D236,'DEQ Pollutant List'!$C$7:$C$611,0)),INDEX('DEQ Pollutant List'!$A$7:$A$611,MATCH($C236,'DEQ Pollutant List'!$B$7:$B$611,0))),"")</f>
        <v/>
      </c>
      <c r="F236" s="157"/>
      <c r="G236" s="158"/>
      <c r="H236" s="122"/>
      <c r="I236" s="120"/>
      <c r="J236" s="123"/>
      <c r="K236" s="101"/>
      <c r="L236" s="120"/>
      <c r="M236" s="123"/>
      <c r="N236" s="101"/>
    </row>
    <row r="237" spans="1:14" x14ac:dyDescent="0.25">
      <c r="A237" s="97"/>
      <c r="B237" s="152"/>
      <c r="C237" s="156"/>
      <c r="D237" s="99" t="str">
        <f>IFERROR(IF(C237="No CAS","",INDEX('DEQ Pollutant List'!$C$7:$C$611,MATCH('5. Pollutant Emissions - MB'!C237,'DEQ Pollutant List'!$B$7:$B$611,0))),"")</f>
        <v/>
      </c>
      <c r="E237" s="142" t="str">
        <f>IFERROR(IF(OR($C237="",$C237="No CAS"),INDEX('DEQ Pollutant List'!$A$7:$A$611,MATCH($D237,'DEQ Pollutant List'!$C$7:$C$611,0)),INDEX('DEQ Pollutant List'!$A$7:$A$611,MATCH($C237,'DEQ Pollutant List'!$B$7:$B$611,0))),"")</f>
        <v/>
      </c>
      <c r="F237" s="157"/>
      <c r="G237" s="158"/>
      <c r="H237" s="122"/>
      <c r="I237" s="120"/>
      <c r="J237" s="123"/>
      <c r="K237" s="101"/>
      <c r="L237" s="120"/>
      <c r="M237" s="123"/>
      <c r="N237" s="101"/>
    </row>
    <row r="238" spans="1:14" x14ac:dyDescent="0.25">
      <c r="A238" s="97"/>
      <c r="B238" s="152"/>
      <c r="C238" s="156"/>
      <c r="D238" s="99" t="str">
        <f>IFERROR(IF(C238="No CAS","",INDEX('DEQ Pollutant List'!$C$7:$C$611,MATCH('5. Pollutant Emissions - MB'!C238,'DEQ Pollutant List'!$B$7:$B$611,0))),"")</f>
        <v/>
      </c>
      <c r="E238" s="142" t="str">
        <f>IFERROR(IF(OR($C238="",$C238="No CAS"),INDEX('DEQ Pollutant List'!$A$7:$A$611,MATCH($D238,'DEQ Pollutant List'!$C$7:$C$611,0)),INDEX('DEQ Pollutant List'!$A$7:$A$611,MATCH($C238,'DEQ Pollutant List'!$B$7:$B$611,0))),"")</f>
        <v/>
      </c>
      <c r="F238" s="157"/>
      <c r="G238" s="158"/>
      <c r="H238" s="122"/>
      <c r="I238" s="120"/>
      <c r="J238" s="123"/>
      <c r="K238" s="101"/>
      <c r="L238" s="120"/>
      <c r="M238" s="123"/>
      <c r="N238" s="101"/>
    </row>
    <row r="239" spans="1:14" x14ac:dyDescent="0.25">
      <c r="A239" s="97"/>
      <c r="B239" s="152"/>
      <c r="C239" s="156"/>
      <c r="D239" s="99" t="str">
        <f>IFERROR(IF(C239="No CAS","",INDEX('DEQ Pollutant List'!$C$7:$C$611,MATCH('5. Pollutant Emissions - MB'!C239,'DEQ Pollutant List'!$B$7:$B$611,0))),"")</f>
        <v/>
      </c>
      <c r="E239" s="142" t="str">
        <f>IFERROR(IF(OR($C239="",$C239="No CAS"),INDEX('DEQ Pollutant List'!$A$7:$A$611,MATCH($D239,'DEQ Pollutant List'!$C$7:$C$611,0)),INDEX('DEQ Pollutant List'!$A$7:$A$611,MATCH($C239,'DEQ Pollutant List'!$B$7:$B$611,0))),"")</f>
        <v/>
      </c>
      <c r="F239" s="157"/>
      <c r="G239" s="158"/>
      <c r="H239" s="122"/>
      <c r="I239" s="120"/>
      <c r="J239" s="123"/>
      <c r="K239" s="101"/>
      <c r="L239" s="120"/>
      <c r="M239" s="123"/>
      <c r="N239" s="101"/>
    </row>
    <row r="240" spans="1:14" x14ac:dyDescent="0.25">
      <c r="A240" s="97"/>
      <c r="B240" s="152"/>
      <c r="C240" s="156"/>
      <c r="D240" s="99" t="str">
        <f>IFERROR(IF(C240="No CAS","",INDEX('DEQ Pollutant List'!$C$7:$C$611,MATCH('5. Pollutant Emissions - MB'!C240,'DEQ Pollutant List'!$B$7:$B$611,0))),"")</f>
        <v/>
      </c>
      <c r="E240" s="142" t="str">
        <f>IFERROR(IF(OR($C240="",$C240="No CAS"),INDEX('DEQ Pollutant List'!$A$7:$A$611,MATCH($D240,'DEQ Pollutant List'!$C$7:$C$611,0)),INDEX('DEQ Pollutant List'!$A$7:$A$611,MATCH($C240,'DEQ Pollutant List'!$B$7:$B$611,0))),"")</f>
        <v/>
      </c>
      <c r="F240" s="157"/>
      <c r="G240" s="158"/>
      <c r="H240" s="122"/>
      <c r="I240" s="120"/>
      <c r="J240" s="123"/>
      <c r="K240" s="101"/>
      <c r="L240" s="120"/>
      <c r="M240" s="123"/>
      <c r="N240" s="101"/>
    </row>
    <row r="241" spans="1:14" x14ac:dyDescent="0.25">
      <c r="A241" s="97"/>
      <c r="B241" s="152"/>
      <c r="C241" s="156"/>
      <c r="D241" s="99" t="str">
        <f>IFERROR(IF(C241="No CAS","",INDEX('DEQ Pollutant List'!$C$7:$C$611,MATCH('5. Pollutant Emissions - MB'!C241,'DEQ Pollutant List'!$B$7:$B$611,0))),"")</f>
        <v/>
      </c>
      <c r="E241" s="142" t="str">
        <f>IFERROR(IF(OR($C241="",$C241="No CAS"),INDEX('DEQ Pollutant List'!$A$7:$A$611,MATCH($D241,'DEQ Pollutant List'!$C$7:$C$611,0)),INDEX('DEQ Pollutant List'!$A$7:$A$611,MATCH($C241,'DEQ Pollutant List'!$B$7:$B$611,0))),"")</f>
        <v/>
      </c>
      <c r="F241" s="157"/>
      <c r="G241" s="158"/>
      <c r="H241" s="122"/>
      <c r="I241" s="120"/>
      <c r="J241" s="123"/>
      <c r="K241" s="101"/>
      <c r="L241" s="120"/>
      <c r="M241" s="123"/>
      <c r="N241" s="101"/>
    </row>
    <row r="242" spans="1:14" x14ac:dyDescent="0.25">
      <c r="A242" s="97"/>
      <c r="B242" s="152"/>
      <c r="C242" s="156"/>
      <c r="D242" s="99" t="str">
        <f>IFERROR(IF(C242="No CAS","",INDEX('DEQ Pollutant List'!$C$7:$C$611,MATCH('5. Pollutant Emissions - MB'!C242,'DEQ Pollutant List'!$B$7:$B$611,0))),"")</f>
        <v/>
      </c>
      <c r="E242" s="142" t="str">
        <f>IFERROR(IF(OR($C242="",$C242="No CAS"),INDEX('DEQ Pollutant List'!$A$7:$A$611,MATCH($D242,'DEQ Pollutant List'!$C$7:$C$611,0)),INDEX('DEQ Pollutant List'!$A$7:$A$611,MATCH($C242,'DEQ Pollutant List'!$B$7:$B$611,0))),"")</f>
        <v/>
      </c>
      <c r="F242" s="157"/>
      <c r="G242" s="158"/>
      <c r="H242" s="122"/>
      <c r="I242" s="120"/>
      <c r="J242" s="123"/>
      <c r="K242" s="101"/>
      <c r="L242" s="120"/>
      <c r="M242" s="123"/>
      <c r="N242" s="101"/>
    </row>
    <row r="243" spans="1:14" x14ac:dyDescent="0.25">
      <c r="A243" s="97"/>
      <c r="B243" s="152"/>
      <c r="C243" s="156"/>
      <c r="D243" s="99" t="str">
        <f>IFERROR(IF(C243="No CAS","",INDEX('DEQ Pollutant List'!$C$7:$C$611,MATCH('5. Pollutant Emissions - MB'!C243,'DEQ Pollutant List'!$B$7:$B$611,0))),"")</f>
        <v/>
      </c>
      <c r="E243" s="142" t="str">
        <f>IFERROR(IF(OR($C243="",$C243="No CAS"),INDEX('DEQ Pollutant List'!$A$7:$A$611,MATCH($D243,'DEQ Pollutant List'!$C$7:$C$611,0)),INDEX('DEQ Pollutant List'!$A$7:$A$611,MATCH($C243,'DEQ Pollutant List'!$B$7:$B$611,0))),"")</f>
        <v/>
      </c>
      <c r="F243" s="157"/>
      <c r="G243" s="158"/>
      <c r="H243" s="122"/>
      <c r="I243" s="120"/>
      <c r="J243" s="123"/>
      <c r="K243" s="101"/>
      <c r="L243" s="120"/>
      <c r="M243" s="123"/>
      <c r="N243" s="101"/>
    </row>
    <row r="244" spans="1:14" x14ac:dyDescent="0.25">
      <c r="A244" s="97"/>
      <c r="B244" s="152"/>
      <c r="C244" s="156"/>
      <c r="D244" s="99" t="str">
        <f>IFERROR(IF(C244="No CAS","",INDEX('DEQ Pollutant List'!$C$7:$C$611,MATCH('5. Pollutant Emissions - MB'!C244,'DEQ Pollutant List'!$B$7:$B$611,0))),"")</f>
        <v/>
      </c>
      <c r="E244" s="142" t="str">
        <f>IFERROR(IF(OR($C244="",$C244="No CAS"),INDEX('DEQ Pollutant List'!$A$7:$A$611,MATCH($D244,'DEQ Pollutant List'!$C$7:$C$611,0)),INDEX('DEQ Pollutant List'!$A$7:$A$611,MATCH($C244,'DEQ Pollutant List'!$B$7:$B$611,0))),"")</f>
        <v/>
      </c>
      <c r="F244" s="157"/>
      <c r="G244" s="158"/>
      <c r="H244" s="122"/>
      <c r="I244" s="120"/>
      <c r="J244" s="123"/>
      <c r="K244" s="101"/>
      <c r="L244" s="120"/>
      <c r="M244" s="123"/>
      <c r="N244" s="101"/>
    </row>
    <row r="245" spans="1:14" x14ac:dyDescent="0.25">
      <c r="A245" s="97"/>
      <c r="B245" s="152"/>
      <c r="C245" s="156"/>
      <c r="D245" s="99" t="str">
        <f>IFERROR(IF(C245="No CAS","",INDEX('DEQ Pollutant List'!$C$7:$C$611,MATCH('5. Pollutant Emissions - MB'!C245,'DEQ Pollutant List'!$B$7:$B$611,0))),"")</f>
        <v/>
      </c>
      <c r="E245" s="142" t="str">
        <f>IFERROR(IF(OR($C245="",$C245="No CAS"),INDEX('DEQ Pollutant List'!$A$7:$A$611,MATCH($D245,'DEQ Pollutant List'!$C$7:$C$611,0)),INDEX('DEQ Pollutant List'!$A$7:$A$611,MATCH($C245,'DEQ Pollutant List'!$B$7:$B$611,0))),"")</f>
        <v/>
      </c>
      <c r="F245" s="157"/>
      <c r="G245" s="158"/>
      <c r="H245" s="122"/>
      <c r="I245" s="120"/>
      <c r="J245" s="123"/>
      <c r="K245" s="101"/>
      <c r="L245" s="120"/>
      <c r="M245" s="123"/>
      <c r="N245" s="101"/>
    </row>
    <row r="246" spans="1:14" x14ac:dyDescent="0.25">
      <c r="A246" s="97"/>
      <c r="B246" s="152"/>
      <c r="C246" s="156"/>
      <c r="D246" s="99" t="str">
        <f>IFERROR(IF(C246="No CAS","",INDEX('DEQ Pollutant List'!$C$7:$C$611,MATCH('5. Pollutant Emissions - MB'!C246,'DEQ Pollutant List'!$B$7:$B$611,0))),"")</f>
        <v/>
      </c>
      <c r="E246" s="142" t="str">
        <f>IFERROR(IF(OR($C246="",$C246="No CAS"),INDEX('DEQ Pollutant List'!$A$7:$A$611,MATCH($D246,'DEQ Pollutant List'!$C$7:$C$611,0)),INDEX('DEQ Pollutant List'!$A$7:$A$611,MATCH($C246,'DEQ Pollutant List'!$B$7:$B$611,0))),"")</f>
        <v/>
      </c>
      <c r="F246" s="157"/>
      <c r="G246" s="158"/>
      <c r="H246" s="122"/>
      <c r="I246" s="120"/>
      <c r="J246" s="123"/>
      <c r="K246" s="101"/>
      <c r="L246" s="120"/>
      <c r="M246" s="123"/>
      <c r="N246" s="101"/>
    </row>
    <row r="247" spans="1:14" x14ac:dyDescent="0.25">
      <c r="A247" s="97"/>
      <c r="B247" s="152"/>
      <c r="C247" s="156"/>
      <c r="D247" s="99" t="str">
        <f>IFERROR(IF(C247="No CAS","",INDEX('DEQ Pollutant List'!$C$7:$C$611,MATCH('5. Pollutant Emissions - MB'!C247,'DEQ Pollutant List'!$B$7:$B$611,0))),"")</f>
        <v/>
      </c>
      <c r="E247" s="142" t="str">
        <f>IFERROR(IF(OR($C247="",$C247="No CAS"),INDEX('DEQ Pollutant List'!$A$7:$A$611,MATCH($D247,'DEQ Pollutant List'!$C$7:$C$611,0)),INDEX('DEQ Pollutant List'!$A$7:$A$611,MATCH($C247,'DEQ Pollutant List'!$B$7:$B$611,0))),"")</f>
        <v/>
      </c>
      <c r="F247" s="157"/>
      <c r="G247" s="158"/>
      <c r="H247" s="122"/>
      <c r="I247" s="120"/>
      <c r="J247" s="123"/>
      <c r="K247" s="101"/>
      <c r="L247" s="120"/>
      <c r="M247" s="123"/>
      <c r="N247" s="101"/>
    </row>
    <row r="248" spans="1:14" x14ac:dyDescent="0.25">
      <c r="A248" s="97"/>
      <c r="B248" s="152"/>
      <c r="C248" s="156"/>
      <c r="D248" s="99" t="str">
        <f>IFERROR(IF(C248="No CAS","",INDEX('DEQ Pollutant List'!$C$7:$C$611,MATCH('5. Pollutant Emissions - MB'!C248,'DEQ Pollutant List'!$B$7:$B$611,0))),"")</f>
        <v/>
      </c>
      <c r="E248" s="142" t="str">
        <f>IFERROR(IF(OR($C248="",$C248="No CAS"),INDEX('DEQ Pollutant List'!$A$7:$A$611,MATCH($D248,'DEQ Pollutant List'!$C$7:$C$611,0)),INDEX('DEQ Pollutant List'!$A$7:$A$611,MATCH($C248,'DEQ Pollutant List'!$B$7:$B$611,0))),"")</f>
        <v/>
      </c>
      <c r="F248" s="157"/>
      <c r="G248" s="158"/>
      <c r="H248" s="122"/>
      <c r="I248" s="120"/>
      <c r="J248" s="123"/>
      <c r="K248" s="101"/>
      <c r="L248" s="120"/>
      <c r="M248" s="123"/>
      <c r="N248" s="101"/>
    </row>
    <row r="249" spans="1:14" x14ac:dyDescent="0.25">
      <c r="A249" s="97"/>
      <c r="B249" s="152"/>
      <c r="C249" s="156"/>
      <c r="D249" s="99" t="str">
        <f>IFERROR(IF(C249="No CAS","",INDEX('DEQ Pollutant List'!$C$7:$C$611,MATCH('5. Pollutant Emissions - MB'!C249,'DEQ Pollutant List'!$B$7:$B$611,0))),"")</f>
        <v/>
      </c>
      <c r="E249" s="142" t="str">
        <f>IFERROR(IF(OR($C249="",$C249="No CAS"),INDEX('DEQ Pollutant List'!$A$7:$A$611,MATCH($D249,'DEQ Pollutant List'!$C$7:$C$611,0)),INDEX('DEQ Pollutant List'!$A$7:$A$611,MATCH($C249,'DEQ Pollutant List'!$B$7:$B$611,0))),"")</f>
        <v/>
      </c>
      <c r="F249" s="157"/>
      <c r="G249" s="158"/>
      <c r="H249" s="122"/>
      <c r="I249" s="120"/>
      <c r="J249" s="123"/>
      <c r="K249" s="101"/>
      <c r="L249" s="120"/>
      <c r="M249" s="123"/>
      <c r="N249" s="101"/>
    </row>
    <row r="250" spans="1:14" x14ac:dyDescent="0.25">
      <c r="A250" s="97"/>
      <c r="B250" s="152"/>
      <c r="C250" s="156"/>
      <c r="D250" s="99" t="str">
        <f>IFERROR(IF(C250="No CAS","",INDEX('DEQ Pollutant List'!$C$7:$C$611,MATCH('5. Pollutant Emissions - MB'!C250,'DEQ Pollutant List'!$B$7:$B$611,0))),"")</f>
        <v/>
      </c>
      <c r="E250" s="142" t="str">
        <f>IFERROR(IF(OR($C250="",$C250="No CAS"),INDEX('DEQ Pollutant List'!$A$7:$A$611,MATCH($D250,'DEQ Pollutant List'!$C$7:$C$611,0)),INDEX('DEQ Pollutant List'!$A$7:$A$611,MATCH($C250,'DEQ Pollutant List'!$B$7:$B$611,0))),"")</f>
        <v/>
      </c>
      <c r="F250" s="157"/>
      <c r="G250" s="158"/>
      <c r="H250" s="122"/>
      <c r="I250" s="120"/>
      <c r="J250" s="123"/>
      <c r="K250" s="101"/>
      <c r="L250" s="120"/>
      <c r="M250" s="123"/>
      <c r="N250" s="101"/>
    </row>
    <row r="251" spans="1:14" x14ac:dyDescent="0.25">
      <c r="A251" s="97"/>
      <c r="B251" s="152"/>
      <c r="C251" s="156"/>
      <c r="D251" s="99" t="str">
        <f>IFERROR(IF(C251="No CAS","",INDEX('DEQ Pollutant List'!$C$7:$C$611,MATCH('5. Pollutant Emissions - MB'!C251,'DEQ Pollutant List'!$B$7:$B$611,0))),"")</f>
        <v/>
      </c>
      <c r="E251" s="142" t="str">
        <f>IFERROR(IF(OR($C251="",$C251="No CAS"),INDEX('DEQ Pollutant List'!$A$7:$A$611,MATCH($D251,'DEQ Pollutant List'!$C$7:$C$611,0)),INDEX('DEQ Pollutant List'!$A$7:$A$611,MATCH($C251,'DEQ Pollutant List'!$B$7:$B$611,0))),"")</f>
        <v/>
      </c>
      <c r="F251" s="157"/>
      <c r="G251" s="158"/>
      <c r="H251" s="122"/>
      <c r="I251" s="120"/>
      <c r="J251" s="123"/>
      <c r="K251" s="101"/>
      <c r="L251" s="120"/>
      <c r="M251" s="123"/>
      <c r="N251" s="101"/>
    </row>
    <row r="252" spans="1:14" x14ac:dyDescent="0.25">
      <c r="A252" s="97"/>
      <c r="B252" s="152"/>
      <c r="C252" s="156"/>
      <c r="D252" s="99" t="str">
        <f>IFERROR(IF(C252="No CAS","",INDEX('DEQ Pollutant List'!$C$7:$C$611,MATCH('5. Pollutant Emissions - MB'!C252,'DEQ Pollutant List'!$B$7:$B$611,0))),"")</f>
        <v/>
      </c>
      <c r="E252" s="142" t="str">
        <f>IFERROR(IF(OR($C252="",$C252="No CAS"),INDEX('DEQ Pollutant List'!$A$7:$A$611,MATCH($D252,'DEQ Pollutant List'!$C$7:$C$611,0)),INDEX('DEQ Pollutant List'!$A$7:$A$611,MATCH($C252,'DEQ Pollutant List'!$B$7:$B$611,0))),"")</f>
        <v/>
      </c>
      <c r="F252" s="157"/>
      <c r="G252" s="158"/>
      <c r="H252" s="122"/>
      <c r="I252" s="120"/>
      <c r="J252" s="123"/>
      <c r="K252" s="101"/>
      <c r="L252" s="120"/>
      <c r="M252" s="123"/>
      <c r="N252" s="101"/>
    </row>
    <row r="253" spans="1:14" x14ac:dyDescent="0.25">
      <c r="A253" s="97"/>
      <c r="B253" s="152"/>
      <c r="C253" s="156"/>
      <c r="D253" s="99" t="str">
        <f>IFERROR(IF(C253="No CAS","",INDEX('DEQ Pollutant List'!$C$7:$C$611,MATCH('5. Pollutant Emissions - MB'!C253,'DEQ Pollutant List'!$B$7:$B$611,0))),"")</f>
        <v/>
      </c>
      <c r="E253" s="142" t="str">
        <f>IFERROR(IF(OR($C253="",$C253="No CAS"),INDEX('DEQ Pollutant List'!$A$7:$A$611,MATCH($D253,'DEQ Pollutant List'!$C$7:$C$611,0)),INDEX('DEQ Pollutant List'!$A$7:$A$611,MATCH($C253,'DEQ Pollutant List'!$B$7:$B$611,0))),"")</f>
        <v/>
      </c>
      <c r="F253" s="157"/>
      <c r="G253" s="158"/>
      <c r="H253" s="122"/>
      <c r="I253" s="120"/>
      <c r="J253" s="123"/>
      <c r="K253" s="101"/>
      <c r="L253" s="120"/>
      <c r="M253" s="123"/>
      <c r="N253" s="101"/>
    </row>
    <row r="254" spans="1:14" x14ac:dyDescent="0.25">
      <c r="A254" s="97"/>
      <c r="B254" s="152"/>
      <c r="C254" s="156"/>
      <c r="D254" s="99" t="str">
        <f>IFERROR(IF(C254="No CAS","",INDEX('DEQ Pollutant List'!$C$7:$C$611,MATCH('5. Pollutant Emissions - MB'!C254,'DEQ Pollutant List'!$B$7:$B$611,0))),"")</f>
        <v/>
      </c>
      <c r="E254" s="142" t="str">
        <f>IFERROR(IF(OR($C254="",$C254="No CAS"),INDEX('DEQ Pollutant List'!$A$7:$A$611,MATCH($D254,'DEQ Pollutant List'!$C$7:$C$611,0)),INDEX('DEQ Pollutant List'!$A$7:$A$611,MATCH($C254,'DEQ Pollutant List'!$B$7:$B$611,0))),"")</f>
        <v/>
      </c>
      <c r="F254" s="157"/>
      <c r="G254" s="158"/>
      <c r="H254" s="122"/>
      <c r="I254" s="120"/>
      <c r="J254" s="123"/>
      <c r="K254" s="101"/>
      <c r="L254" s="120"/>
      <c r="M254" s="123"/>
      <c r="N254" s="101"/>
    </row>
    <row r="255" spans="1:14" x14ac:dyDescent="0.25">
      <c r="A255" s="97"/>
      <c r="B255" s="152"/>
      <c r="C255" s="156"/>
      <c r="D255" s="99" t="str">
        <f>IFERROR(IF(C255="No CAS","",INDEX('DEQ Pollutant List'!$C$7:$C$611,MATCH('5. Pollutant Emissions - MB'!C255,'DEQ Pollutant List'!$B$7:$B$611,0))),"")</f>
        <v/>
      </c>
      <c r="E255" s="142" t="str">
        <f>IFERROR(IF(OR($C255="",$C255="No CAS"),INDEX('DEQ Pollutant List'!$A$7:$A$611,MATCH($D255,'DEQ Pollutant List'!$C$7:$C$611,0)),INDEX('DEQ Pollutant List'!$A$7:$A$611,MATCH($C255,'DEQ Pollutant List'!$B$7:$B$611,0))),"")</f>
        <v/>
      </c>
      <c r="F255" s="157"/>
      <c r="G255" s="158"/>
      <c r="H255" s="122"/>
      <c r="I255" s="120"/>
      <c r="J255" s="123"/>
      <c r="K255" s="101"/>
      <c r="L255" s="120"/>
      <c r="M255" s="123"/>
      <c r="N255" s="101"/>
    </row>
    <row r="256" spans="1:14" x14ac:dyDescent="0.25">
      <c r="A256" s="97"/>
      <c r="B256" s="152"/>
      <c r="C256" s="156"/>
      <c r="D256" s="99" t="str">
        <f>IFERROR(IF(C256="No CAS","",INDEX('DEQ Pollutant List'!$C$7:$C$611,MATCH('5. Pollutant Emissions - MB'!C256,'DEQ Pollutant List'!$B$7:$B$611,0))),"")</f>
        <v/>
      </c>
      <c r="E256" s="142" t="str">
        <f>IFERROR(IF(OR($C256="",$C256="No CAS"),INDEX('DEQ Pollutant List'!$A$7:$A$611,MATCH($D256,'DEQ Pollutant List'!$C$7:$C$611,0)),INDEX('DEQ Pollutant List'!$A$7:$A$611,MATCH($C256,'DEQ Pollutant List'!$B$7:$B$611,0))),"")</f>
        <v/>
      </c>
      <c r="F256" s="157"/>
      <c r="G256" s="158"/>
      <c r="H256" s="122"/>
      <c r="I256" s="120"/>
      <c r="J256" s="123"/>
      <c r="K256" s="101"/>
      <c r="L256" s="120"/>
      <c r="M256" s="123"/>
      <c r="N256" s="101"/>
    </row>
    <row r="257" spans="1:14" x14ac:dyDescent="0.25">
      <c r="A257" s="97"/>
      <c r="B257" s="152"/>
      <c r="C257" s="156"/>
      <c r="D257" s="99" t="str">
        <f>IFERROR(IF(C257="No CAS","",INDEX('DEQ Pollutant List'!$C$7:$C$611,MATCH('5. Pollutant Emissions - MB'!C257,'DEQ Pollutant List'!$B$7:$B$611,0))),"")</f>
        <v/>
      </c>
      <c r="E257" s="142" t="str">
        <f>IFERROR(IF(OR($C257="",$C257="No CAS"),INDEX('DEQ Pollutant List'!$A$7:$A$611,MATCH($D257,'DEQ Pollutant List'!$C$7:$C$611,0)),INDEX('DEQ Pollutant List'!$A$7:$A$611,MATCH($C257,'DEQ Pollutant List'!$B$7:$B$611,0))),"")</f>
        <v/>
      </c>
      <c r="F257" s="157"/>
      <c r="G257" s="158"/>
      <c r="H257" s="122"/>
      <c r="I257" s="120"/>
      <c r="J257" s="123"/>
      <c r="K257" s="101"/>
      <c r="L257" s="120"/>
      <c r="M257" s="123"/>
      <c r="N257" s="101"/>
    </row>
    <row r="258" spans="1:14" x14ac:dyDescent="0.25">
      <c r="A258" s="97"/>
      <c r="B258" s="152"/>
      <c r="C258" s="156"/>
      <c r="D258" s="99" t="str">
        <f>IFERROR(IF(C258="No CAS","",INDEX('DEQ Pollutant List'!$C$7:$C$611,MATCH('5. Pollutant Emissions - MB'!C258,'DEQ Pollutant List'!$B$7:$B$611,0))),"")</f>
        <v/>
      </c>
      <c r="E258" s="142" t="str">
        <f>IFERROR(IF(OR($C258="",$C258="No CAS"),INDEX('DEQ Pollutant List'!$A$7:$A$611,MATCH($D258,'DEQ Pollutant List'!$C$7:$C$611,0)),INDEX('DEQ Pollutant List'!$A$7:$A$611,MATCH($C258,'DEQ Pollutant List'!$B$7:$B$611,0))),"")</f>
        <v/>
      </c>
      <c r="F258" s="157"/>
      <c r="G258" s="158"/>
      <c r="H258" s="122"/>
      <c r="I258" s="120"/>
      <c r="J258" s="123"/>
      <c r="K258" s="101"/>
      <c r="L258" s="120"/>
      <c r="M258" s="123"/>
      <c r="N258" s="101"/>
    </row>
    <row r="259" spans="1:14" x14ac:dyDescent="0.25">
      <c r="A259" s="97"/>
      <c r="B259" s="152"/>
      <c r="C259" s="156"/>
      <c r="D259" s="99" t="str">
        <f>IFERROR(IF(C259="No CAS","",INDEX('DEQ Pollutant List'!$C$7:$C$611,MATCH('5. Pollutant Emissions - MB'!C259,'DEQ Pollutant List'!$B$7:$B$611,0))),"")</f>
        <v/>
      </c>
      <c r="E259" s="142" t="str">
        <f>IFERROR(IF(OR($C259="",$C259="No CAS"),INDEX('DEQ Pollutant List'!$A$7:$A$611,MATCH($D259,'DEQ Pollutant List'!$C$7:$C$611,0)),INDEX('DEQ Pollutant List'!$A$7:$A$611,MATCH($C259,'DEQ Pollutant List'!$B$7:$B$611,0))),"")</f>
        <v/>
      </c>
      <c r="F259" s="157"/>
      <c r="G259" s="158"/>
      <c r="H259" s="122"/>
      <c r="I259" s="120"/>
      <c r="J259" s="123"/>
      <c r="K259" s="101"/>
      <c r="L259" s="120"/>
      <c r="M259" s="123"/>
      <c r="N259" s="101"/>
    </row>
    <row r="260" spans="1:14" x14ac:dyDescent="0.25">
      <c r="A260" s="97"/>
      <c r="B260" s="152"/>
      <c r="C260" s="156"/>
      <c r="D260" s="99" t="str">
        <f>IFERROR(IF(C260="No CAS","",INDEX('DEQ Pollutant List'!$C$7:$C$611,MATCH('5. Pollutant Emissions - MB'!C260,'DEQ Pollutant List'!$B$7:$B$611,0))),"")</f>
        <v/>
      </c>
      <c r="E260" s="142" t="str">
        <f>IFERROR(IF(OR($C260="",$C260="No CAS"),INDEX('DEQ Pollutant List'!$A$7:$A$611,MATCH($D260,'DEQ Pollutant List'!$C$7:$C$611,0)),INDEX('DEQ Pollutant List'!$A$7:$A$611,MATCH($C260,'DEQ Pollutant List'!$B$7:$B$611,0))),"")</f>
        <v/>
      </c>
      <c r="F260" s="157"/>
      <c r="G260" s="158"/>
      <c r="H260" s="122"/>
      <c r="I260" s="120"/>
      <c r="J260" s="123"/>
      <c r="K260" s="101"/>
      <c r="L260" s="120"/>
      <c r="M260" s="123"/>
      <c r="N260" s="101"/>
    </row>
    <row r="261" spans="1:14" x14ac:dyDescent="0.25">
      <c r="A261" s="97"/>
      <c r="B261" s="152"/>
      <c r="C261" s="156"/>
      <c r="D261" s="99" t="str">
        <f>IFERROR(IF(C261="No CAS","",INDEX('DEQ Pollutant List'!$C$7:$C$611,MATCH('5. Pollutant Emissions - MB'!C261,'DEQ Pollutant List'!$B$7:$B$611,0))),"")</f>
        <v/>
      </c>
      <c r="E261" s="142" t="str">
        <f>IFERROR(IF(OR($C261="",$C261="No CAS"),INDEX('DEQ Pollutant List'!$A$7:$A$611,MATCH($D261,'DEQ Pollutant List'!$C$7:$C$611,0)),INDEX('DEQ Pollutant List'!$A$7:$A$611,MATCH($C261,'DEQ Pollutant List'!$B$7:$B$611,0))),"")</f>
        <v/>
      </c>
      <c r="F261" s="157"/>
      <c r="G261" s="158"/>
      <c r="H261" s="122"/>
      <c r="I261" s="120"/>
      <c r="J261" s="123"/>
      <c r="K261" s="101"/>
      <c r="L261" s="120"/>
      <c r="M261" s="123"/>
      <c r="N261" s="101"/>
    </row>
    <row r="262" spans="1:14" x14ac:dyDescent="0.25">
      <c r="A262" s="97"/>
      <c r="B262" s="152"/>
      <c r="C262" s="156"/>
      <c r="D262" s="99" t="str">
        <f>IFERROR(IF(C262="No CAS","",INDEX('DEQ Pollutant List'!$C$7:$C$611,MATCH('5. Pollutant Emissions - MB'!C262,'DEQ Pollutant List'!$B$7:$B$611,0))),"")</f>
        <v/>
      </c>
      <c r="E262" s="142" t="str">
        <f>IFERROR(IF(OR($C262="",$C262="No CAS"),INDEX('DEQ Pollutant List'!$A$7:$A$611,MATCH($D262,'DEQ Pollutant List'!$C$7:$C$611,0)),INDEX('DEQ Pollutant List'!$A$7:$A$611,MATCH($C262,'DEQ Pollutant List'!$B$7:$B$611,0))),"")</f>
        <v/>
      </c>
      <c r="F262" s="157"/>
      <c r="G262" s="158"/>
      <c r="H262" s="122"/>
      <c r="I262" s="120"/>
      <c r="J262" s="123"/>
      <c r="K262" s="101"/>
      <c r="L262" s="120"/>
      <c r="M262" s="123"/>
      <c r="N262" s="101"/>
    </row>
    <row r="263" spans="1:14" x14ac:dyDescent="0.25">
      <c r="A263" s="97"/>
      <c r="B263" s="152"/>
      <c r="C263" s="156"/>
      <c r="D263" s="99" t="str">
        <f>IFERROR(IF(C263="No CAS","",INDEX('DEQ Pollutant List'!$C$7:$C$611,MATCH('5. Pollutant Emissions - MB'!C263,'DEQ Pollutant List'!$B$7:$B$611,0))),"")</f>
        <v/>
      </c>
      <c r="E263" s="142" t="str">
        <f>IFERROR(IF(OR($C263="",$C263="No CAS"),INDEX('DEQ Pollutant List'!$A$7:$A$611,MATCH($D263,'DEQ Pollutant List'!$C$7:$C$611,0)),INDEX('DEQ Pollutant List'!$A$7:$A$611,MATCH($C263,'DEQ Pollutant List'!$B$7:$B$611,0))),"")</f>
        <v/>
      </c>
      <c r="F263" s="157"/>
      <c r="G263" s="158"/>
      <c r="H263" s="122"/>
      <c r="I263" s="120"/>
      <c r="J263" s="123"/>
      <c r="K263" s="101"/>
      <c r="L263" s="120"/>
      <c r="M263" s="123"/>
      <c r="N263" s="101"/>
    </row>
    <row r="264" spans="1:14" x14ac:dyDescent="0.25">
      <c r="A264" s="97"/>
      <c r="B264" s="152"/>
      <c r="C264" s="156"/>
      <c r="D264" s="99" t="str">
        <f>IFERROR(IF(C264="No CAS","",INDEX('DEQ Pollutant List'!$C$7:$C$611,MATCH('5. Pollutant Emissions - MB'!C264,'DEQ Pollutant List'!$B$7:$B$611,0))),"")</f>
        <v/>
      </c>
      <c r="E264" s="142" t="str">
        <f>IFERROR(IF(OR($C264="",$C264="No CAS"),INDEX('DEQ Pollutant List'!$A$7:$A$611,MATCH($D264,'DEQ Pollutant List'!$C$7:$C$611,0)),INDEX('DEQ Pollutant List'!$A$7:$A$611,MATCH($C264,'DEQ Pollutant List'!$B$7:$B$611,0))),"")</f>
        <v/>
      </c>
      <c r="F264" s="157"/>
      <c r="G264" s="158"/>
      <c r="H264" s="122"/>
      <c r="I264" s="120"/>
      <c r="J264" s="123"/>
      <c r="K264" s="101"/>
      <c r="L264" s="120"/>
      <c r="M264" s="123"/>
      <c r="N264" s="101"/>
    </row>
    <row r="265" spans="1:14" x14ac:dyDescent="0.25">
      <c r="A265" s="97"/>
      <c r="B265" s="152"/>
      <c r="C265" s="156"/>
      <c r="D265" s="99" t="str">
        <f>IFERROR(IF(C265="No CAS","",INDEX('DEQ Pollutant List'!$C$7:$C$611,MATCH('5. Pollutant Emissions - MB'!C265,'DEQ Pollutant List'!$B$7:$B$611,0))),"")</f>
        <v/>
      </c>
      <c r="E265" s="142" t="str">
        <f>IFERROR(IF(OR($C265="",$C265="No CAS"),INDEX('DEQ Pollutant List'!$A$7:$A$611,MATCH($D265,'DEQ Pollutant List'!$C$7:$C$611,0)),INDEX('DEQ Pollutant List'!$A$7:$A$611,MATCH($C265,'DEQ Pollutant List'!$B$7:$B$611,0))),"")</f>
        <v/>
      </c>
      <c r="F265" s="157"/>
      <c r="G265" s="158"/>
      <c r="H265" s="122"/>
      <c r="I265" s="120"/>
      <c r="J265" s="123"/>
      <c r="K265" s="101"/>
      <c r="L265" s="120"/>
      <c r="M265" s="123"/>
      <c r="N265" s="101"/>
    </row>
    <row r="266" spans="1:14" x14ac:dyDescent="0.25">
      <c r="A266" s="97"/>
      <c r="B266" s="152"/>
      <c r="C266" s="156"/>
      <c r="D266" s="99" t="str">
        <f>IFERROR(IF(C266="No CAS","",INDEX('DEQ Pollutant List'!$C$7:$C$611,MATCH('5. Pollutant Emissions - MB'!C266,'DEQ Pollutant List'!$B$7:$B$611,0))),"")</f>
        <v/>
      </c>
      <c r="E266" s="142" t="str">
        <f>IFERROR(IF(OR($C266="",$C266="No CAS"),INDEX('DEQ Pollutant List'!$A$7:$A$611,MATCH($D266,'DEQ Pollutant List'!$C$7:$C$611,0)),INDEX('DEQ Pollutant List'!$A$7:$A$611,MATCH($C266,'DEQ Pollutant List'!$B$7:$B$611,0))),"")</f>
        <v/>
      </c>
      <c r="F266" s="157"/>
      <c r="G266" s="158"/>
      <c r="H266" s="122"/>
      <c r="I266" s="120"/>
      <c r="J266" s="123"/>
      <c r="K266" s="101"/>
      <c r="L266" s="120"/>
      <c r="M266" s="123"/>
      <c r="N266" s="101"/>
    </row>
    <row r="267" spans="1:14" x14ac:dyDescent="0.25">
      <c r="A267" s="97"/>
      <c r="B267" s="152"/>
      <c r="C267" s="156"/>
      <c r="D267" s="99" t="str">
        <f>IFERROR(IF(C267="No CAS","",INDEX('DEQ Pollutant List'!$C$7:$C$611,MATCH('5. Pollutant Emissions - MB'!C267,'DEQ Pollutant List'!$B$7:$B$611,0))),"")</f>
        <v/>
      </c>
      <c r="E267" s="142" t="str">
        <f>IFERROR(IF(OR($C267="",$C267="No CAS"),INDEX('DEQ Pollutant List'!$A$7:$A$611,MATCH($D267,'DEQ Pollutant List'!$C$7:$C$611,0)),INDEX('DEQ Pollutant List'!$A$7:$A$611,MATCH($C267,'DEQ Pollutant List'!$B$7:$B$611,0))),"")</f>
        <v/>
      </c>
      <c r="F267" s="157"/>
      <c r="G267" s="158"/>
      <c r="H267" s="122"/>
      <c r="I267" s="120"/>
      <c r="J267" s="123"/>
      <c r="K267" s="101"/>
      <c r="L267" s="120"/>
      <c r="M267" s="123"/>
      <c r="N267" s="101"/>
    </row>
    <row r="268" spans="1:14" x14ac:dyDescent="0.25">
      <c r="A268" s="97"/>
      <c r="B268" s="152"/>
      <c r="C268" s="156"/>
      <c r="D268" s="99" t="str">
        <f>IFERROR(IF(C268="No CAS","",INDEX('DEQ Pollutant List'!$C$7:$C$611,MATCH('5. Pollutant Emissions - MB'!C268,'DEQ Pollutant List'!$B$7:$B$611,0))),"")</f>
        <v/>
      </c>
      <c r="E268" s="142" t="str">
        <f>IFERROR(IF(OR($C268="",$C268="No CAS"),INDEX('DEQ Pollutant List'!$A$7:$A$611,MATCH($D268,'DEQ Pollutant List'!$C$7:$C$611,0)),INDEX('DEQ Pollutant List'!$A$7:$A$611,MATCH($C268,'DEQ Pollutant List'!$B$7:$B$611,0))),"")</f>
        <v/>
      </c>
      <c r="F268" s="157"/>
      <c r="G268" s="158"/>
      <c r="H268" s="122"/>
      <c r="I268" s="120"/>
      <c r="J268" s="123"/>
      <c r="K268" s="101"/>
      <c r="L268" s="120"/>
      <c r="M268" s="123"/>
      <c r="N268" s="101"/>
    </row>
    <row r="269" spans="1:14" x14ac:dyDescent="0.25">
      <c r="A269" s="97"/>
      <c r="B269" s="152"/>
      <c r="C269" s="156"/>
      <c r="D269" s="99" t="str">
        <f>IFERROR(IF(C269="No CAS","",INDEX('DEQ Pollutant List'!$C$7:$C$611,MATCH('5. Pollutant Emissions - MB'!C269,'DEQ Pollutant List'!$B$7:$B$611,0))),"")</f>
        <v/>
      </c>
      <c r="E269" s="142" t="str">
        <f>IFERROR(IF(OR($C269="",$C269="No CAS"),INDEX('DEQ Pollutant List'!$A$7:$A$611,MATCH($D269,'DEQ Pollutant List'!$C$7:$C$611,0)),INDEX('DEQ Pollutant List'!$A$7:$A$611,MATCH($C269,'DEQ Pollutant List'!$B$7:$B$611,0))),"")</f>
        <v/>
      </c>
      <c r="F269" s="157"/>
      <c r="G269" s="158"/>
      <c r="H269" s="122"/>
      <c r="I269" s="120"/>
      <c r="J269" s="123"/>
      <c r="K269" s="101"/>
      <c r="L269" s="120"/>
      <c r="M269" s="123"/>
      <c r="N269" s="101"/>
    </row>
    <row r="270" spans="1:14" x14ac:dyDescent="0.25">
      <c r="A270" s="97"/>
      <c r="B270" s="152"/>
      <c r="C270" s="156"/>
      <c r="D270" s="99" t="str">
        <f>IFERROR(IF(C270="No CAS","",INDEX('DEQ Pollutant List'!$C$7:$C$611,MATCH('5. Pollutant Emissions - MB'!C270,'DEQ Pollutant List'!$B$7:$B$611,0))),"")</f>
        <v/>
      </c>
      <c r="E270" s="142" t="str">
        <f>IFERROR(IF(OR($C270="",$C270="No CAS"),INDEX('DEQ Pollutant List'!$A$7:$A$611,MATCH($D270,'DEQ Pollutant List'!$C$7:$C$611,0)),INDEX('DEQ Pollutant List'!$A$7:$A$611,MATCH($C270,'DEQ Pollutant List'!$B$7:$B$611,0))),"")</f>
        <v/>
      </c>
      <c r="F270" s="157"/>
      <c r="G270" s="158"/>
      <c r="H270" s="122"/>
      <c r="I270" s="120"/>
      <c r="J270" s="123"/>
      <c r="K270" s="101"/>
      <c r="L270" s="120"/>
      <c r="M270" s="123"/>
      <c r="N270" s="101"/>
    </row>
    <row r="271" spans="1:14" x14ac:dyDescent="0.25">
      <c r="A271" s="97"/>
      <c r="B271" s="152"/>
      <c r="C271" s="156"/>
      <c r="D271" s="99" t="str">
        <f>IFERROR(IF(C271="No CAS","",INDEX('DEQ Pollutant List'!$C$7:$C$611,MATCH('5. Pollutant Emissions - MB'!C271,'DEQ Pollutant List'!$B$7:$B$611,0))),"")</f>
        <v/>
      </c>
      <c r="E271" s="142" t="str">
        <f>IFERROR(IF(OR($C271="",$C271="No CAS"),INDEX('DEQ Pollutant List'!$A$7:$A$611,MATCH($D271,'DEQ Pollutant List'!$C$7:$C$611,0)),INDEX('DEQ Pollutant List'!$A$7:$A$611,MATCH($C271,'DEQ Pollutant List'!$B$7:$B$611,0))),"")</f>
        <v/>
      </c>
      <c r="F271" s="157"/>
      <c r="G271" s="158"/>
      <c r="H271" s="122"/>
      <c r="I271" s="120"/>
      <c r="J271" s="123"/>
      <c r="K271" s="101"/>
      <c r="L271" s="120"/>
      <c r="M271" s="123"/>
      <c r="N271" s="101"/>
    </row>
    <row r="272" spans="1:14" x14ac:dyDescent="0.25">
      <c r="A272" s="97"/>
      <c r="B272" s="152"/>
      <c r="C272" s="156"/>
      <c r="D272" s="99" t="str">
        <f>IFERROR(IF(C272="No CAS","",INDEX('DEQ Pollutant List'!$C$7:$C$611,MATCH('5. Pollutant Emissions - MB'!C272,'DEQ Pollutant List'!$B$7:$B$611,0))),"")</f>
        <v/>
      </c>
      <c r="E272" s="142" t="str">
        <f>IFERROR(IF(OR($C272="",$C272="No CAS"),INDEX('DEQ Pollutant List'!$A$7:$A$611,MATCH($D272,'DEQ Pollutant List'!$C$7:$C$611,0)),INDEX('DEQ Pollutant List'!$A$7:$A$611,MATCH($C272,'DEQ Pollutant List'!$B$7:$B$611,0))),"")</f>
        <v/>
      </c>
      <c r="F272" s="157"/>
      <c r="G272" s="158"/>
      <c r="H272" s="122"/>
      <c r="I272" s="120"/>
      <c r="J272" s="123"/>
      <c r="K272" s="101"/>
      <c r="L272" s="120"/>
      <c r="M272" s="123"/>
      <c r="N272" s="101"/>
    </row>
    <row r="273" spans="1:14" x14ac:dyDescent="0.25">
      <c r="A273" s="97"/>
      <c r="B273" s="152"/>
      <c r="C273" s="156"/>
      <c r="D273" s="99" t="str">
        <f>IFERROR(IF(C273="No CAS","",INDEX('DEQ Pollutant List'!$C$7:$C$611,MATCH('5. Pollutant Emissions - MB'!C273,'DEQ Pollutant List'!$B$7:$B$611,0))),"")</f>
        <v/>
      </c>
      <c r="E273" s="142" t="str">
        <f>IFERROR(IF(OR($C273="",$C273="No CAS"),INDEX('DEQ Pollutant List'!$A$7:$A$611,MATCH($D273,'DEQ Pollutant List'!$C$7:$C$611,0)),INDEX('DEQ Pollutant List'!$A$7:$A$611,MATCH($C273,'DEQ Pollutant List'!$B$7:$B$611,0))),"")</f>
        <v/>
      </c>
      <c r="F273" s="157"/>
      <c r="G273" s="158"/>
      <c r="H273" s="122"/>
      <c r="I273" s="120"/>
      <c r="J273" s="123"/>
      <c r="K273" s="101"/>
      <c r="L273" s="120"/>
      <c r="M273" s="123"/>
      <c r="N273" s="101"/>
    </row>
    <row r="274" spans="1:14" x14ac:dyDescent="0.25">
      <c r="A274" s="97"/>
      <c r="B274" s="152"/>
      <c r="C274" s="156"/>
      <c r="D274" s="99" t="str">
        <f>IFERROR(IF(C274="No CAS","",INDEX('DEQ Pollutant List'!$C$7:$C$611,MATCH('5. Pollutant Emissions - MB'!C274,'DEQ Pollutant List'!$B$7:$B$611,0))),"")</f>
        <v/>
      </c>
      <c r="E274" s="142" t="str">
        <f>IFERROR(IF(OR($C274="",$C274="No CAS"),INDEX('DEQ Pollutant List'!$A$7:$A$611,MATCH($D274,'DEQ Pollutant List'!$C$7:$C$611,0)),INDEX('DEQ Pollutant List'!$A$7:$A$611,MATCH($C274,'DEQ Pollutant List'!$B$7:$B$611,0))),"")</f>
        <v/>
      </c>
      <c r="F274" s="157"/>
      <c r="G274" s="158"/>
      <c r="H274" s="122"/>
      <c r="I274" s="120"/>
      <c r="J274" s="123"/>
      <c r="K274" s="101"/>
      <c r="L274" s="120"/>
      <c r="M274" s="123"/>
      <c r="N274" s="101"/>
    </row>
    <row r="275" spans="1:14" x14ac:dyDescent="0.25">
      <c r="A275" s="97"/>
      <c r="B275" s="152"/>
      <c r="C275" s="156"/>
      <c r="D275" s="99" t="str">
        <f>IFERROR(IF(C275="No CAS","",INDEX('DEQ Pollutant List'!$C$7:$C$611,MATCH('5. Pollutant Emissions - MB'!C275,'DEQ Pollutant List'!$B$7:$B$611,0))),"")</f>
        <v/>
      </c>
      <c r="E275" s="142" t="str">
        <f>IFERROR(IF(OR($C275="",$C275="No CAS"),INDEX('DEQ Pollutant List'!$A$7:$A$611,MATCH($D275,'DEQ Pollutant List'!$C$7:$C$611,0)),INDEX('DEQ Pollutant List'!$A$7:$A$611,MATCH($C275,'DEQ Pollutant List'!$B$7:$B$611,0))),"")</f>
        <v/>
      </c>
      <c r="F275" s="157"/>
      <c r="G275" s="158"/>
      <c r="H275" s="122"/>
      <c r="I275" s="120"/>
      <c r="J275" s="123"/>
      <c r="K275" s="101"/>
      <c r="L275" s="120"/>
      <c r="M275" s="123"/>
      <c r="N275" s="101"/>
    </row>
    <row r="276" spans="1:14" x14ac:dyDescent="0.25">
      <c r="A276" s="97"/>
      <c r="B276" s="152"/>
      <c r="C276" s="156"/>
      <c r="D276" s="99" t="str">
        <f>IFERROR(IF(C276="No CAS","",INDEX('DEQ Pollutant List'!$C$7:$C$611,MATCH('5. Pollutant Emissions - MB'!C276,'DEQ Pollutant List'!$B$7:$B$611,0))),"")</f>
        <v/>
      </c>
      <c r="E276" s="142" t="str">
        <f>IFERROR(IF(OR($C276="",$C276="No CAS"),INDEX('DEQ Pollutant List'!$A$7:$A$611,MATCH($D276,'DEQ Pollutant List'!$C$7:$C$611,0)),INDEX('DEQ Pollutant List'!$A$7:$A$611,MATCH($C276,'DEQ Pollutant List'!$B$7:$B$611,0))),"")</f>
        <v/>
      </c>
      <c r="F276" s="157"/>
      <c r="G276" s="158"/>
      <c r="H276" s="122"/>
      <c r="I276" s="120"/>
      <c r="J276" s="123"/>
      <c r="K276" s="101"/>
      <c r="L276" s="120"/>
      <c r="M276" s="123"/>
      <c r="N276" s="101"/>
    </row>
    <row r="277" spans="1:14" x14ac:dyDescent="0.25">
      <c r="A277" s="97"/>
      <c r="B277" s="152"/>
      <c r="C277" s="156"/>
      <c r="D277" s="99" t="str">
        <f>IFERROR(IF(C277="No CAS","",INDEX('DEQ Pollutant List'!$C$7:$C$611,MATCH('5. Pollutant Emissions - MB'!C277,'DEQ Pollutant List'!$B$7:$B$611,0))),"")</f>
        <v/>
      </c>
      <c r="E277" s="142" t="str">
        <f>IFERROR(IF(OR($C277="",$C277="No CAS"),INDEX('DEQ Pollutant List'!$A$7:$A$611,MATCH($D277,'DEQ Pollutant List'!$C$7:$C$611,0)),INDEX('DEQ Pollutant List'!$A$7:$A$611,MATCH($C277,'DEQ Pollutant List'!$B$7:$B$611,0))),"")</f>
        <v/>
      </c>
      <c r="F277" s="157"/>
      <c r="G277" s="158"/>
      <c r="H277" s="122"/>
      <c r="I277" s="120"/>
      <c r="J277" s="123"/>
      <c r="K277" s="101"/>
      <c r="L277" s="120"/>
      <c r="M277" s="123"/>
      <c r="N277" s="101"/>
    </row>
    <row r="278" spans="1:14" x14ac:dyDescent="0.25">
      <c r="A278" s="97"/>
      <c r="B278" s="152"/>
      <c r="C278" s="156"/>
      <c r="D278" s="99" t="str">
        <f>IFERROR(IF(C278="No CAS","",INDEX('DEQ Pollutant List'!$C$7:$C$611,MATCH('5. Pollutant Emissions - MB'!C278,'DEQ Pollutant List'!$B$7:$B$611,0))),"")</f>
        <v/>
      </c>
      <c r="E278" s="142" t="str">
        <f>IFERROR(IF(OR($C278="",$C278="No CAS"),INDEX('DEQ Pollutant List'!$A$7:$A$611,MATCH($D278,'DEQ Pollutant List'!$C$7:$C$611,0)),INDEX('DEQ Pollutant List'!$A$7:$A$611,MATCH($C278,'DEQ Pollutant List'!$B$7:$B$611,0))),"")</f>
        <v/>
      </c>
      <c r="F278" s="157"/>
      <c r="G278" s="158"/>
      <c r="H278" s="122"/>
      <c r="I278" s="120"/>
      <c r="J278" s="123"/>
      <c r="K278" s="101"/>
      <c r="L278" s="120"/>
      <c r="M278" s="123"/>
      <c r="N278" s="101"/>
    </row>
    <row r="279" spans="1:14" x14ac:dyDescent="0.25">
      <c r="A279" s="97"/>
      <c r="B279" s="152"/>
      <c r="C279" s="156"/>
      <c r="D279" s="99" t="str">
        <f>IFERROR(IF(C279="No CAS","",INDEX('DEQ Pollutant List'!$C$7:$C$611,MATCH('5. Pollutant Emissions - MB'!C279,'DEQ Pollutant List'!$B$7:$B$611,0))),"")</f>
        <v/>
      </c>
      <c r="E279" s="142" t="str">
        <f>IFERROR(IF(OR($C279="",$C279="No CAS"),INDEX('DEQ Pollutant List'!$A$7:$A$611,MATCH($D279,'DEQ Pollutant List'!$C$7:$C$611,0)),INDEX('DEQ Pollutant List'!$A$7:$A$611,MATCH($C279,'DEQ Pollutant List'!$B$7:$B$611,0))),"")</f>
        <v/>
      </c>
      <c r="F279" s="157"/>
      <c r="G279" s="158"/>
      <c r="H279" s="122"/>
      <c r="I279" s="120"/>
      <c r="J279" s="123"/>
      <c r="K279" s="101"/>
      <c r="L279" s="120"/>
      <c r="M279" s="123"/>
      <c r="N279" s="101"/>
    </row>
    <row r="280" spans="1:14" x14ac:dyDescent="0.25">
      <c r="A280" s="97"/>
      <c r="B280" s="152"/>
      <c r="C280" s="156"/>
      <c r="D280" s="99" t="str">
        <f>IFERROR(IF(C280="No CAS","",INDEX('DEQ Pollutant List'!$C$7:$C$611,MATCH('5. Pollutant Emissions - MB'!C280,'DEQ Pollutant List'!$B$7:$B$611,0))),"")</f>
        <v/>
      </c>
      <c r="E280" s="142" t="str">
        <f>IFERROR(IF(OR($C280="",$C280="No CAS"),INDEX('DEQ Pollutant List'!$A$7:$A$611,MATCH($D280,'DEQ Pollutant List'!$C$7:$C$611,0)),INDEX('DEQ Pollutant List'!$A$7:$A$611,MATCH($C280,'DEQ Pollutant List'!$B$7:$B$611,0))),"")</f>
        <v/>
      </c>
      <c r="F280" s="157"/>
      <c r="G280" s="158"/>
      <c r="H280" s="122"/>
      <c r="I280" s="120"/>
      <c r="J280" s="123"/>
      <c r="K280" s="101"/>
      <c r="L280" s="120"/>
      <c r="M280" s="123"/>
      <c r="N280" s="101"/>
    </row>
    <row r="281" spans="1:14" x14ac:dyDescent="0.25">
      <c r="A281" s="97"/>
      <c r="B281" s="152"/>
      <c r="C281" s="156"/>
      <c r="D281" s="99" t="str">
        <f>IFERROR(IF(C281="No CAS","",INDEX('DEQ Pollutant List'!$C$7:$C$611,MATCH('5. Pollutant Emissions - MB'!C281,'DEQ Pollutant List'!$B$7:$B$611,0))),"")</f>
        <v/>
      </c>
      <c r="E281" s="142" t="str">
        <f>IFERROR(IF(OR($C281="",$C281="No CAS"),INDEX('DEQ Pollutant List'!$A$7:$A$611,MATCH($D281,'DEQ Pollutant List'!$C$7:$C$611,0)),INDEX('DEQ Pollutant List'!$A$7:$A$611,MATCH($C281,'DEQ Pollutant List'!$B$7:$B$611,0))),"")</f>
        <v/>
      </c>
      <c r="F281" s="157"/>
      <c r="G281" s="158"/>
      <c r="H281" s="122"/>
      <c r="I281" s="120"/>
      <c r="J281" s="123"/>
      <c r="K281" s="101"/>
      <c r="L281" s="120"/>
      <c r="M281" s="123"/>
      <c r="N281" s="101"/>
    </row>
    <row r="282" spans="1:14" x14ac:dyDescent="0.25">
      <c r="A282" s="97"/>
      <c r="B282" s="152"/>
      <c r="C282" s="156"/>
      <c r="D282" s="99" t="str">
        <f>IFERROR(IF(C282="No CAS","",INDEX('DEQ Pollutant List'!$C$7:$C$611,MATCH('5. Pollutant Emissions - MB'!C282,'DEQ Pollutant List'!$B$7:$B$611,0))),"")</f>
        <v/>
      </c>
      <c r="E282" s="142" t="str">
        <f>IFERROR(IF(OR($C282="",$C282="No CAS"),INDEX('DEQ Pollutant List'!$A$7:$A$611,MATCH($D282,'DEQ Pollutant List'!$C$7:$C$611,0)),INDEX('DEQ Pollutant List'!$A$7:$A$611,MATCH($C282,'DEQ Pollutant List'!$B$7:$B$611,0))),"")</f>
        <v/>
      </c>
      <c r="F282" s="157"/>
      <c r="G282" s="158"/>
      <c r="H282" s="122"/>
      <c r="I282" s="120"/>
      <c r="J282" s="123"/>
      <c r="K282" s="101"/>
      <c r="L282" s="120"/>
      <c r="M282" s="123"/>
      <c r="N282" s="101"/>
    </row>
    <row r="283" spans="1:14" x14ac:dyDescent="0.25">
      <c r="A283" s="97"/>
      <c r="B283" s="152"/>
      <c r="C283" s="156"/>
      <c r="D283" s="99" t="str">
        <f>IFERROR(IF(C283="No CAS","",INDEX('DEQ Pollutant List'!$C$7:$C$611,MATCH('5. Pollutant Emissions - MB'!C283,'DEQ Pollutant List'!$B$7:$B$611,0))),"")</f>
        <v/>
      </c>
      <c r="E283" s="142" t="str">
        <f>IFERROR(IF(OR($C283="",$C283="No CAS"),INDEX('DEQ Pollutant List'!$A$7:$A$611,MATCH($D283,'DEQ Pollutant List'!$C$7:$C$611,0)),INDEX('DEQ Pollutant List'!$A$7:$A$611,MATCH($C283,'DEQ Pollutant List'!$B$7:$B$611,0))),"")</f>
        <v/>
      </c>
      <c r="F283" s="157"/>
      <c r="G283" s="158"/>
      <c r="H283" s="122"/>
      <c r="I283" s="120"/>
      <c r="J283" s="123"/>
      <c r="K283" s="101"/>
      <c r="L283" s="120"/>
      <c r="M283" s="123"/>
      <c r="N283" s="101"/>
    </row>
    <row r="284" spans="1:14" x14ac:dyDescent="0.25">
      <c r="A284" s="97"/>
      <c r="B284" s="152"/>
      <c r="C284" s="156"/>
      <c r="D284" s="99" t="str">
        <f>IFERROR(IF(C284="No CAS","",INDEX('DEQ Pollutant List'!$C$7:$C$611,MATCH('5. Pollutant Emissions - MB'!C284,'DEQ Pollutant List'!$B$7:$B$611,0))),"")</f>
        <v/>
      </c>
      <c r="E284" s="142" t="str">
        <f>IFERROR(IF(OR($C284="",$C284="No CAS"),INDEX('DEQ Pollutant List'!$A$7:$A$611,MATCH($D284,'DEQ Pollutant List'!$C$7:$C$611,0)),INDEX('DEQ Pollutant List'!$A$7:$A$611,MATCH($C284,'DEQ Pollutant List'!$B$7:$B$611,0))),"")</f>
        <v/>
      </c>
      <c r="F284" s="157"/>
      <c r="G284" s="158"/>
      <c r="H284" s="122"/>
      <c r="I284" s="120"/>
      <c r="J284" s="123"/>
      <c r="K284" s="101"/>
      <c r="L284" s="120"/>
      <c r="M284" s="123"/>
      <c r="N284" s="101"/>
    </row>
    <row r="285" spans="1:14" x14ac:dyDescent="0.25">
      <c r="A285" s="97"/>
      <c r="B285" s="152"/>
      <c r="C285" s="156"/>
      <c r="D285" s="99" t="str">
        <f>IFERROR(IF(C285="No CAS","",INDEX('DEQ Pollutant List'!$C$7:$C$611,MATCH('5. Pollutant Emissions - MB'!C285,'DEQ Pollutant List'!$B$7:$B$611,0))),"")</f>
        <v/>
      </c>
      <c r="E285" s="142" t="str">
        <f>IFERROR(IF(OR($C285="",$C285="No CAS"),INDEX('DEQ Pollutant List'!$A$7:$A$611,MATCH($D285,'DEQ Pollutant List'!$C$7:$C$611,0)),INDEX('DEQ Pollutant List'!$A$7:$A$611,MATCH($C285,'DEQ Pollutant List'!$B$7:$B$611,0))),"")</f>
        <v/>
      </c>
      <c r="F285" s="157"/>
      <c r="G285" s="158"/>
      <c r="H285" s="122"/>
      <c r="I285" s="120"/>
      <c r="J285" s="123"/>
      <c r="K285" s="101"/>
      <c r="L285" s="120"/>
      <c r="M285" s="123"/>
      <c r="N285" s="101"/>
    </row>
    <row r="286" spans="1:14" x14ac:dyDescent="0.25">
      <c r="A286" s="97"/>
      <c r="B286" s="152"/>
      <c r="C286" s="156"/>
      <c r="D286" s="99" t="str">
        <f>IFERROR(IF(C286="No CAS","",INDEX('DEQ Pollutant List'!$C$7:$C$611,MATCH('5. Pollutant Emissions - MB'!C286,'DEQ Pollutant List'!$B$7:$B$611,0))),"")</f>
        <v/>
      </c>
      <c r="E286" s="142" t="str">
        <f>IFERROR(IF(OR($C286="",$C286="No CAS"),INDEX('DEQ Pollutant List'!$A$7:$A$611,MATCH($D286,'DEQ Pollutant List'!$C$7:$C$611,0)),INDEX('DEQ Pollutant List'!$A$7:$A$611,MATCH($C286,'DEQ Pollutant List'!$B$7:$B$611,0))),"")</f>
        <v/>
      </c>
      <c r="F286" s="157"/>
      <c r="G286" s="158"/>
      <c r="H286" s="122"/>
      <c r="I286" s="120"/>
      <c r="J286" s="123"/>
      <c r="K286" s="101"/>
      <c r="L286" s="120"/>
      <c r="M286" s="123"/>
      <c r="N286" s="101"/>
    </row>
    <row r="287" spans="1:14" x14ac:dyDescent="0.25">
      <c r="A287" s="97"/>
      <c r="B287" s="152"/>
      <c r="C287" s="156"/>
      <c r="D287" s="99" t="str">
        <f>IFERROR(IF(C287="No CAS","",INDEX('DEQ Pollutant List'!$C$7:$C$611,MATCH('5. Pollutant Emissions - MB'!C287,'DEQ Pollutant List'!$B$7:$B$611,0))),"")</f>
        <v/>
      </c>
      <c r="E287" s="142" t="str">
        <f>IFERROR(IF(OR($C287="",$C287="No CAS"),INDEX('DEQ Pollutant List'!$A$7:$A$611,MATCH($D287,'DEQ Pollutant List'!$C$7:$C$611,0)),INDEX('DEQ Pollutant List'!$A$7:$A$611,MATCH($C287,'DEQ Pollutant List'!$B$7:$B$611,0))),"")</f>
        <v/>
      </c>
      <c r="F287" s="157"/>
      <c r="G287" s="158"/>
      <c r="H287" s="122"/>
      <c r="I287" s="120"/>
      <c r="J287" s="123"/>
      <c r="K287" s="101"/>
      <c r="L287" s="120"/>
      <c r="M287" s="123"/>
      <c r="N287" s="101"/>
    </row>
    <row r="288" spans="1:14" x14ac:dyDescent="0.25">
      <c r="A288" s="97"/>
      <c r="B288" s="152"/>
      <c r="C288" s="156"/>
      <c r="D288" s="99" t="str">
        <f>IFERROR(IF(C288="No CAS","",INDEX('DEQ Pollutant List'!$C$7:$C$611,MATCH('5. Pollutant Emissions - MB'!C288,'DEQ Pollutant List'!$B$7:$B$611,0))),"")</f>
        <v/>
      </c>
      <c r="E288" s="142" t="str">
        <f>IFERROR(IF(OR($C288="",$C288="No CAS"),INDEX('DEQ Pollutant List'!$A$7:$A$611,MATCH($D288,'DEQ Pollutant List'!$C$7:$C$611,0)),INDEX('DEQ Pollutant List'!$A$7:$A$611,MATCH($C288,'DEQ Pollutant List'!$B$7:$B$611,0))),"")</f>
        <v/>
      </c>
      <c r="F288" s="157"/>
      <c r="G288" s="158"/>
      <c r="H288" s="122"/>
      <c r="I288" s="120"/>
      <c r="J288" s="123"/>
      <c r="K288" s="101"/>
      <c r="L288" s="120"/>
      <c r="M288" s="123"/>
      <c r="N288" s="101"/>
    </row>
    <row r="289" spans="1:14" x14ac:dyDescent="0.25">
      <c r="A289" s="97"/>
      <c r="B289" s="152"/>
      <c r="C289" s="156"/>
      <c r="D289" s="99" t="str">
        <f>IFERROR(IF(C289="No CAS","",INDEX('DEQ Pollutant List'!$C$7:$C$611,MATCH('5. Pollutant Emissions - MB'!C289,'DEQ Pollutant List'!$B$7:$B$611,0))),"")</f>
        <v/>
      </c>
      <c r="E289" s="142" t="str">
        <f>IFERROR(IF(OR($C289="",$C289="No CAS"),INDEX('DEQ Pollutant List'!$A$7:$A$611,MATCH($D289,'DEQ Pollutant List'!$C$7:$C$611,0)),INDEX('DEQ Pollutant List'!$A$7:$A$611,MATCH($C289,'DEQ Pollutant List'!$B$7:$B$611,0))),"")</f>
        <v/>
      </c>
      <c r="F289" s="157"/>
      <c r="G289" s="158"/>
      <c r="H289" s="122"/>
      <c r="I289" s="120"/>
      <c r="J289" s="123"/>
      <c r="K289" s="101"/>
      <c r="L289" s="120"/>
      <c r="M289" s="123"/>
      <c r="N289" s="101"/>
    </row>
    <row r="290" spans="1:14" x14ac:dyDescent="0.25">
      <c r="A290" s="97"/>
      <c r="B290" s="152"/>
      <c r="C290" s="156"/>
      <c r="D290" s="99" t="str">
        <f>IFERROR(IF(C290="No CAS","",INDEX('DEQ Pollutant List'!$C$7:$C$611,MATCH('5. Pollutant Emissions - MB'!C290,'DEQ Pollutant List'!$B$7:$B$611,0))),"")</f>
        <v/>
      </c>
      <c r="E290" s="142" t="str">
        <f>IFERROR(IF(OR($C290="",$C290="No CAS"),INDEX('DEQ Pollutant List'!$A$7:$A$611,MATCH($D290,'DEQ Pollutant List'!$C$7:$C$611,0)),INDEX('DEQ Pollutant List'!$A$7:$A$611,MATCH($C290,'DEQ Pollutant List'!$B$7:$B$611,0))),"")</f>
        <v/>
      </c>
      <c r="F290" s="157"/>
      <c r="G290" s="158"/>
      <c r="H290" s="122"/>
      <c r="I290" s="120"/>
      <c r="J290" s="123"/>
      <c r="K290" s="101"/>
      <c r="L290" s="120"/>
      <c r="M290" s="123"/>
      <c r="N290" s="101"/>
    </row>
    <row r="291" spans="1:14" x14ac:dyDescent="0.25">
      <c r="A291" s="97"/>
      <c r="B291" s="152"/>
      <c r="C291" s="156"/>
      <c r="D291" s="99" t="str">
        <f>IFERROR(IF(C291="No CAS","",INDEX('DEQ Pollutant List'!$C$7:$C$611,MATCH('5. Pollutant Emissions - MB'!C291,'DEQ Pollutant List'!$B$7:$B$611,0))),"")</f>
        <v/>
      </c>
      <c r="E291" s="142" t="str">
        <f>IFERROR(IF(OR($C291="",$C291="No CAS"),INDEX('DEQ Pollutant List'!$A$7:$A$611,MATCH($D291,'DEQ Pollutant List'!$C$7:$C$611,0)),INDEX('DEQ Pollutant List'!$A$7:$A$611,MATCH($C291,'DEQ Pollutant List'!$B$7:$B$611,0))),"")</f>
        <v/>
      </c>
      <c r="F291" s="157"/>
      <c r="G291" s="158"/>
      <c r="H291" s="122"/>
      <c r="I291" s="120"/>
      <c r="J291" s="123"/>
      <c r="K291" s="101"/>
      <c r="L291" s="120"/>
      <c r="M291" s="123"/>
      <c r="N291" s="101"/>
    </row>
    <row r="292" spans="1:14" x14ac:dyDescent="0.25">
      <c r="A292" s="97"/>
      <c r="B292" s="152"/>
      <c r="C292" s="156"/>
      <c r="D292" s="99" t="str">
        <f>IFERROR(IF(C292="No CAS","",INDEX('DEQ Pollutant List'!$C$7:$C$611,MATCH('5. Pollutant Emissions - MB'!C292,'DEQ Pollutant List'!$B$7:$B$611,0))),"")</f>
        <v/>
      </c>
      <c r="E292" s="142" t="str">
        <f>IFERROR(IF(OR($C292="",$C292="No CAS"),INDEX('DEQ Pollutant List'!$A$7:$A$611,MATCH($D292,'DEQ Pollutant List'!$C$7:$C$611,0)),INDEX('DEQ Pollutant List'!$A$7:$A$611,MATCH($C292,'DEQ Pollutant List'!$B$7:$B$611,0))),"")</f>
        <v/>
      </c>
      <c r="F292" s="157"/>
      <c r="G292" s="158"/>
      <c r="H292" s="122"/>
      <c r="I292" s="120"/>
      <c r="J292" s="123"/>
      <c r="K292" s="101"/>
      <c r="L292" s="120"/>
      <c r="M292" s="123"/>
      <c r="N292" s="101"/>
    </row>
    <row r="293" spans="1:14" x14ac:dyDescent="0.25">
      <c r="A293" s="97"/>
      <c r="B293" s="152"/>
      <c r="C293" s="156"/>
      <c r="D293" s="99" t="str">
        <f>IFERROR(IF(C293="No CAS","",INDEX('DEQ Pollutant List'!$C$7:$C$611,MATCH('5. Pollutant Emissions - MB'!C293,'DEQ Pollutant List'!$B$7:$B$611,0))),"")</f>
        <v/>
      </c>
      <c r="E293" s="142" t="str">
        <f>IFERROR(IF(OR($C293="",$C293="No CAS"),INDEX('DEQ Pollutant List'!$A$7:$A$611,MATCH($D293,'DEQ Pollutant List'!$C$7:$C$611,0)),INDEX('DEQ Pollutant List'!$A$7:$A$611,MATCH($C293,'DEQ Pollutant List'!$B$7:$B$611,0))),"")</f>
        <v/>
      </c>
      <c r="F293" s="157"/>
      <c r="G293" s="158"/>
      <c r="H293" s="122"/>
      <c r="I293" s="120"/>
      <c r="J293" s="123"/>
      <c r="K293" s="101"/>
      <c r="L293" s="120"/>
      <c r="M293" s="123"/>
      <c r="N293" s="101"/>
    </row>
    <row r="294" spans="1:14" x14ac:dyDescent="0.25">
      <c r="A294" s="97"/>
      <c r="B294" s="152"/>
      <c r="C294" s="156"/>
      <c r="D294" s="99" t="str">
        <f>IFERROR(IF(C294="No CAS","",INDEX('DEQ Pollutant List'!$C$7:$C$611,MATCH('5. Pollutant Emissions - MB'!C294,'DEQ Pollutant List'!$B$7:$B$611,0))),"")</f>
        <v/>
      </c>
      <c r="E294" s="142" t="str">
        <f>IFERROR(IF(OR($C294="",$C294="No CAS"),INDEX('DEQ Pollutant List'!$A$7:$A$611,MATCH($D294,'DEQ Pollutant List'!$C$7:$C$611,0)),INDEX('DEQ Pollutant List'!$A$7:$A$611,MATCH($C294,'DEQ Pollutant List'!$B$7:$B$611,0))),"")</f>
        <v/>
      </c>
      <c r="F294" s="157"/>
      <c r="G294" s="158"/>
      <c r="H294" s="122"/>
      <c r="I294" s="120"/>
      <c r="J294" s="123"/>
      <c r="K294" s="101"/>
      <c r="L294" s="120"/>
      <c r="M294" s="123"/>
      <c r="N294" s="101"/>
    </row>
    <row r="295" spans="1:14" x14ac:dyDescent="0.25">
      <c r="A295" s="97"/>
      <c r="B295" s="152"/>
      <c r="C295" s="156"/>
      <c r="D295" s="99" t="str">
        <f>IFERROR(IF(C295="No CAS","",INDEX('DEQ Pollutant List'!$C$7:$C$611,MATCH('5. Pollutant Emissions - MB'!C295,'DEQ Pollutant List'!$B$7:$B$611,0))),"")</f>
        <v/>
      </c>
      <c r="E295" s="142" t="str">
        <f>IFERROR(IF(OR($C295="",$C295="No CAS"),INDEX('DEQ Pollutant List'!$A$7:$A$611,MATCH($D295,'DEQ Pollutant List'!$C$7:$C$611,0)),INDEX('DEQ Pollutant List'!$A$7:$A$611,MATCH($C295,'DEQ Pollutant List'!$B$7:$B$611,0))),"")</f>
        <v/>
      </c>
      <c r="F295" s="157"/>
      <c r="G295" s="158"/>
      <c r="H295" s="122"/>
      <c r="I295" s="120"/>
      <c r="J295" s="123"/>
      <c r="K295" s="101"/>
      <c r="L295" s="120"/>
      <c r="M295" s="123"/>
      <c r="N295" s="101"/>
    </row>
    <row r="296" spans="1:14" x14ac:dyDescent="0.25">
      <c r="A296" s="97"/>
      <c r="B296" s="152"/>
      <c r="C296" s="156"/>
      <c r="D296" s="99" t="str">
        <f>IFERROR(IF(C296="No CAS","",INDEX('DEQ Pollutant List'!$C$7:$C$611,MATCH('5. Pollutant Emissions - MB'!C296,'DEQ Pollutant List'!$B$7:$B$611,0))),"")</f>
        <v/>
      </c>
      <c r="E296" s="142" t="str">
        <f>IFERROR(IF(OR($C296="",$C296="No CAS"),INDEX('DEQ Pollutant List'!$A$7:$A$611,MATCH($D296,'DEQ Pollutant List'!$C$7:$C$611,0)),INDEX('DEQ Pollutant List'!$A$7:$A$611,MATCH($C296,'DEQ Pollutant List'!$B$7:$B$611,0))),"")</f>
        <v/>
      </c>
      <c r="F296" s="157"/>
      <c r="G296" s="158"/>
      <c r="H296" s="122"/>
      <c r="I296" s="120"/>
      <c r="J296" s="123"/>
      <c r="K296" s="101"/>
      <c r="L296" s="120"/>
      <c r="M296" s="123"/>
      <c r="N296" s="101"/>
    </row>
    <row r="297" spans="1:14" x14ac:dyDescent="0.25">
      <c r="A297" s="97"/>
      <c r="B297" s="152"/>
      <c r="C297" s="156"/>
      <c r="D297" s="99" t="str">
        <f>IFERROR(IF(C297="No CAS","",INDEX('DEQ Pollutant List'!$C$7:$C$611,MATCH('5. Pollutant Emissions - MB'!C297,'DEQ Pollutant List'!$B$7:$B$611,0))),"")</f>
        <v/>
      </c>
      <c r="E297" s="142" t="str">
        <f>IFERROR(IF(OR($C297="",$C297="No CAS"),INDEX('DEQ Pollutant List'!$A$7:$A$611,MATCH($D297,'DEQ Pollutant List'!$C$7:$C$611,0)),INDEX('DEQ Pollutant List'!$A$7:$A$611,MATCH($C297,'DEQ Pollutant List'!$B$7:$B$611,0))),"")</f>
        <v/>
      </c>
      <c r="F297" s="157"/>
      <c r="G297" s="158"/>
      <c r="H297" s="122"/>
      <c r="I297" s="120"/>
      <c r="J297" s="123"/>
      <c r="K297" s="101"/>
      <c r="L297" s="120"/>
      <c r="M297" s="123"/>
      <c r="N297" s="101"/>
    </row>
    <row r="298" spans="1:14" x14ac:dyDescent="0.25">
      <c r="A298" s="97"/>
      <c r="B298" s="152"/>
      <c r="C298" s="156"/>
      <c r="D298" s="99" t="str">
        <f>IFERROR(IF(C298="No CAS","",INDEX('DEQ Pollutant List'!$C$7:$C$611,MATCH('5. Pollutant Emissions - MB'!C298,'DEQ Pollutant List'!$B$7:$B$611,0))),"")</f>
        <v/>
      </c>
      <c r="E298" s="142" t="str">
        <f>IFERROR(IF(OR($C298="",$C298="No CAS"),INDEX('DEQ Pollutant List'!$A$7:$A$611,MATCH($D298,'DEQ Pollutant List'!$C$7:$C$611,0)),INDEX('DEQ Pollutant List'!$A$7:$A$611,MATCH($C298,'DEQ Pollutant List'!$B$7:$B$611,0))),"")</f>
        <v/>
      </c>
      <c r="F298" s="157"/>
      <c r="G298" s="158"/>
      <c r="H298" s="122"/>
      <c r="I298" s="120"/>
      <c r="J298" s="123"/>
      <c r="K298" s="101"/>
      <c r="L298" s="120"/>
      <c r="M298" s="123"/>
      <c r="N298" s="101"/>
    </row>
    <row r="299" spans="1:14" x14ac:dyDescent="0.25">
      <c r="A299" s="97"/>
      <c r="B299" s="152"/>
      <c r="C299" s="156"/>
      <c r="D299" s="99" t="str">
        <f>IFERROR(IF(C299="No CAS","",INDEX('DEQ Pollutant List'!$C$7:$C$611,MATCH('5. Pollutant Emissions - MB'!C299,'DEQ Pollutant List'!$B$7:$B$611,0))),"")</f>
        <v/>
      </c>
      <c r="E299" s="142" t="str">
        <f>IFERROR(IF(OR($C299="",$C299="No CAS"),INDEX('DEQ Pollutant List'!$A$7:$A$611,MATCH($D299,'DEQ Pollutant List'!$C$7:$C$611,0)),INDEX('DEQ Pollutant List'!$A$7:$A$611,MATCH($C299,'DEQ Pollutant List'!$B$7:$B$611,0))),"")</f>
        <v/>
      </c>
      <c r="F299" s="157"/>
      <c r="G299" s="158"/>
      <c r="H299" s="122"/>
      <c r="I299" s="120"/>
      <c r="J299" s="123"/>
      <c r="K299" s="101"/>
      <c r="L299" s="120"/>
      <c r="M299" s="123"/>
      <c r="N299" s="101"/>
    </row>
    <row r="300" spans="1:14" x14ac:dyDescent="0.25">
      <c r="A300" s="97"/>
      <c r="B300" s="152"/>
      <c r="C300" s="156"/>
      <c r="D300" s="99" t="str">
        <f>IFERROR(IF(C300="No CAS","",INDEX('DEQ Pollutant List'!$C$7:$C$611,MATCH('5. Pollutant Emissions - MB'!C300,'DEQ Pollutant List'!$B$7:$B$611,0))),"")</f>
        <v/>
      </c>
      <c r="E300" s="142" t="str">
        <f>IFERROR(IF(OR($C300="",$C300="No CAS"),INDEX('DEQ Pollutant List'!$A$7:$A$611,MATCH($D300,'DEQ Pollutant List'!$C$7:$C$611,0)),INDEX('DEQ Pollutant List'!$A$7:$A$611,MATCH($C300,'DEQ Pollutant List'!$B$7:$B$611,0))),"")</f>
        <v/>
      </c>
      <c r="F300" s="157"/>
      <c r="G300" s="158"/>
      <c r="H300" s="122"/>
      <c r="I300" s="120"/>
      <c r="J300" s="123"/>
      <c r="K300" s="101"/>
      <c r="L300" s="120"/>
      <c r="M300" s="123"/>
      <c r="N300" s="101"/>
    </row>
    <row r="301" spans="1:14" x14ac:dyDescent="0.25">
      <c r="A301" s="97"/>
      <c r="B301" s="152"/>
      <c r="C301" s="156"/>
      <c r="D301" s="99" t="str">
        <f>IFERROR(IF(C301="No CAS","",INDEX('DEQ Pollutant List'!$C$7:$C$611,MATCH('5. Pollutant Emissions - MB'!C301,'DEQ Pollutant List'!$B$7:$B$611,0))),"")</f>
        <v/>
      </c>
      <c r="E301" s="142" t="str">
        <f>IFERROR(IF(OR($C301="",$C301="No CAS"),INDEX('DEQ Pollutant List'!$A$7:$A$611,MATCH($D301,'DEQ Pollutant List'!$C$7:$C$611,0)),INDEX('DEQ Pollutant List'!$A$7:$A$611,MATCH($C301,'DEQ Pollutant List'!$B$7:$B$611,0))),"")</f>
        <v/>
      </c>
      <c r="F301" s="157"/>
      <c r="G301" s="158"/>
      <c r="H301" s="122"/>
      <c r="I301" s="120"/>
      <c r="J301" s="123"/>
      <c r="K301" s="101"/>
      <c r="L301" s="120"/>
      <c r="M301" s="123"/>
      <c r="N301" s="101"/>
    </row>
    <row r="302" spans="1:14" x14ac:dyDescent="0.25">
      <c r="A302" s="97"/>
      <c r="B302" s="152"/>
      <c r="C302" s="156"/>
      <c r="D302" s="99" t="str">
        <f>IFERROR(IF(C302="No CAS","",INDEX('DEQ Pollutant List'!$C$7:$C$611,MATCH('5. Pollutant Emissions - MB'!C302,'DEQ Pollutant List'!$B$7:$B$611,0))),"")</f>
        <v/>
      </c>
      <c r="E302" s="142" t="str">
        <f>IFERROR(IF(OR($C302="",$C302="No CAS"),INDEX('DEQ Pollutant List'!$A$7:$A$611,MATCH($D302,'DEQ Pollutant List'!$C$7:$C$611,0)),INDEX('DEQ Pollutant List'!$A$7:$A$611,MATCH($C302,'DEQ Pollutant List'!$B$7:$B$611,0))),"")</f>
        <v/>
      </c>
      <c r="F302" s="157"/>
      <c r="G302" s="158"/>
      <c r="H302" s="122"/>
      <c r="I302" s="120"/>
      <c r="J302" s="123"/>
      <c r="K302" s="101"/>
      <c r="L302" s="120"/>
      <c r="M302" s="123"/>
      <c r="N302" s="101"/>
    </row>
    <row r="303" spans="1:14" x14ac:dyDescent="0.25">
      <c r="A303" s="97"/>
      <c r="B303" s="152"/>
      <c r="C303" s="156"/>
      <c r="D303" s="99" t="str">
        <f>IFERROR(IF(C303="No CAS","",INDEX('DEQ Pollutant List'!$C$7:$C$611,MATCH('5. Pollutant Emissions - MB'!C303,'DEQ Pollutant List'!$B$7:$B$611,0))),"")</f>
        <v/>
      </c>
      <c r="E303" s="142" t="str">
        <f>IFERROR(IF(OR($C303="",$C303="No CAS"),INDEX('DEQ Pollutant List'!$A$7:$A$611,MATCH($D303,'DEQ Pollutant List'!$C$7:$C$611,0)),INDEX('DEQ Pollutant List'!$A$7:$A$611,MATCH($C303,'DEQ Pollutant List'!$B$7:$B$611,0))),"")</f>
        <v/>
      </c>
      <c r="F303" s="157"/>
      <c r="G303" s="158"/>
      <c r="H303" s="122"/>
      <c r="I303" s="120"/>
      <c r="J303" s="123"/>
      <c r="K303" s="101"/>
      <c r="L303" s="120"/>
      <c r="M303" s="123"/>
      <c r="N303" s="101"/>
    </row>
    <row r="304" spans="1:14" x14ac:dyDescent="0.25">
      <c r="A304" s="97"/>
      <c r="B304" s="152"/>
      <c r="C304" s="156"/>
      <c r="D304" s="99" t="str">
        <f>IFERROR(IF(C304="No CAS","",INDEX('DEQ Pollutant List'!$C$7:$C$611,MATCH('5. Pollutant Emissions - MB'!C304,'DEQ Pollutant List'!$B$7:$B$611,0))),"")</f>
        <v/>
      </c>
      <c r="E304" s="142" t="str">
        <f>IFERROR(IF(OR($C304="",$C304="No CAS"),INDEX('DEQ Pollutant List'!$A$7:$A$611,MATCH($D304,'DEQ Pollutant List'!$C$7:$C$611,0)),INDEX('DEQ Pollutant List'!$A$7:$A$611,MATCH($C304,'DEQ Pollutant List'!$B$7:$B$611,0))),"")</f>
        <v/>
      </c>
      <c r="F304" s="157"/>
      <c r="G304" s="158"/>
      <c r="H304" s="122"/>
      <c r="I304" s="120"/>
      <c r="J304" s="123"/>
      <c r="K304" s="101"/>
      <c r="L304" s="120"/>
      <c r="M304" s="123"/>
      <c r="N304" s="101"/>
    </row>
    <row r="305" spans="1:14" x14ac:dyDescent="0.25">
      <c r="A305" s="97"/>
      <c r="B305" s="152"/>
      <c r="C305" s="156"/>
      <c r="D305" s="99" t="str">
        <f>IFERROR(IF(C305="No CAS","",INDEX('DEQ Pollutant List'!$C$7:$C$611,MATCH('5. Pollutant Emissions - MB'!C305,'DEQ Pollutant List'!$B$7:$B$611,0))),"")</f>
        <v/>
      </c>
      <c r="E305" s="142" t="str">
        <f>IFERROR(IF(OR($C305="",$C305="No CAS"),INDEX('DEQ Pollutant List'!$A$7:$A$611,MATCH($D305,'DEQ Pollutant List'!$C$7:$C$611,0)),INDEX('DEQ Pollutant List'!$A$7:$A$611,MATCH($C305,'DEQ Pollutant List'!$B$7:$B$611,0))),"")</f>
        <v/>
      </c>
      <c r="F305" s="157"/>
      <c r="G305" s="158"/>
      <c r="H305" s="122"/>
      <c r="I305" s="120"/>
      <c r="J305" s="123"/>
      <c r="K305" s="101"/>
      <c r="L305" s="120"/>
      <c r="M305" s="123"/>
      <c r="N305" s="101"/>
    </row>
    <row r="306" spans="1:14" x14ac:dyDescent="0.25">
      <c r="A306" s="97"/>
      <c r="B306" s="152"/>
      <c r="C306" s="156"/>
      <c r="D306" s="99" t="str">
        <f>IFERROR(IF(C306="No CAS","",INDEX('DEQ Pollutant List'!$C$7:$C$611,MATCH('5. Pollutant Emissions - MB'!C306,'DEQ Pollutant List'!$B$7:$B$611,0))),"")</f>
        <v/>
      </c>
      <c r="E306" s="142" t="str">
        <f>IFERROR(IF(OR($C306="",$C306="No CAS"),INDEX('DEQ Pollutant List'!$A$7:$A$611,MATCH($D306,'DEQ Pollutant List'!$C$7:$C$611,0)),INDEX('DEQ Pollutant List'!$A$7:$A$611,MATCH($C306,'DEQ Pollutant List'!$B$7:$B$611,0))),"")</f>
        <v/>
      </c>
      <c r="F306" s="157"/>
      <c r="G306" s="158"/>
      <c r="H306" s="122"/>
      <c r="I306" s="120"/>
      <c r="J306" s="123"/>
      <c r="K306" s="101"/>
      <c r="L306" s="120"/>
      <c r="M306" s="123"/>
      <c r="N306" s="101"/>
    </row>
    <row r="307" spans="1:14" x14ac:dyDescent="0.25">
      <c r="A307" s="97"/>
      <c r="B307" s="152"/>
      <c r="C307" s="156"/>
      <c r="D307" s="99" t="str">
        <f>IFERROR(IF(C307="No CAS","",INDEX('DEQ Pollutant List'!$C$7:$C$611,MATCH('5. Pollutant Emissions - MB'!C307,'DEQ Pollutant List'!$B$7:$B$611,0))),"")</f>
        <v/>
      </c>
      <c r="E307" s="142" t="str">
        <f>IFERROR(IF(OR($C307="",$C307="No CAS"),INDEX('DEQ Pollutant List'!$A$7:$A$611,MATCH($D307,'DEQ Pollutant List'!$C$7:$C$611,0)),INDEX('DEQ Pollutant List'!$A$7:$A$611,MATCH($C307,'DEQ Pollutant List'!$B$7:$B$611,0))),"")</f>
        <v/>
      </c>
      <c r="F307" s="157"/>
      <c r="G307" s="158"/>
      <c r="H307" s="122"/>
      <c r="I307" s="120"/>
      <c r="J307" s="123"/>
      <c r="K307" s="101"/>
      <c r="L307" s="120"/>
      <c r="M307" s="123"/>
      <c r="N307" s="101"/>
    </row>
    <row r="308" spans="1:14" x14ac:dyDescent="0.25">
      <c r="A308" s="97"/>
      <c r="B308" s="152"/>
      <c r="C308" s="156"/>
      <c r="D308" s="99" t="str">
        <f>IFERROR(IF(C308="No CAS","",INDEX('DEQ Pollutant List'!$C$7:$C$611,MATCH('5. Pollutant Emissions - MB'!C308,'DEQ Pollutant List'!$B$7:$B$611,0))),"")</f>
        <v/>
      </c>
      <c r="E308" s="142" t="str">
        <f>IFERROR(IF(OR($C308="",$C308="No CAS"),INDEX('DEQ Pollutant List'!$A$7:$A$611,MATCH($D308,'DEQ Pollutant List'!$C$7:$C$611,0)),INDEX('DEQ Pollutant List'!$A$7:$A$611,MATCH($C308,'DEQ Pollutant List'!$B$7:$B$611,0))),"")</f>
        <v/>
      </c>
      <c r="F308" s="157"/>
      <c r="G308" s="158"/>
      <c r="H308" s="122"/>
      <c r="I308" s="120"/>
      <c r="J308" s="123"/>
      <c r="K308" s="101"/>
      <c r="L308" s="120"/>
      <c r="M308" s="123"/>
      <c r="N308" s="101"/>
    </row>
    <row r="309" spans="1:14" x14ac:dyDescent="0.25">
      <c r="A309" s="97"/>
      <c r="B309" s="152"/>
      <c r="C309" s="156"/>
      <c r="D309" s="99" t="str">
        <f>IFERROR(IF(C309="No CAS","",INDEX('DEQ Pollutant List'!$C$7:$C$611,MATCH('5. Pollutant Emissions - MB'!C309,'DEQ Pollutant List'!$B$7:$B$611,0))),"")</f>
        <v/>
      </c>
      <c r="E309" s="142" t="str">
        <f>IFERROR(IF(OR($C309="",$C309="No CAS"),INDEX('DEQ Pollutant List'!$A$7:$A$611,MATCH($D309,'DEQ Pollutant List'!$C$7:$C$611,0)),INDEX('DEQ Pollutant List'!$A$7:$A$611,MATCH($C309,'DEQ Pollutant List'!$B$7:$B$611,0))),"")</f>
        <v/>
      </c>
      <c r="F309" s="157"/>
      <c r="G309" s="158"/>
      <c r="H309" s="122"/>
      <c r="I309" s="120"/>
      <c r="J309" s="123"/>
      <c r="K309" s="101"/>
      <c r="L309" s="120"/>
      <c r="M309" s="123"/>
      <c r="N309" s="101"/>
    </row>
    <row r="310" spans="1:14" x14ac:dyDescent="0.25">
      <c r="A310" s="97"/>
      <c r="B310" s="152"/>
      <c r="C310" s="156"/>
      <c r="D310" s="99" t="str">
        <f>IFERROR(IF(C310="No CAS","",INDEX('DEQ Pollutant List'!$C$7:$C$611,MATCH('5. Pollutant Emissions - MB'!C310,'DEQ Pollutant List'!$B$7:$B$611,0))),"")</f>
        <v/>
      </c>
      <c r="E310" s="142" t="str">
        <f>IFERROR(IF(OR($C310="",$C310="No CAS"),INDEX('DEQ Pollutant List'!$A$7:$A$611,MATCH($D310,'DEQ Pollutant List'!$C$7:$C$611,0)),INDEX('DEQ Pollutant List'!$A$7:$A$611,MATCH($C310,'DEQ Pollutant List'!$B$7:$B$611,0))),"")</f>
        <v/>
      </c>
      <c r="F310" s="157"/>
      <c r="G310" s="158"/>
      <c r="H310" s="122"/>
      <c r="I310" s="120"/>
      <c r="J310" s="123"/>
      <c r="K310" s="101"/>
      <c r="L310" s="120"/>
      <c r="M310" s="123"/>
      <c r="N310" s="101"/>
    </row>
    <row r="311" spans="1:14" x14ac:dyDescent="0.25">
      <c r="A311" s="97"/>
      <c r="B311" s="152"/>
      <c r="C311" s="156"/>
      <c r="D311" s="99" t="str">
        <f>IFERROR(IF(C311="No CAS","",INDEX('DEQ Pollutant List'!$C$7:$C$611,MATCH('5. Pollutant Emissions - MB'!C311,'DEQ Pollutant List'!$B$7:$B$611,0))),"")</f>
        <v/>
      </c>
      <c r="E311" s="142" t="str">
        <f>IFERROR(IF(OR($C311="",$C311="No CAS"),INDEX('DEQ Pollutant List'!$A$7:$A$611,MATCH($D311,'DEQ Pollutant List'!$C$7:$C$611,0)),INDEX('DEQ Pollutant List'!$A$7:$A$611,MATCH($C311,'DEQ Pollutant List'!$B$7:$B$611,0))),"")</f>
        <v/>
      </c>
      <c r="F311" s="157"/>
      <c r="G311" s="158"/>
      <c r="H311" s="122"/>
      <c r="I311" s="120"/>
      <c r="J311" s="123"/>
      <c r="K311" s="101"/>
      <c r="L311" s="120"/>
      <c r="M311" s="123"/>
      <c r="N311" s="101"/>
    </row>
    <row r="312" spans="1:14" x14ac:dyDescent="0.25">
      <c r="A312" s="97"/>
      <c r="B312" s="152"/>
      <c r="C312" s="156"/>
      <c r="D312" s="99" t="str">
        <f>IFERROR(IF(C312="No CAS","",INDEX('DEQ Pollutant List'!$C$7:$C$611,MATCH('5. Pollutant Emissions - MB'!C312,'DEQ Pollutant List'!$B$7:$B$611,0))),"")</f>
        <v/>
      </c>
      <c r="E312" s="142" t="str">
        <f>IFERROR(IF(OR($C312="",$C312="No CAS"),INDEX('DEQ Pollutant List'!$A$7:$A$611,MATCH($D312,'DEQ Pollutant List'!$C$7:$C$611,0)),INDEX('DEQ Pollutant List'!$A$7:$A$611,MATCH($C312,'DEQ Pollutant List'!$B$7:$B$611,0))),"")</f>
        <v/>
      </c>
      <c r="F312" s="157"/>
      <c r="G312" s="158"/>
      <c r="H312" s="122"/>
      <c r="I312" s="120"/>
      <c r="J312" s="123"/>
      <c r="K312" s="101"/>
      <c r="L312" s="120"/>
      <c r="M312" s="123"/>
      <c r="N312" s="101"/>
    </row>
    <row r="313" spans="1:14" x14ac:dyDescent="0.25">
      <c r="A313" s="97"/>
      <c r="B313" s="152"/>
      <c r="C313" s="156"/>
      <c r="D313" s="99" t="str">
        <f>IFERROR(IF(C313="No CAS","",INDEX('DEQ Pollutant List'!$C$7:$C$611,MATCH('5. Pollutant Emissions - MB'!C313,'DEQ Pollutant List'!$B$7:$B$611,0))),"")</f>
        <v/>
      </c>
      <c r="E313" s="142" t="str">
        <f>IFERROR(IF(OR($C313="",$C313="No CAS"),INDEX('DEQ Pollutant List'!$A$7:$A$611,MATCH($D313,'DEQ Pollutant List'!$C$7:$C$611,0)),INDEX('DEQ Pollutant List'!$A$7:$A$611,MATCH($C313,'DEQ Pollutant List'!$B$7:$B$611,0))),"")</f>
        <v/>
      </c>
      <c r="F313" s="157"/>
      <c r="G313" s="158"/>
      <c r="H313" s="122"/>
      <c r="I313" s="120"/>
      <c r="J313" s="123"/>
      <c r="K313" s="101"/>
      <c r="L313" s="120"/>
      <c r="M313" s="123"/>
      <c r="N313" s="101"/>
    </row>
    <row r="314" spans="1:14" x14ac:dyDescent="0.25">
      <c r="A314" s="97"/>
      <c r="B314" s="152"/>
      <c r="C314" s="156"/>
      <c r="D314" s="99" t="str">
        <f>IFERROR(IF(C314="No CAS","",INDEX('DEQ Pollutant List'!$C$7:$C$611,MATCH('5. Pollutant Emissions - MB'!C314,'DEQ Pollutant List'!$B$7:$B$611,0))),"")</f>
        <v/>
      </c>
      <c r="E314" s="142" t="str">
        <f>IFERROR(IF(OR($C314="",$C314="No CAS"),INDEX('DEQ Pollutant List'!$A$7:$A$611,MATCH($D314,'DEQ Pollutant List'!$C$7:$C$611,0)),INDEX('DEQ Pollutant List'!$A$7:$A$611,MATCH($C314,'DEQ Pollutant List'!$B$7:$B$611,0))),"")</f>
        <v/>
      </c>
      <c r="F314" s="157"/>
      <c r="G314" s="158"/>
      <c r="H314" s="122"/>
      <c r="I314" s="120"/>
      <c r="J314" s="123"/>
      <c r="K314" s="101"/>
      <c r="L314" s="120"/>
      <c r="M314" s="123"/>
      <c r="N314" s="101"/>
    </row>
    <row r="315" spans="1:14" x14ac:dyDescent="0.25">
      <c r="A315" s="97"/>
      <c r="B315" s="152"/>
      <c r="C315" s="156"/>
      <c r="D315" s="99" t="str">
        <f>IFERROR(IF(C315="No CAS","",INDEX('DEQ Pollutant List'!$C$7:$C$611,MATCH('5. Pollutant Emissions - MB'!C315,'DEQ Pollutant List'!$B$7:$B$611,0))),"")</f>
        <v/>
      </c>
      <c r="E315" s="142" t="str">
        <f>IFERROR(IF(OR($C315="",$C315="No CAS"),INDEX('DEQ Pollutant List'!$A$7:$A$611,MATCH($D315,'DEQ Pollutant List'!$C$7:$C$611,0)),INDEX('DEQ Pollutant List'!$A$7:$A$611,MATCH($C315,'DEQ Pollutant List'!$B$7:$B$611,0))),"")</f>
        <v/>
      </c>
      <c r="F315" s="157"/>
      <c r="G315" s="158"/>
      <c r="H315" s="122"/>
      <c r="I315" s="120"/>
      <c r="J315" s="123"/>
      <c r="K315" s="101"/>
      <c r="L315" s="120"/>
      <c r="M315" s="123"/>
      <c r="N315" s="101"/>
    </row>
    <row r="316" spans="1:14" x14ac:dyDescent="0.25">
      <c r="A316" s="97"/>
      <c r="B316" s="152"/>
      <c r="C316" s="156"/>
      <c r="D316" s="99" t="str">
        <f>IFERROR(IF(C316="No CAS","",INDEX('DEQ Pollutant List'!$C$7:$C$611,MATCH('5. Pollutant Emissions - MB'!C316,'DEQ Pollutant List'!$B$7:$B$611,0))),"")</f>
        <v/>
      </c>
      <c r="E316" s="142" t="str">
        <f>IFERROR(IF(OR($C316="",$C316="No CAS"),INDEX('DEQ Pollutant List'!$A$7:$A$611,MATCH($D316,'DEQ Pollutant List'!$C$7:$C$611,0)),INDEX('DEQ Pollutant List'!$A$7:$A$611,MATCH($C316,'DEQ Pollutant List'!$B$7:$B$611,0))),"")</f>
        <v/>
      </c>
      <c r="F316" s="157"/>
      <c r="G316" s="158"/>
      <c r="H316" s="122"/>
      <c r="I316" s="120"/>
      <c r="J316" s="123"/>
      <c r="K316" s="101"/>
      <c r="L316" s="120"/>
      <c r="M316" s="123"/>
      <c r="N316" s="101"/>
    </row>
    <row r="317" spans="1:14" x14ac:dyDescent="0.25">
      <c r="A317" s="97"/>
      <c r="B317" s="152"/>
      <c r="C317" s="156"/>
      <c r="D317" s="99" t="str">
        <f>IFERROR(IF(C317="No CAS","",INDEX('DEQ Pollutant List'!$C$7:$C$611,MATCH('5. Pollutant Emissions - MB'!C317,'DEQ Pollutant List'!$B$7:$B$611,0))),"")</f>
        <v/>
      </c>
      <c r="E317" s="142" t="str">
        <f>IFERROR(IF(OR($C317="",$C317="No CAS"),INDEX('DEQ Pollutant List'!$A$7:$A$611,MATCH($D317,'DEQ Pollutant List'!$C$7:$C$611,0)),INDEX('DEQ Pollutant List'!$A$7:$A$611,MATCH($C317,'DEQ Pollutant List'!$B$7:$B$611,0))),"")</f>
        <v/>
      </c>
      <c r="F317" s="157"/>
      <c r="G317" s="158"/>
      <c r="H317" s="122"/>
      <c r="I317" s="120"/>
      <c r="J317" s="123"/>
      <c r="K317" s="101"/>
      <c r="L317" s="120"/>
      <c r="M317" s="123"/>
      <c r="N317" s="101"/>
    </row>
    <row r="318" spans="1:14" x14ac:dyDescent="0.25">
      <c r="A318" s="97"/>
      <c r="B318" s="152"/>
      <c r="C318" s="156"/>
      <c r="D318" s="99" t="str">
        <f>IFERROR(IF(C318="No CAS","",INDEX('DEQ Pollutant List'!$C$7:$C$611,MATCH('5. Pollutant Emissions - MB'!C318,'DEQ Pollutant List'!$B$7:$B$611,0))),"")</f>
        <v/>
      </c>
      <c r="E318" s="142" t="str">
        <f>IFERROR(IF(OR($C318="",$C318="No CAS"),INDEX('DEQ Pollutant List'!$A$7:$A$611,MATCH($D318,'DEQ Pollutant List'!$C$7:$C$611,0)),INDEX('DEQ Pollutant List'!$A$7:$A$611,MATCH($C318,'DEQ Pollutant List'!$B$7:$B$611,0))),"")</f>
        <v/>
      </c>
      <c r="F318" s="157"/>
      <c r="G318" s="158"/>
      <c r="H318" s="122"/>
      <c r="I318" s="120"/>
      <c r="J318" s="123"/>
      <c r="K318" s="101"/>
      <c r="L318" s="120"/>
      <c r="M318" s="123"/>
      <c r="N318" s="101"/>
    </row>
    <row r="319" spans="1:14" x14ac:dyDescent="0.25">
      <c r="A319" s="97"/>
      <c r="B319" s="152"/>
      <c r="C319" s="156"/>
      <c r="D319" s="99" t="str">
        <f>IFERROR(IF(C319="No CAS","",INDEX('DEQ Pollutant List'!$C$7:$C$611,MATCH('5. Pollutant Emissions - MB'!C319,'DEQ Pollutant List'!$B$7:$B$611,0))),"")</f>
        <v/>
      </c>
      <c r="E319" s="142" t="str">
        <f>IFERROR(IF(OR($C319="",$C319="No CAS"),INDEX('DEQ Pollutant List'!$A$7:$A$611,MATCH($D319,'DEQ Pollutant List'!$C$7:$C$611,0)),INDEX('DEQ Pollutant List'!$A$7:$A$611,MATCH($C319,'DEQ Pollutant List'!$B$7:$B$611,0))),"")</f>
        <v/>
      </c>
      <c r="F319" s="157"/>
      <c r="G319" s="158"/>
      <c r="H319" s="122"/>
      <c r="I319" s="120"/>
      <c r="J319" s="123"/>
      <c r="K319" s="101"/>
      <c r="L319" s="120"/>
      <c r="M319" s="123"/>
      <c r="N319" s="101"/>
    </row>
    <row r="320" spans="1:14" x14ac:dyDescent="0.25">
      <c r="A320" s="97"/>
      <c r="B320" s="152"/>
      <c r="C320" s="156"/>
      <c r="D320" s="99" t="str">
        <f>IFERROR(IF(C320="No CAS","",INDEX('DEQ Pollutant List'!$C$7:$C$611,MATCH('5. Pollutant Emissions - MB'!C320,'DEQ Pollutant List'!$B$7:$B$611,0))),"")</f>
        <v/>
      </c>
      <c r="E320" s="142" t="str">
        <f>IFERROR(IF(OR($C320="",$C320="No CAS"),INDEX('DEQ Pollutant List'!$A$7:$A$611,MATCH($D320,'DEQ Pollutant List'!$C$7:$C$611,0)),INDEX('DEQ Pollutant List'!$A$7:$A$611,MATCH($C320,'DEQ Pollutant List'!$B$7:$B$611,0))),"")</f>
        <v/>
      </c>
      <c r="F320" s="157"/>
      <c r="G320" s="158"/>
      <c r="H320" s="122"/>
      <c r="I320" s="120"/>
      <c r="J320" s="123"/>
      <c r="K320" s="101"/>
      <c r="L320" s="120"/>
      <c r="M320" s="123"/>
      <c r="N320" s="101"/>
    </row>
    <row r="321" spans="1:14" x14ac:dyDescent="0.25">
      <c r="A321" s="97"/>
      <c r="B321" s="152"/>
      <c r="C321" s="156"/>
      <c r="D321" s="99" t="str">
        <f>IFERROR(IF(C321="No CAS","",INDEX('DEQ Pollutant List'!$C$7:$C$611,MATCH('5. Pollutant Emissions - MB'!C321,'DEQ Pollutant List'!$B$7:$B$611,0))),"")</f>
        <v/>
      </c>
      <c r="E321" s="142" t="str">
        <f>IFERROR(IF(OR($C321="",$C321="No CAS"),INDEX('DEQ Pollutant List'!$A$7:$A$611,MATCH($D321,'DEQ Pollutant List'!$C$7:$C$611,0)),INDEX('DEQ Pollutant List'!$A$7:$A$611,MATCH($C321,'DEQ Pollutant List'!$B$7:$B$611,0))),"")</f>
        <v/>
      </c>
      <c r="F321" s="157"/>
      <c r="G321" s="158"/>
      <c r="H321" s="122"/>
      <c r="I321" s="120"/>
      <c r="J321" s="123"/>
      <c r="K321" s="101"/>
      <c r="L321" s="120"/>
      <c r="M321" s="123"/>
      <c r="N321" s="101"/>
    </row>
    <row r="322" spans="1:14" x14ac:dyDescent="0.25">
      <c r="A322" s="97"/>
      <c r="B322" s="152"/>
      <c r="C322" s="156"/>
      <c r="D322" s="99" t="str">
        <f>IFERROR(IF(C322="No CAS","",INDEX('DEQ Pollutant List'!$C$7:$C$611,MATCH('5. Pollutant Emissions - MB'!C322,'DEQ Pollutant List'!$B$7:$B$611,0))),"")</f>
        <v/>
      </c>
      <c r="E322" s="142" t="str">
        <f>IFERROR(IF(OR($C322="",$C322="No CAS"),INDEX('DEQ Pollutant List'!$A$7:$A$611,MATCH($D322,'DEQ Pollutant List'!$C$7:$C$611,0)),INDEX('DEQ Pollutant List'!$A$7:$A$611,MATCH($C322,'DEQ Pollutant List'!$B$7:$B$611,0))),"")</f>
        <v/>
      </c>
      <c r="F322" s="157"/>
      <c r="G322" s="158"/>
      <c r="H322" s="122"/>
      <c r="I322" s="120"/>
      <c r="J322" s="123"/>
      <c r="K322" s="101"/>
      <c r="L322" s="120"/>
      <c r="M322" s="123"/>
      <c r="N322" s="101"/>
    </row>
    <row r="323" spans="1:14" x14ac:dyDescent="0.25">
      <c r="A323" s="97"/>
      <c r="B323" s="152"/>
      <c r="C323" s="156"/>
      <c r="D323" s="99" t="str">
        <f>IFERROR(IF(C323="No CAS","",INDEX('DEQ Pollutant List'!$C$7:$C$611,MATCH('5. Pollutant Emissions - MB'!C323,'DEQ Pollutant List'!$B$7:$B$611,0))),"")</f>
        <v/>
      </c>
      <c r="E323" s="142" t="str">
        <f>IFERROR(IF(OR($C323="",$C323="No CAS"),INDEX('DEQ Pollutant List'!$A$7:$A$611,MATCH($D323,'DEQ Pollutant List'!$C$7:$C$611,0)),INDEX('DEQ Pollutant List'!$A$7:$A$611,MATCH($C323,'DEQ Pollutant List'!$B$7:$B$611,0))),"")</f>
        <v/>
      </c>
      <c r="F323" s="157"/>
      <c r="G323" s="158"/>
      <c r="H323" s="122"/>
      <c r="I323" s="120"/>
      <c r="J323" s="123"/>
      <c r="K323" s="101"/>
      <c r="L323" s="120"/>
      <c r="M323" s="123"/>
      <c r="N323" s="101"/>
    </row>
    <row r="324" spans="1:14" x14ac:dyDescent="0.25">
      <c r="A324" s="97"/>
      <c r="B324" s="152"/>
      <c r="C324" s="156"/>
      <c r="D324" s="99" t="str">
        <f>IFERROR(IF(C324="No CAS","",INDEX('DEQ Pollutant List'!$C$7:$C$611,MATCH('5. Pollutant Emissions - MB'!C324,'DEQ Pollutant List'!$B$7:$B$611,0))),"")</f>
        <v/>
      </c>
      <c r="E324" s="142" t="str">
        <f>IFERROR(IF(OR($C324="",$C324="No CAS"),INDEX('DEQ Pollutant List'!$A$7:$A$611,MATCH($D324,'DEQ Pollutant List'!$C$7:$C$611,0)),INDEX('DEQ Pollutant List'!$A$7:$A$611,MATCH($C324,'DEQ Pollutant List'!$B$7:$B$611,0))),"")</f>
        <v/>
      </c>
      <c r="F324" s="157"/>
      <c r="G324" s="158"/>
      <c r="H324" s="122"/>
      <c r="I324" s="120"/>
      <c r="J324" s="123"/>
      <c r="K324" s="101"/>
      <c r="L324" s="120"/>
      <c r="M324" s="123"/>
      <c r="N324" s="101"/>
    </row>
    <row r="325" spans="1:14" x14ac:dyDescent="0.25">
      <c r="A325" s="97"/>
      <c r="B325" s="152"/>
      <c r="C325" s="156"/>
      <c r="D325" s="99" t="str">
        <f>IFERROR(IF(C325="No CAS","",INDEX('DEQ Pollutant List'!$C$7:$C$611,MATCH('5. Pollutant Emissions - MB'!C325,'DEQ Pollutant List'!$B$7:$B$611,0))),"")</f>
        <v/>
      </c>
      <c r="E325" s="142" t="str">
        <f>IFERROR(IF(OR($C325="",$C325="No CAS"),INDEX('DEQ Pollutant List'!$A$7:$A$611,MATCH($D325,'DEQ Pollutant List'!$C$7:$C$611,0)),INDEX('DEQ Pollutant List'!$A$7:$A$611,MATCH($C325,'DEQ Pollutant List'!$B$7:$B$611,0))),"")</f>
        <v/>
      </c>
      <c r="F325" s="157"/>
      <c r="G325" s="158"/>
      <c r="H325" s="122"/>
      <c r="I325" s="120"/>
      <c r="J325" s="123"/>
      <c r="K325" s="101"/>
      <c r="L325" s="120"/>
      <c r="M325" s="123"/>
      <c r="N325" s="101"/>
    </row>
    <row r="326" spans="1:14" x14ac:dyDescent="0.25">
      <c r="A326" s="97"/>
      <c r="B326" s="152"/>
      <c r="C326" s="156"/>
      <c r="D326" s="99" t="str">
        <f>IFERROR(IF(C326="No CAS","",INDEX('DEQ Pollutant List'!$C$7:$C$611,MATCH('5. Pollutant Emissions - MB'!C326,'DEQ Pollutant List'!$B$7:$B$611,0))),"")</f>
        <v/>
      </c>
      <c r="E326" s="142" t="str">
        <f>IFERROR(IF(OR($C326="",$C326="No CAS"),INDEX('DEQ Pollutant List'!$A$7:$A$611,MATCH($D326,'DEQ Pollutant List'!$C$7:$C$611,0)),INDEX('DEQ Pollutant List'!$A$7:$A$611,MATCH($C326,'DEQ Pollutant List'!$B$7:$B$611,0))),"")</f>
        <v/>
      </c>
      <c r="F326" s="157"/>
      <c r="G326" s="158"/>
      <c r="H326" s="122"/>
      <c r="I326" s="120"/>
      <c r="J326" s="123"/>
      <c r="K326" s="101"/>
      <c r="L326" s="120"/>
      <c r="M326" s="123"/>
      <c r="N326" s="101"/>
    </row>
    <row r="327" spans="1:14" x14ac:dyDescent="0.25">
      <c r="A327" s="97"/>
      <c r="B327" s="152"/>
      <c r="C327" s="156"/>
      <c r="D327" s="99" t="str">
        <f>IFERROR(IF(C327="No CAS","",INDEX('DEQ Pollutant List'!$C$7:$C$611,MATCH('5. Pollutant Emissions - MB'!C327,'DEQ Pollutant List'!$B$7:$B$611,0))),"")</f>
        <v/>
      </c>
      <c r="E327" s="142" t="str">
        <f>IFERROR(IF(OR($C327="",$C327="No CAS"),INDEX('DEQ Pollutant List'!$A$7:$A$611,MATCH($D327,'DEQ Pollutant List'!$C$7:$C$611,0)),INDEX('DEQ Pollutant List'!$A$7:$A$611,MATCH($C327,'DEQ Pollutant List'!$B$7:$B$611,0))),"")</f>
        <v/>
      </c>
      <c r="F327" s="157"/>
      <c r="G327" s="158"/>
      <c r="H327" s="122"/>
      <c r="I327" s="120"/>
      <c r="J327" s="123"/>
      <c r="K327" s="101"/>
      <c r="L327" s="120"/>
      <c r="M327" s="123"/>
      <c r="N327" s="101"/>
    </row>
    <row r="328" spans="1:14" x14ac:dyDescent="0.25">
      <c r="A328" s="97"/>
      <c r="B328" s="152"/>
      <c r="C328" s="156"/>
      <c r="D328" s="99" t="str">
        <f>IFERROR(IF(C328="No CAS","",INDEX('DEQ Pollutant List'!$C$7:$C$611,MATCH('5. Pollutant Emissions - MB'!C328,'DEQ Pollutant List'!$B$7:$B$611,0))),"")</f>
        <v/>
      </c>
      <c r="E328" s="142" t="str">
        <f>IFERROR(IF(OR($C328="",$C328="No CAS"),INDEX('DEQ Pollutant List'!$A$7:$A$611,MATCH($D328,'DEQ Pollutant List'!$C$7:$C$611,0)),INDEX('DEQ Pollutant List'!$A$7:$A$611,MATCH($C328,'DEQ Pollutant List'!$B$7:$B$611,0))),"")</f>
        <v/>
      </c>
      <c r="F328" s="157"/>
      <c r="G328" s="158"/>
      <c r="H328" s="122"/>
      <c r="I328" s="120"/>
      <c r="J328" s="123"/>
      <c r="K328" s="101"/>
      <c r="L328" s="120"/>
      <c r="M328" s="123"/>
      <c r="N328" s="101"/>
    </row>
    <row r="329" spans="1:14" x14ac:dyDescent="0.25">
      <c r="A329" s="97"/>
      <c r="B329" s="152"/>
      <c r="C329" s="156"/>
      <c r="D329" s="99" t="str">
        <f>IFERROR(IF(C329="No CAS","",INDEX('DEQ Pollutant List'!$C$7:$C$611,MATCH('5. Pollutant Emissions - MB'!C329,'DEQ Pollutant List'!$B$7:$B$611,0))),"")</f>
        <v/>
      </c>
      <c r="E329" s="142" t="str">
        <f>IFERROR(IF(OR($C329="",$C329="No CAS"),INDEX('DEQ Pollutant List'!$A$7:$A$611,MATCH($D329,'DEQ Pollutant List'!$C$7:$C$611,0)),INDEX('DEQ Pollutant List'!$A$7:$A$611,MATCH($C329,'DEQ Pollutant List'!$B$7:$B$611,0))),"")</f>
        <v/>
      </c>
      <c r="F329" s="157"/>
      <c r="G329" s="158"/>
      <c r="H329" s="122"/>
      <c r="I329" s="120"/>
      <c r="J329" s="123"/>
      <c r="K329" s="101"/>
      <c r="L329" s="120"/>
      <c r="M329" s="123"/>
      <c r="N329" s="101"/>
    </row>
    <row r="330" spans="1:14" x14ac:dyDescent="0.25">
      <c r="A330" s="97"/>
      <c r="B330" s="152"/>
      <c r="C330" s="156"/>
      <c r="D330" s="99" t="str">
        <f>IFERROR(IF(C330="No CAS","",INDEX('DEQ Pollutant List'!$C$7:$C$611,MATCH('5. Pollutant Emissions - MB'!C330,'DEQ Pollutant List'!$B$7:$B$611,0))),"")</f>
        <v/>
      </c>
      <c r="E330" s="142" t="str">
        <f>IFERROR(IF(OR($C330="",$C330="No CAS"),INDEX('DEQ Pollutant List'!$A$7:$A$611,MATCH($D330,'DEQ Pollutant List'!$C$7:$C$611,0)),INDEX('DEQ Pollutant List'!$A$7:$A$611,MATCH($C330,'DEQ Pollutant List'!$B$7:$B$611,0))),"")</f>
        <v/>
      </c>
      <c r="F330" s="157"/>
      <c r="G330" s="158"/>
      <c r="H330" s="122"/>
      <c r="I330" s="120"/>
      <c r="J330" s="123"/>
      <c r="K330" s="101"/>
      <c r="L330" s="120"/>
      <c r="M330" s="123"/>
      <c r="N330" s="101"/>
    </row>
    <row r="331" spans="1:14" x14ac:dyDescent="0.25">
      <c r="A331" s="97"/>
      <c r="B331" s="152"/>
      <c r="C331" s="156"/>
      <c r="D331" s="99" t="str">
        <f>IFERROR(IF(C331="No CAS","",INDEX('DEQ Pollutant List'!$C$7:$C$611,MATCH('5. Pollutant Emissions - MB'!C331,'DEQ Pollutant List'!$B$7:$B$611,0))),"")</f>
        <v/>
      </c>
      <c r="E331" s="142" t="str">
        <f>IFERROR(IF(OR($C331="",$C331="No CAS"),INDEX('DEQ Pollutant List'!$A$7:$A$611,MATCH($D331,'DEQ Pollutant List'!$C$7:$C$611,0)),INDEX('DEQ Pollutant List'!$A$7:$A$611,MATCH($C331,'DEQ Pollutant List'!$B$7:$B$611,0))),"")</f>
        <v/>
      </c>
      <c r="F331" s="157"/>
      <c r="G331" s="158"/>
      <c r="H331" s="122"/>
      <c r="I331" s="120"/>
      <c r="J331" s="123"/>
      <c r="K331" s="101"/>
      <c r="L331" s="120"/>
      <c r="M331" s="123"/>
      <c r="N331" s="101"/>
    </row>
    <row r="332" spans="1:14" x14ac:dyDescent="0.25">
      <c r="A332" s="97"/>
      <c r="B332" s="152"/>
      <c r="C332" s="156"/>
      <c r="D332" s="99" t="str">
        <f>IFERROR(IF(C332="No CAS","",INDEX('DEQ Pollutant List'!$C$7:$C$611,MATCH('5. Pollutant Emissions - MB'!C332,'DEQ Pollutant List'!$B$7:$B$611,0))),"")</f>
        <v/>
      </c>
      <c r="E332" s="142" t="str">
        <f>IFERROR(IF(OR($C332="",$C332="No CAS"),INDEX('DEQ Pollutant List'!$A$7:$A$611,MATCH($D332,'DEQ Pollutant List'!$C$7:$C$611,0)),INDEX('DEQ Pollutant List'!$A$7:$A$611,MATCH($C332,'DEQ Pollutant List'!$B$7:$B$611,0))),"")</f>
        <v/>
      </c>
      <c r="F332" s="157"/>
      <c r="G332" s="158"/>
      <c r="H332" s="122"/>
      <c r="I332" s="120"/>
      <c r="J332" s="123"/>
      <c r="K332" s="101"/>
      <c r="L332" s="120"/>
      <c r="M332" s="123"/>
      <c r="N332" s="101"/>
    </row>
    <row r="333" spans="1:14" x14ac:dyDescent="0.25">
      <c r="A333" s="97"/>
      <c r="B333" s="152"/>
      <c r="C333" s="156"/>
      <c r="D333" s="99" t="str">
        <f>IFERROR(IF(C333="No CAS","",INDEX('DEQ Pollutant List'!$C$7:$C$611,MATCH('5. Pollutant Emissions - MB'!C333,'DEQ Pollutant List'!$B$7:$B$611,0))),"")</f>
        <v/>
      </c>
      <c r="E333" s="142" t="str">
        <f>IFERROR(IF(OR($C333="",$C333="No CAS"),INDEX('DEQ Pollutant List'!$A$7:$A$611,MATCH($D333,'DEQ Pollutant List'!$C$7:$C$611,0)),INDEX('DEQ Pollutant List'!$A$7:$A$611,MATCH($C333,'DEQ Pollutant List'!$B$7:$B$611,0))),"")</f>
        <v/>
      </c>
      <c r="F333" s="157"/>
      <c r="G333" s="158"/>
      <c r="H333" s="122"/>
      <c r="I333" s="120"/>
      <c r="J333" s="123"/>
      <c r="K333" s="101"/>
      <c r="L333" s="120"/>
      <c r="M333" s="123"/>
      <c r="N333" s="101"/>
    </row>
    <row r="334" spans="1:14" x14ac:dyDescent="0.25">
      <c r="A334" s="97"/>
      <c r="B334" s="152"/>
      <c r="C334" s="156"/>
      <c r="D334" s="99" t="str">
        <f>IFERROR(IF(C334="No CAS","",INDEX('DEQ Pollutant List'!$C$7:$C$611,MATCH('5. Pollutant Emissions - MB'!C334,'DEQ Pollutant List'!$B$7:$B$611,0))),"")</f>
        <v/>
      </c>
      <c r="E334" s="142" t="str">
        <f>IFERROR(IF(OR($C334="",$C334="No CAS"),INDEX('DEQ Pollutant List'!$A$7:$A$611,MATCH($D334,'DEQ Pollutant List'!$C$7:$C$611,0)),INDEX('DEQ Pollutant List'!$A$7:$A$611,MATCH($C334,'DEQ Pollutant List'!$B$7:$B$611,0))),"")</f>
        <v/>
      </c>
      <c r="F334" s="157"/>
      <c r="G334" s="158"/>
      <c r="H334" s="122"/>
      <c r="I334" s="120"/>
      <c r="J334" s="123"/>
      <c r="K334" s="101"/>
      <c r="L334" s="120"/>
      <c r="M334" s="123"/>
      <c r="N334" s="101"/>
    </row>
    <row r="335" spans="1:14" x14ac:dyDescent="0.25">
      <c r="A335" s="97"/>
      <c r="B335" s="152"/>
      <c r="C335" s="156"/>
      <c r="D335" s="99" t="str">
        <f>IFERROR(IF(C335="No CAS","",INDEX('DEQ Pollutant List'!$C$7:$C$611,MATCH('5. Pollutant Emissions - MB'!C335,'DEQ Pollutant List'!$B$7:$B$611,0))),"")</f>
        <v/>
      </c>
      <c r="E335" s="142" t="str">
        <f>IFERROR(IF(OR($C335="",$C335="No CAS"),INDEX('DEQ Pollutant List'!$A$7:$A$611,MATCH($D335,'DEQ Pollutant List'!$C$7:$C$611,0)),INDEX('DEQ Pollutant List'!$A$7:$A$611,MATCH($C335,'DEQ Pollutant List'!$B$7:$B$611,0))),"")</f>
        <v/>
      </c>
      <c r="F335" s="157"/>
      <c r="G335" s="158"/>
      <c r="H335" s="122"/>
      <c r="I335" s="120"/>
      <c r="J335" s="123"/>
      <c r="K335" s="101"/>
      <c r="L335" s="120"/>
      <c r="M335" s="123"/>
      <c r="N335" s="101"/>
    </row>
    <row r="336" spans="1:14" x14ac:dyDescent="0.25">
      <c r="A336" s="97"/>
      <c r="B336" s="152"/>
      <c r="C336" s="156"/>
      <c r="D336" s="99" t="str">
        <f>IFERROR(IF(C336="No CAS","",INDEX('DEQ Pollutant List'!$C$7:$C$611,MATCH('5. Pollutant Emissions - MB'!C336,'DEQ Pollutant List'!$B$7:$B$611,0))),"")</f>
        <v/>
      </c>
      <c r="E336" s="142" t="str">
        <f>IFERROR(IF(OR($C336="",$C336="No CAS"),INDEX('DEQ Pollutant List'!$A$7:$A$611,MATCH($D336,'DEQ Pollutant List'!$C$7:$C$611,0)),INDEX('DEQ Pollutant List'!$A$7:$A$611,MATCH($C336,'DEQ Pollutant List'!$B$7:$B$611,0))),"")</f>
        <v/>
      </c>
      <c r="F336" s="157"/>
      <c r="G336" s="158"/>
      <c r="H336" s="122"/>
      <c r="I336" s="120"/>
      <c r="J336" s="123"/>
      <c r="K336" s="101"/>
      <c r="L336" s="120"/>
      <c r="M336" s="123"/>
      <c r="N336" s="101"/>
    </row>
    <row r="337" spans="1:14" x14ac:dyDescent="0.25">
      <c r="A337" s="97"/>
      <c r="B337" s="152"/>
      <c r="C337" s="156"/>
      <c r="D337" s="99" t="str">
        <f>IFERROR(IF(C337="No CAS","",INDEX('DEQ Pollutant List'!$C$7:$C$611,MATCH('5. Pollutant Emissions - MB'!C337,'DEQ Pollutant List'!$B$7:$B$611,0))),"")</f>
        <v/>
      </c>
      <c r="E337" s="142" t="str">
        <f>IFERROR(IF(OR($C337="",$C337="No CAS"),INDEX('DEQ Pollutant List'!$A$7:$A$611,MATCH($D337,'DEQ Pollutant List'!$C$7:$C$611,0)),INDEX('DEQ Pollutant List'!$A$7:$A$611,MATCH($C337,'DEQ Pollutant List'!$B$7:$B$611,0))),"")</f>
        <v/>
      </c>
      <c r="F337" s="157"/>
      <c r="G337" s="158"/>
      <c r="H337" s="122"/>
      <c r="I337" s="120"/>
      <c r="J337" s="123"/>
      <c r="K337" s="101"/>
      <c r="L337" s="120"/>
      <c r="M337" s="123"/>
      <c r="N337" s="101"/>
    </row>
    <row r="338" spans="1:14" x14ac:dyDescent="0.25">
      <c r="A338" s="97"/>
      <c r="B338" s="152"/>
      <c r="C338" s="156"/>
      <c r="D338" s="99" t="str">
        <f>IFERROR(IF(C338="No CAS","",INDEX('DEQ Pollutant List'!$C$7:$C$611,MATCH('5. Pollutant Emissions - MB'!C338,'DEQ Pollutant List'!$B$7:$B$611,0))),"")</f>
        <v/>
      </c>
      <c r="E338" s="142" t="str">
        <f>IFERROR(IF(OR($C338="",$C338="No CAS"),INDEX('DEQ Pollutant List'!$A$7:$A$611,MATCH($D338,'DEQ Pollutant List'!$C$7:$C$611,0)),INDEX('DEQ Pollutant List'!$A$7:$A$611,MATCH($C338,'DEQ Pollutant List'!$B$7:$B$611,0))),"")</f>
        <v/>
      </c>
      <c r="F338" s="157"/>
      <c r="G338" s="158"/>
      <c r="H338" s="122"/>
      <c r="I338" s="120"/>
      <c r="J338" s="123"/>
      <c r="K338" s="101"/>
      <c r="L338" s="120"/>
      <c r="M338" s="123"/>
      <c r="N338" s="101"/>
    </row>
    <row r="339" spans="1:14" x14ac:dyDescent="0.25">
      <c r="A339" s="97"/>
      <c r="B339" s="152"/>
      <c r="C339" s="156"/>
      <c r="D339" s="99" t="str">
        <f>IFERROR(IF(C339="No CAS","",INDEX('DEQ Pollutant List'!$C$7:$C$611,MATCH('5. Pollutant Emissions - MB'!C339,'DEQ Pollutant List'!$B$7:$B$611,0))),"")</f>
        <v/>
      </c>
      <c r="E339" s="142" t="str">
        <f>IFERROR(IF(OR($C339="",$C339="No CAS"),INDEX('DEQ Pollutant List'!$A$7:$A$611,MATCH($D339,'DEQ Pollutant List'!$C$7:$C$611,0)),INDEX('DEQ Pollutant List'!$A$7:$A$611,MATCH($C339,'DEQ Pollutant List'!$B$7:$B$611,0))),"")</f>
        <v/>
      </c>
      <c r="F339" s="157"/>
      <c r="G339" s="158"/>
      <c r="H339" s="122"/>
      <c r="I339" s="120"/>
      <c r="J339" s="123"/>
      <c r="K339" s="101"/>
      <c r="L339" s="120"/>
      <c r="M339" s="123"/>
      <c r="N339" s="101"/>
    </row>
    <row r="340" spans="1:14" x14ac:dyDescent="0.25">
      <c r="A340" s="97"/>
      <c r="B340" s="152"/>
      <c r="C340" s="156"/>
      <c r="D340" s="99" t="str">
        <f>IFERROR(IF(C340="No CAS","",INDEX('DEQ Pollutant List'!$C$7:$C$611,MATCH('5. Pollutant Emissions - MB'!C340,'DEQ Pollutant List'!$B$7:$B$611,0))),"")</f>
        <v/>
      </c>
      <c r="E340" s="142" t="str">
        <f>IFERROR(IF(OR($C340="",$C340="No CAS"),INDEX('DEQ Pollutant List'!$A$7:$A$611,MATCH($D340,'DEQ Pollutant List'!$C$7:$C$611,0)),INDEX('DEQ Pollutant List'!$A$7:$A$611,MATCH($C340,'DEQ Pollutant List'!$B$7:$B$611,0))),"")</f>
        <v/>
      </c>
      <c r="F340" s="157"/>
      <c r="G340" s="158"/>
      <c r="H340" s="122"/>
      <c r="I340" s="120"/>
      <c r="J340" s="123"/>
      <c r="K340" s="101"/>
      <c r="L340" s="120"/>
      <c r="M340" s="123"/>
      <c r="N340" s="101"/>
    </row>
    <row r="341" spans="1:14" x14ac:dyDescent="0.25">
      <c r="A341" s="97"/>
      <c r="B341" s="152"/>
      <c r="C341" s="156"/>
      <c r="D341" s="99" t="str">
        <f>IFERROR(IF(C341="No CAS","",INDEX('DEQ Pollutant List'!$C$7:$C$611,MATCH('5. Pollutant Emissions - MB'!C341,'DEQ Pollutant List'!$B$7:$B$611,0))),"")</f>
        <v/>
      </c>
      <c r="E341" s="142" t="str">
        <f>IFERROR(IF(OR($C341="",$C341="No CAS"),INDEX('DEQ Pollutant List'!$A$7:$A$611,MATCH($D341,'DEQ Pollutant List'!$C$7:$C$611,0)),INDEX('DEQ Pollutant List'!$A$7:$A$611,MATCH($C341,'DEQ Pollutant List'!$B$7:$B$611,0))),"")</f>
        <v/>
      </c>
      <c r="F341" s="157"/>
      <c r="G341" s="158"/>
      <c r="H341" s="122"/>
      <c r="I341" s="120"/>
      <c r="J341" s="123"/>
      <c r="K341" s="101"/>
      <c r="L341" s="120"/>
      <c r="M341" s="123"/>
      <c r="N341" s="101"/>
    </row>
    <row r="342" spans="1:14" x14ac:dyDescent="0.25">
      <c r="A342" s="97"/>
      <c r="B342" s="152"/>
      <c r="C342" s="156"/>
      <c r="D342" s="99" t="str">
        <f>IFERROR(IF(C342="No CAS","",INDEX('DEQ Pollutant List'!$C$7:$C$611,MATCH('5. Pollutant Emissions - MB'!C342,'DEQ Pollutant List'!$B$7:$B$611,0))),"")</f>
        <v/>
      </c>
      <c r="E342" s="142" t="str">
        <f>IFERROR(IF(OR($C342="",$C342="No CAS"),INDEX('DEQ Pollutant List'!$A$7:$A$611,MATCH($D342,'DEQ Pollutant List'!$C$7:$C$611,0)),INDEX('DEQ Pollutant List'!$A$7:$A$611,MATCH($C342,'DEQ Pollutant List'!$B$7:$B$611,0))),"")</f>
        <v/>
      </c>
      <c r="F342" s="157"/>
      <c r="G342" s="158"/>
      <c r="H342" s="122"/>
      <c r="I342" s="120"/>
      <c r="J342" s="123"/>
      <c r="K342" s="101"/>
      <c r="L342" s="120"/>
      <c r="M342" s="123"/>
      <c r="N342" s="101"/>
    </row>
    <row r="343" spans="1:14" x14ac:dyDescent="0.25">
      <c r="A343" s="97"/>
      <c r="B343" s="152"/>
      <c r="C343" s="156"/>
      <c r="D343" s="99" t="str">
        <f>IFERROR(IF(C343="No CAS","",INDEX('DEQ Pollutant List'!$C$7:$C$611,MATCH('5. Pollutant Emissions - MB'!C343,'DEQ Pollutant List'!$B$7:$B$611,0))),"")</f>
        <v/>
      </c>
      <c r="E343" s="142" t="str">
        <f>IFERROR(IF(OR($C343="",$C343="No CAS"),INDEX('DEQ Pollutant List'!$A$7:$A$611,MATCH($D343,'DEQ Pollutant List'!$C$7:$C$611,0)),INDEX('DEQ Pollutant List'!$A$7:$A$611,MATCH($C343,'DEQ Pollutant List'!$B$7:$B$611,0))),"")</f>
        <v/>
      </c>
      <c r="F343" s="157"/>
      <c r="G343" s="158"/>
      <c r="H343" s="122"/>
      <c r="I343" s="120"/>
      <c r="J343" s="123"/>
      <c r="K343" s="101"/>
      <c r="L343" s="120"/>
      <c r="M343" s="123"/>
      <c r="N343" s="101"/>
    </row>
    <row r="344" spans="1:14" x14ac:dyDescent="0.25">
      <c r="A344" s="97"/>
      <c r="B344" s="152"/>
      <c r="C344" s="156"/>
      <c r="D344" s="99" t="str">
        <f>IFERROR(IF(C344="No CAS","",INDEX('DEQ Pollutant List'!$C$7:$C$611,MATCH('5. Pollutant Emissions - MB'!C344,'DEQ Pollutant List'!$B$7:$B$611,0))),"")</f>
        <v/>
      </c>
      <c r="E344" s="142" t="str">
        <f>IFERROR(IF(OR($C344="",$C344="No CAS"),INDEX('DEQ Pollutant List'!$A$7:$A$611,MATCH($D344,'DEQ Pollutant List'!$C$7:$C$611,0)),INDEX('DEQ Pollutant List'!$A$7:$A$611,MATCH($C344,'DEQ Pollutant List'!$B$7:$B$611,0))),"")</f>
        <v/>
      </c>
      <c r="F344" s="157"/>
      <c r="G344" s="158"/>
      <c r="H344" s="122"/>
      <c r="I344" s="120"/>
      <c r="J344" s="123"/>
      <c r="K344" s="101"/>
      <c r="L344" s="120"/>
      <c r="M344" s="123"/>
      <c r="N344" s="101"/>
    </row>
    <row r="345" spans="1:14" x14ac:dyDescent="0.25">
      <c r="A345" s="97"/>
      <c r="B345" s="152"/>
      <c r="C345" s="156"/>
      <c r="D345" s="99" t="str">
        <f>IFERROR(IF(C345="No CAS","",INDEX('DEQ Pollutant List'!$C$7:$C$611,MATCH('5. Pollutant Emissions - MB'!C345,'DEQ Pollutant List'!$B$7:$B$611,0))),"")</f>
        <v/>
      </c>
      <c r="E345" s="142" t="str">
        <f>IFERROR(IF(OR($C345="",$C345="No CAS"),INDEX('DEQ Pollutant List'!$A$7:$A$611,MATCH($D345,'DEQ Pollutant List'!$C$7:$C$611,0)),INDEX('DEQ Pollutant List'!$A$7:$A$611,MATCH($C345,'DEQ Pollutant List'!$B$7:$B$611,0))),"")</f>
        <v/>
      </c>
      <c r="F345" s="157"/>
      <c r="G345" s="158"/>
      <c r="H345" s="122"/>
      <c r="I345" s="120"/>
      <c r="J345" s="123"/>
      <c r="K345" s="101"/>
      <c r="L345" s="120"/>
      <c r="M345" s="123"/>
      <c r="N345" s="101"/>
    </row>
    <row r="346" spans="1:14" x14ac:dyDescent="0.25">
      <c r="A346" s="97"/>
      <c r="B346" s="152"/>
      <c r="C346" s="156"/>
      <c r="D346" s="99" t="str">
        <f>IFERROR(IF(C346="No CAS","",INDEX('DEQ Pollutant List'!$C$7:$C$611,MATCH('5. Pollutant Emissions - MB'!C346,'DEQ Pollutant List'!$B$7:$B$611,0))),"")</f>
        <v/>
      </c>
      <c r="E346" s="142" t="str">
        <f>IFERROR(IF(OR($C346="",$C346="No CAS"),INDEX('DEQ Pollutant List'!$A$7:$A$611,MATCH($D346,'DEQ Pollutant List'!$C$7:$C$611,0)),INDEX('DEQ Pollutant List'!$A$7:$A$611,MATCH($C346,'DEQ Pollutant List'!$B$7:$B$611,0))),"")</f>
        <v/>
      </c>
      <c r="F346" s="157"/>
      <c r="G346" s="158"/>
      <c r="H346" s="122"/>
      <c r="I346" s="120"/>
      <c r="J346" s="123"/>
      <c r="K346" s="101"/>
      <c r="L346" s="120"/>
      <c r="M346" s="123"/>
      <c r="N346" s="101"/>
    </row>
    <row r="347" spans="1:14" x14ac:dyDescent="0.25">
      <c r="A347" s="97"/>
      <c r="B347" s="152"/>
      <c r="C347" s="156"/>
      <c r="D347" s="99" t="str">
        <f>IFERROR(IF(C347="No CAS","",INDEX('DEQ Pollutant List'!$C$7:$C$611,MATCH('5. Pollutant Emissions - MB'!C347,'DEQ Pollutant List'!$B$7:$B$611,0))),"")</f>
        <v/>
      </c>
      <c r="E347" s="142" t="str">
        <f>IFERROR(IF(OR($C347="",$C347="No CAS"),INDEX('DEQ Pollutant List'!$A$7:$A$611,MATCH($D347,'DEQ Pollutant List'!$C$7:$C$611,0)),INDEX('DEQ Pollutant List'!$A$7:$A$611,MATCH($C347,'DEQ Pollutant List'!$B$7:$B$611,0))),"")</f>
        <v/>
      </c>
      <c r="F347" s="157"/>
      <c r="G347" s="158"/>
      <c r="H347" s="122"/>
      <c r="I347" s="120"/>
      <c r="J347" s="123"/>
      <c r="K347" s="101"/>
      <c r="L347" s="120"/>
      <c r="M347" s="123"/>
      <c r="N347" s="101"/>
    </row>
    <row r="348" spans="1:14" x14ac:dyDescent="0.25">
      <c r="A348" s="97"/>
      <c r="B348" s="152"/>
      <c r="C348" s="156"/>
      <c r="D348" s="99" t="str">
        <f>IFERROR(IF(C348="No CAS","",INDEX('DEQ Pollutant List'!$C$7:$C$611,MATCH('5. Pollutant Emissions - MB'!C348,'DEQ Pollutant List'!$B$7:$B$611,0))),"")</f>
        <v/>
      </c>
      <c r="E348" s="142" t="str">
        <f>IFERROR(IF(OR($C348="",$C348="No CAS"),INDEX('DEQ Pollutant List'!$A$7:$A$611,MATCH($D348,'DEQ Pollutant List'!$C$7:$C$611,0)),INDEX('DEQ Pollutant List'!$A$7:$A$611,MATCH($C348,'DEQ Pollutant List'!$B$7:$B$611,0))),"")</f>
        <v/>
      </c>
      <c r="F348" s="157"/>
      <c r="G348" s="158"/>
      <c r="H348" s="122"/>
      <c r="I348" s="120"/>
      <c r="J348" s="123"/>
      <c r="K348" s="101"/>
      <c r="L348" s="120"/>
      <c r="M348" s="123"/>
      <c r="N348" s="101"/>
    </row>
    <row r="349" spans="1:14" x14ac:dyDescent="0.25">
      <c r="A349" s="97"/>
      <c r="B349" s="152"/>
      <c r="C349" s="156"/>
      <c r="D349" s="99" t="str">
        <f>IFERROR(IF(C349="No CAS","",INDEX('DEQ Pollutant List'!$C$7:$C$611,MATCH('5. Pollutant Emissions - MB'!C349,'DEQ Pollutant List'!$B$7:$B$611,0))),"")</f>
        <v/>
      </c>
      <c r="E349" s="142" t="str">
        <f>IFERROR(IF(OR($C349="",$C349="No CAS"),INDEX('DEQ Pollutant List'!$A$7:$A$611,MATCH($D349,'DEQ Pollutant List'!$C$7:$C$611,0)),INDEX('DEQ Pollutant List'!$A$7:$A$611,MATCH($C349,'DEQ Pollutant List'!$B$7:$B$611,0))),"")</f>
        <v/>
      </c>
      <c r="F349" s="157"/>
      <c r="G349" s="158"/>
      <c r="H349" s="122"/>
      <c r="I349" s="120"/>
      <c r="J349" s="123"/>
      <c r="K349" s="101"/>
      <c r="L349" s="120"/>
      <c r="M349" s="123"/>
      <c r="N349" s="101"/>
    </row>
    <row r="350" spans="1:14" x14ac:dyDescent="0.25">
      <c r="A350" s="97"/>
      <c r="B350" s="152"/>
      <c r="C350" s="156"/>
      <c r="D350" s="99" t="str">
        <f>IFERROR(IF(C350="No CAS","",INDEX('DEQ Pollutant List'!$C$7:$C$611,MATCH('5. Pollutant Emissions - MB'!C350,'DEQ Pollutant List'!$B$7:$B$611,0))),"")</f>
        <v/>
      </c>
      <c r="E350" s="142" t="str">
        <f>IFERROR(IF(OR($C350="",$C350="No CAS"),INDEX('DEQ Pollutant List'!$A$7:$A$611,MATCH($D350,'DEQ Pollutant List'!$C$7:$C$611,0)),INDEX('DEQ Pollutant List'!$A$7:$A$611,MATCH($C350,'DEQ Pollutant List'!$B$7:$B$611,0))),"")</f>
        <v/>
      </c>
      <c r="F350" s="157"/>
      <c r="G350" s="158"/>
      <c r="H350" s="122"/>
      <c r="I350" s="120"/>
      <c r="J350" s="123"/>
      <c r="K350" s="101"/>
      <c r="L350" s="120"/>
      <c r="M350" s="123"/>
      <c r="N350" s="101"/>
    </row>
    <row r="351" spans="1:14" x14ac:dyDescent="0.25">
      <c r="A351" s="97"/>
      <c r="B351" s="152"/>
      <c r="C351" s="156"/>
      <c r="D351" s="99" t="str">
        <f>IFERROR(IF(C351="No CAS","",INDEX('DEQ Pollutant List'!$C$7:$C$611,MATCH('5. Pollutant Emissions - MB'!C351,'DEQ Pollutant List'!$B$7:$B$611,0))),"")</f>
        <v/>
      </c>
      <c r="E351" s="142" t="str">
        <f>IFERROR(IF(OR($C351="",$C351="No CAS"),INDEX('DEQ Pollutant List'!$A$7:$A$611,MATCH($D351,'DEQ Pollutant List'!$C$7:$C$611,0)),INDEX('DEQ Pollutant List'!$A$7:$A$611,MATCH($C351,'DEQ Pollutant List'!$B$7:$B$611,0))),"")</f>
        <v/>
      </c>
      <c r="F351" s="157"/>
      <c r="G351" s="158"/>
      <c r="H351" s="122"/>
      <c r="I351" s="120"/>
      <c r="J351" s="123"/>
      <c r="K351" s="101"/>
      <c r="L351" s="120"/>
      <c r="M351" s="123"/>
      <c r="N351" s="101"/>
    </row>
    <row r="352" spans="1:14" x14ac:dyDescent="0.25">
      <c r="A352" s="97"/>
      <c r="B352" s="152"/>
      <c r="C352" s="156"/>
      <c r="D352" s="99" t="str">
        <f>IFERROR(IF(C352="No CAS","",INDEX('DEQ Pollutant List'!$C$7:$C$611,MATCH('5. Pollutant Emissions - MB'!C352,'DEQ Pollutant List'!$B$7:$B$611,0))),"")</f>
        <v/>
      </c>
      <c r="E352" s="142" t="str">
        <f>IFERROR(IF(OR($C352="",$C352="No CAS"),INDEX('DEQ Pollutant List'!$A$7:$A$611,MATCH($D352,'DEQ Pollutant List'!$C$7:$C$611,0)),INDEX('DEQ Pollutant List'!$A$7:$A$611,MATCH($C352,'DEQ Pollutant List'!$B$7:$B$611,0))),"")</f>
        <v/>
      </c>
      <c r="F352" s="157"/>
      <c r="G352" s="158"/>
      <c r="H352" s="122"/>
      <c r="I352" s="120"/>
      <c r="J352" s="123"/>
      <c r="K352" s="101"/>
      <c r="L352" s="120"/>
      <c r="M352" s="123"/>
      <c r="N352" s="101"/>
    </row>
    <row r="353" spans="1:14" x14ac:dyDescent="0.25">
      <c r="A353" s="97"/>
      <c r="B353" s="152"/>
      <c r="C353" s="156"/>
      <c r="D353" s="99" t="str">
        <f>IFERROR(IF(C353="No CAS","",INDEX('DEQ Pollutant List'!$C$7:$C$611,MATCH('5. Pollutant Emissions - MB'!C353,'DEQ Pollutant List'!$B$7:$B$611,0))),"")</f>
        <v/>
      </c>
      <c r="E353" s="142" t="str">
        <f>IFERROR(IF(OR($C353="",$C353="No CAS"),INDEX('DEQ Pollutant List'!$A$7:$A$611,MATCH($D353,'DEQ Pollutant List'!$C$7:$C$611,0)),INDEX('DEQ Pollutant List'!$A$7:$A$611,MATCH($C353,'DEQ Pollutant List'!$B$7:$B$611,0))),"")</f>
        <v/>
      </c>
      <c r="F353" s="157"/>
      <c r="G353" s="158"/>
      <c r="H353" s="122"/>
      <c r="I353" s="120"/>
      <c r="J353" s="123"/>
      <c r="K353" s="101"/>
      <c r="L353" s="120"/>
      <c r="M353" s="123"/>
      <c r="N353" s="101"/>
    </row>
    <row r="354" spans="1:14" x14ac:dyDescent="0.25">
      <c r="A354" s="97"/>
      <c r="B354" s="152"/>
      <c r="C354" s="156"/>
      <c r="D354" s="99" t="str">
        <f>IFERROR(IF(C354="No CAS","",INDEX('DEQ Pollutant List'!$C$7:$C$611,MATCH('5. Pollutant Emissions - MB'!C354,'DEQ Pollutant List'!$B$7:$B$611,0))),"")</f>
        <v/>
      </c>
      <c r="E354" s="142" t="str">
        <f>IFERROR(IF(OR($C354="",$C354="No CAS"),INDEX('DEQ Pollutant List'!$A$7:$A$611,MATCH($D354,'DEQ Pollutant List'!$C$7:$C$611,0)),INDEX('DEQ Pollutant List'!$A$7:$A$611,MATCH($C354,'DEQ Pollutant List'!$B$7:$B$611,0))),"")</f>
        <v/>
      </c>
      <c r="F354" s="157"/>
      <c r="G354" s="158"/>
      <c r="H354" s="122"/>
      <c r="I354" s="120"/>
      <c r="J354" s="123"/>
      <c r="K354" s="101"/>
      <c r="L354" s="120"/>
      <c r="M354" s="123"/>
      <c r="N354" s="101"/>
    </row>
    <row r="355" spans="1:14" x14ac:dyDescent="0.25">
      <c r="A355" s="97"/>
      <c r="B355" s="152"/>
      <c r="C355" s="156"/>
      <c r="D355" s="99" t="str">
        <f>IFERROR(IF(C355="No CAS","",INDEX('DEQ Pollutant List'!$C$7:$C$611,MATCH('5. Pollutant Emissions - MB'!C355,'DEQ Pollutant List'!$B$7:$B$611,0))),"")</f>
        <v/>
      </c>
      <c r="E355" s="142" t="str">
        <f>IFERROR(IF(OR($C355="",$C355="No CAS"),INDEX('DEQ Pollutant List'!$A$7:$A$611,MATCH($D355,'DEQ Pollutant List'!$C$7:$C$611,0)),INDEX('DEQ Pollutant List'!$A$7:$A$611,MATCH($C355,'DEQ Pollutant List'!$B$7:$B$611,0))),"")</f>
        <v/>
      </c>
      <c r="F355" s="157"/>
      <c r="G355" s="158"/>
      <c r="H355" s="122"/>
      <c r="I355" s="120"/>
      <c r="J355" s="123"/>
      <c r="K355" s="101"/>
      <c r="L355" s="120"/>
      <c r="M355" s="123"/>
      <c r="N355" s="101"/>
    </row>
    <row r="356" spans="1:14" x14ac:dyDescent="0.25">
      <c r="A356" s="97"/>
      <c r="B356" s="152"/>
      <c r="C356" s="156"/>
      <c r="D356" s="99" t="str">
        <f>IFERROR(IF(C356="No CAS","",INDEX('DEQ Pollutant List'!$C$7:$C$611,MATCH('5. Pollutant Emissions - MB'!C356,'DEQ Pollutant List'!$B$7:$B$611,0))),"")</f>
        <v/>
      </c>
      <c r="E356" s="142" t="str">
        <f>IFERROR(IF(OR($C356="",$C356="No CAS"),INDEX('DEQ Pollutant List'!$A$7:$A$611,MATCH($D356,'DEQ Pollutant List'!$C$7:$C$611,0)),INDEX('DEQ Pollutant List'!$A$7:$A$611,MATCH($C356,'DEQ Pollutant List'!$B$7:$B$611,0))),"")</f>
        <v/>
      </c>
      <c r="F356" s="157"/>
      <c r="G356" s="158"/>
      <c r="H356" s="122"/>
      <c r="I356" s="120"/>
      <c r="J356" s="123"/>
      <c r="K356" s="101"/>
      <c r="L356" s="120"/>
      <c r="M356" s="123"/>
      <c r="N356" s="101"/>
    </row>
    <row r="357" spans="1:14" x14ac:dyDescent="0.25">
      <c r="A357" s="97"/>
      <c r="B357" s="152"/>
      <c r="C357" s="156"/>
      <c r="D357" s="99" t="str">
        <f>IFERROR(IF(C357="No CAS","",INDEX('DEQ Pollutant List'!$C$7:$C$611,MATCH('5. Pollutant Emissions - MB'!C357,'DEQ Pollutant List'!$B$7:$B$611,0))),"")</f>
        <v/>
      </c>
      <c r="E357" s="142" t="str">
        <f>IFERROR(IF(OR($C357="",$C357="No CAS"),INDEX('DEQ Pollutant List'!$A$7:$A$611,MATCH($D357,'DEQ Pollutant List'!$C$7:$C$611,0)),INDEX('DEQ Pollutant List'!$A$7:$A$611,MATCH($C357,'DEQ Pollutant List'!$B$7:$B$611,0))),"")</f>
        <v/>
      </c>
      <c r="F357" s="157"/>
      <c r="G357" s="158"/>
      <c r="H357" s="122"/>
      <c r="I357" s="120"/>
      <c r="J357" s="123"/>
      <c r="K357" s="101"/>
      <c r="L357" s="120"/>
      <c r="M357" s="123"/>
      <c r="N357" s="101"/>
    </row>
    <row r="358" spans="1:14" x14ac:dyDescent="0.25">
      <c r="A358" s="97"/>
      <c r="B358" s="152"/>
      <c r="C358" s="156"/>
      <c r="D358" s="99" t="str">
        <f>IFERROR(IF(C358="No CAS","",INDEX('DEQ Pollutant List'!$C$7:$C$611,MATCH('5. Pollutant Emissions - MB'!C358,'DEQ Pollutant List'!$B$7:$B$611,0))),"")</f>
        <v/>
      </c>
      <c r="E358" s="142" t="str">
        <f>IFERROR(IF(OR($C358="",$C358="No CAS"),INDEX('DEQ Pollutant List'!$A$7:$A$611,MATCH($D358,'DEQ Pollutant List'!$C$7:$C$611,0)),INDEX('DEQ Pollutant List'!$A$7:$A$611,MATCH($C358,'DEQ Pollutant List'!$B$7:$B$611,0))),"")</f>
        <v/>
      </c>
      <c r="F358" s="157"/>
      <c r="G358" s="158"/>
      <c r="H358" s="122"/>
      <c r="I358" s="120"/>
      <c r="J358" s="123"/>
      <c r="K358" s="101"/>
      <c r="L358" s="120"/>
      <c r="M358" s="123"/>
      <c r="N358" s="101"/>
    </row>
    <row r="359" spans="1:14" x14ac:dyDescent="0.25">
      <c r="A359" s="97"/>
      <c r="B359" s="152"/>
      <c r="C359" s="156"/>
      <c r="D359" s="99" t="str">
        <f>IFERROR(IF(C359="No CAS","",INDEX('DEQ Pollutant List'!$C$7:$C$611,MATCH('5. Pollutant Emissions - MB'!C359,'DEQ Pollutant List'!$B$7:$B$611,0))),"")</f>
        <v/>
      </c>
      <c r="E359" s="142" t="str">
        <f>IFERROR(IF(OR($C359="",$C359="No CAS"),INDEX('DEQ Pollutant List'!$A$7:$A$611,MATCH($D359,'DEQ Pollutant List'!$C$7:$C$611,0)),INDEX('DEQ Pollutant List'!$A$7:$A$611,MATCH($C359,'DEQ Pollutant List'!$B$7:$B$611,0))),"")</f>
        <v/>
      </c>
      <c r="F359" s="157"/>
      <c r="G359" s="158"/>
      <c r="H359" s="122"/>
      <c r="I359" s="120"/>
      <c r="J359" s="123"/>
      <c r="K359" s="101"/>
      <c r="L359" s="120"/>
      <c r="M359" s="123"/>
      <c r="N359" s="101"/>
    </row>
    <row r="360" spans="1:14" x14ac:dyDescent="0.25">
      <c r="A360" s="97"/>
      <c r="B360" s="152"/>
      <c r="C360" s="156"/>
      <c r="D360" s="99" t="str">
        <f>IFERROR(IF(C360="No CAS","",INDEX('DEQ Pollutant List'!$C$7:$C$611,MATCH('5. Pollutant Emissions - MB'!C360,'DEQ Pollutant List'!$B$7:$B$611,0))),"")</f>
        <v/>
      </c>
      <c r="E360" s="142" t="str">
        <f>IFERROR(IF(OR($C360="",$C360="No CAS"),INDEX('DEQ Pollutant List'!$A$7:$A$611,MATCH($D360,'DEQ Pollutant List'!$C$7:$C$611,0)),INDEX('DEQ Pollutant List'!$A$7:$A$611,MATCH($C360,'DEQ Pollutant List'!$B$7:$B$611,0))),"")</f>
        <v/>
      </c>
      <c r="F360" s="157"/>
      <c r="G360" s="158"/>
      <c r="H360" s="122"/>
      <c r="I360" s="120"/>
      <c r="J360" s="123"/>
      <c r="K360" s="101"/>
      <c r="L360" s="120"/>
      <c r="M360" s="123"/>
      <c r="N360" s="101"/>
    </row>
    <row r="361" spans="1:14" x14ac:dyDescent="0.25">
      <c r="A361" s="97"/>
      <c r="B361" s="152"/>
      <c r="C361" s="156"/>
      <c r="D361" s="99" t="str">
        <f>IFERROR(IF(C361="No CAS","",INDEX('DEQ Pollutant List'!$C$7:$C$611,MATCH('5. Pollutant Emissions - MB'!C361,'DEQ Pollutant List'!$B$7:$B$611,0))),"")</f>
        <v/>
      </c>
      <c r="E361" s="142" t="str">
        <f>IFERROR(IF(OR($C361="",$C361="No CAS"),INDEX('DEQ Pollutant List'!$A$7:$A$611,MATCH($D361,'DEQ Pollutant List'!$C$7:$C$611,0)),INDEX('DEQ Pollutant List'!$A$7:$A$611,MATCH($C361,'DEQ Pollutant List'!$B$7:$B$611,0))),"")</f>
        <v/>
      </c>
      <c r="F361" s="157"/>
      <c r="G361" s="158"/>
      <c r="H361" s="122"/>
      <c r="I361" s="120"/>
      <c r="J361" s="123"/>
      <c r="K361" s="101"/>
      <c r="L361" s="120"/>
      <c r="M361" s="123"/>
      <c r="N361" s="101"/>
    </row>
    <row r="362" spans="1:14" x14ac:dyDescent="0.25">
      <c r="A362" s="97"/>
      <c r="B362" s="152"/>
      <c r="C362" s="156"/>
      <c r="D362" s="99" t="str">
        <f>IFERROR(IF(C362="No CAS","",INDEX('DEQ Pollutant List'!$C$7:$C$611,MATCH('5. Pollutant Emissions - MB'!C362,'DEQ Pollutant List'!$B$7:$B$611,0))),"")</f>
        <v/>
      </c>
      <c r="E362" s="142" t="str">
        <f>IFERROR(IF(OR($C362="",$C362="No CAS"),INDEX('DEQ Pollutant List'!$A$7:$A$611,MATCH($D362,'DEQ Pollutant List'!$C$7:$C$611,0)),INDEX('DEQ Pollutant List'!$A$7:$A$611,MATCH($C362,'DEQ Pollutant List'!$B$7:$B$611,0))),"")</f>
        <v/>
      </c>
      <c r="F362" s="157"/>
      <c r="G362" s="158"/>
      <c r="H362" s="122"/>
      <c r="I362" s="120"/>
      <c r="J362" s="123"/>
      <c r="K362" s="101"/>
      <c r="L362" s="120"/>
      <c r="M362" s="123"/>
      <c r="N362" s="101"/>
    </row>
    <row r="363" spans="1:14" x14ac:dyDescent="0.25">
      <c r="A363" s="97"/>
      <c r="B363" s="152"/>
      <c r="C363" s="156"/>
      <c r="D363" s="99" t="str">
        <f>IFERROR(IF(C363="No CAS","",INDEX('DEQ Pollutant List'!$C$7:$C$611,MATCH('5. Pollutant Emissions - MB'!C363,'DEQ Pollutant List'!$B$7:$B$611,0))),"")</f>
        <v/>
      </c>
      <c r="E363" s="142" t="str">
        <f>IFERROR(IF(OR($C363="",$C363="No CAS"),INDEX('DEQ Pollutant List'!$A$7:$A$611,MATCH($D363,'DEQ Pollutant List'!$C$7:$C$611,0)),INDEX('DEQ Pollutant List'!$A$7:$A$611,MATCH($C363,'DEQ Pollutant List'!$B$7:$B$611,0))),"")</f>
        <v/>
      </c>
      <c r="F363" s="157"/>
      <c r="G363" s="158"/>
      <c r="H363" s="122"/>
      <c r="I363" s="120"/>
      <c r="J363" s="123"/>
      <c r="K363" s="101"/>
      <c r="L363" s="120"/>
      <c r="M363" s="123"/>
      <c r="N363" s="101"/>
    </row>
    <row r="364" spans="1:14" x14ac:dyDescent="0.25">
      <c r="A364" s="97"/>
      <c r="B364" s="152"/>
      <c r="C364" s="156"/>
      <c r="D364" s="99" t="str">
        <f>IFERROR(IF(C364="No CAS","",INDEX('DEQ Pollutant List'!$C$7:$C$611,MATCH('5. Pollutant Emissions - MB'!C364,'DEQ Pollutant List'!$B$7:$B$611,0))),"")</f>
        <v/>
      </c>
      <c r="E364" s="142" t="str">
        <f>IFERROR(IF(OR($C364="",$C364="No CAS"),INDEX('DEQ Pollutant List'!$A$7:$A$611,MATCH($D364,'DEQ Pollutant List'!$C$7:$C$611,0)),INDEX('DEQ Pollutant List'!$A$7:$A$611,MATCH($C364,'DEQ Pollutant List'!$B$7:$B$611,0))),"")</f>
        <v/>
      </c>
      <c r="F364" s="157"/>
      <c r="G364" s="158"/>
      <c r="H364" s="122"/>
      <c r="I364" s="120"/>
      <c r="J364" s="123"/>
      <c r="K364" s="101"/>
      <c r="L364" s="120"/>
      <c r="M364" s="123"/>
      <c r="N364" s="101"/>
    </row>
    <row r="365" spans="1:14" x14ac:dyDescent="0.25">
      <c r="A365" s="97"/>
      <c r="B365" s="152"/>
      <c r="C365" s="156"/>
      <c r="D365" s="99" t="str">
        <f>IFERROR(IF(C365="No CAS","",INDEX('DEQ Pollutant List'!$C$7:$C$611,MATCH('5. Pollutant Emissions - MB'!C365,'DEQ Pollutant List'!$B$7:$B$611,0))),"")</f>
        <v/>
      </c>
      <c r="E365" s="142" t="str">
        <f>IFERROR(IF(OR($C365="",$C365="No CAS"),INDEX('DEQ Pollutant List'!$A$7:$A$611,MATCH($D365,'DEQ Pollutant List'!$C$7:$C$611,0)),INDEX('DEQ Pollutant List'!$A$7:$A$611,MATCH($C365,'DEQ Pollutant List'!$B$7:$B$611,0))),"")</f>
        <v/>
      </c>
      <c r="F365" s="157"/>
      <c r="G365" s="158"/>
      <c r="H365" s="122"/>
      <c r="I365" s="120"/>
      <c r="J365" s="123"/>
      <c r="K365" s="101"/>
      <c r="L365" s="120"/>
      <c r="M365" s="123"/>
      <c r="N365" s="101"/>
    </row>
    <row r="366" spans="1:14" x14ac:dyDescent="0.25">
      <c r="A366" s="97"/>
      <c r="B366" s="152"/>
      <c r="C366" s="156"/>
      <c r="D366" s="99" t="str">
        <f>IFERROR(IF(C366="No CAS","",INDEX('DEQ Pollutant List'!$C$7:$C$611,MATCH('5. Pollutant Emissions - MB'!C366,'DEQ Pollutant List'!$B$7:$B$611,0))),"")</f>
        <v/>
      </c>
      <c r="E366" s="142" t="str">
        <f>IFERROR(IF(OR($C366="",$C366="No CAS"),INDEX('DEQ Pollutant List'!$A$7:$A$611,MATCH($D366,'DEQ Pollutant List'!$C$7:$C$611,0)),INDEX('DEQ Pollutant List'!$A$7:$A$611,MATCH($C366,'DEQ Pollutant List'!$B$7:$B$611,0))),"")</f>
        <v/>
      </c>
      <c r="F366" s="157"/>
      <c r="G366" s="158"/>
      <c r="H366" s="122"/>
      <c r="I366" s="120"/>
      <c r="J366" s="123"/>
      <c r="K366" s="101"/>
      <c r="L366" s="120"/>
      <c r="M366" s="123"/>
      <c r="N366" s="101"/>
    </row>
    <row r="367" spans="1:14" x14ac:dyDescent="0.25">
      <c r="A367" s="97"/>
      <c r="B367" s="152"/>
      <c r="C367" s="156"/>
      <c r="D367" s="99" t="str">
        <f>IFERROR(IF(C367="No CAS","",INDEX('DEQ Pollutant List'!$C$7:$C$611,MATCH('5. Pollutant Emissions - MB'!C367,'DEQ Pollutant List'!$B$7:$B$611,0))),"")</f>
        <v/>
      </c>
      <c r="E367" s="142" t="str">
        <f>IFERROR(IF(OR($C367="",$C367="No CAS"),INDEX('DEQ Pollutant List'!$A$7:$A$611,MATCH($D367,'DEQ Pollutant List'!$C$7:$C$611,0)),INDEX('DEQ Pollutant List'!$A$7:$A$611,MATCH($C367,'DEQ Pollutant List'!$B$7:$B$611,0))),"")</f>
        <v/>
      </c>
      <c r="F367" s="157"/>
      <c r="G367" s="158"/>
      <c r="H367" s="122"/>
      <c r="I367" s="120"/>
      <c r="J367" s="123"/>
      <c r="K367" s="101"/>
      <c r="L367" s="120"/>
      <c r="M367" s="123"/>
      <c r="N367" s="101"/>
    </row>
    <row r="368" spans="1:14" x14ac:dyDescent="0.25">
      <c r="A368" s="97"/>
      <c r="B368" s="152"/>
      <c r="C368" s="156"/>
      <c r="D368" s="99" t="str">
        <f>IFERROR(IF(C368="No CAS","",INDEX('DEQ Pollutant List'!$C$7:$C$611,MATCH('5. Pollutant Emissions - MB'!C368,'DEQ Pollutant List'!$B$7:$B$611,0))),"")</f>
        <v/>
      </c>
      <c r="E368" s="142" t="str">
        <f>IFERROR(IF(OR($C368="",$C368="No CAS"),INDEX('DEQ Pollutant List'!$A$7:$A$611,MATCH($D368,'DEQ Pollutant List'!$C$7:$C$611,0)),INDEX('DEQ Pollutant List'!$A$7:$A$611,MATCH($C368,'DEQ Pollutant List'!$B$7:$B$611,0))),"")</f>
        <v/>
      </c>
      <c r="F368" s="157"/>
      <c r="G368" s="158"/>
      <c r="H368" s="122"/>
      <c r="I368" s="120"/>
      <c r="J368" s="123"/>
      <c r="K368" s="101"/>
      <c r="L368" s="120"/>
      <c r="M368" s="123"/>
      <c r="N368" s="101"/>
    </row>
    <row r="369" spans="1:14" x14ac:dyDescent="0.25">
      <c r="A369" s="97"/>
      <c r="B369" s="152"/>
      <c r="C369" s="156"/>
      <c r="D369" s="99" t="str">
        <f>IFERROR(IF(C369="No CAS","",INDEX('DEQ Pollutant List'!$C$7:$C$611,MATCH('5. Pollutant Emissions - MB'!C369,'DEQ Pollutant List'!$B$7:$B$611,0))),"")</f>
        <v/>
      </c>
      <c r="E369" s="142" t="str">
        <f>IFERROR(IF(OR($C369="",$C369="No CAS"),INDEX('DEQ Pollutant List'!$A$7:$A$611,MATCH($D369,'DEQ Pollutant List'!$C$7:$C$611,0)),INDEX('DEQ Pollutant List'!$A$7:$A$611,MATCH($C369,'DEQ Pollutant List'!$B$7:$B$611,0))),"")</f>
        <v/>
      </c>
      <c r="F369" s="157"/>
      <c r="G369" s="158"/>
      <c r="H369" s="122"/>
      <c r="I369" s="120"/>
      <c r="J369" s="123"/>
      <c r="K369" s="101"/>
      <c r="L369" s="120"/>
      <c r="M369" s="123"/>
      <c r="N369" s="101"/>
    </row>
    <row r="370" spans="1:14" x14ac:dyDescent="0.25">
      <c r="A370" s="97"/>
      <c r="B370" s="152"/>
      <c r="C370" s="156"/>
      <c r="D370" s="99" t="str">
        <f>IFERROR(IF(C370="No CAS","",INDEX('DEQ Pollutant List'!$C$7:$C$611,MATCH('5. Pollutant Emissions - MB'!C370,'DEQ Pollutant List'!$B$7:$B$611,0))),"")</f>
        <v/>
      </c>
      <c r="E370" s="142" t="str">
        <f>IFERROR(IF(OR($C370="",$C370="No CAS"),INDEX('DEQ Pollutant List'!$A$7:$A$611,MATCH($D370,'DEQ Pollutant List'!$C$7:$C$611,0)),INDEX('DEQ Pollutant List'!$A$7:$A$611,MATCH($C370,'DEQ Pollutant List'!$B$7:$B$611,0))),"")</f>
        <v/>
      </c>
      <c r="F370" s="157"/>
      <c r="G370" s="158"/>
      <c r="H370" s="122"/>
      <c r="I370" s="120"/>
      <c r="J370" s="123"/>
      <c r="K370" s="101"/>
      <c r="L370" s="120"/>
      <c r="M370" s="123"/>
      <c r="N370" s="101"/>
    </row>
    <row r="371" spans="1:14" x14ac:dyDescent="0.25">
      <c r="A371" s="97"/>
      <c r="B371" s="152"/>
      <c r="C371" s="156"/>
      <c r="D371" s="99" t="str">
        <f>IFERROR(IF(C371="No CAS","",INDEX('DEQ Pollutant List'!$C$7:$C$611,MATCH('5. Pollutant Emissions - MB'!C371,'DEQ Pollutant List'!$B$7:$B$611,0))),"")</f>
        <v/>
      </c>
      <c r="E371" s="142" t="str">
        <f>IFERROR(IF(OR($C371="",$C371="No CAS"),INDEX('DEQ Pollutant List'!$A$7:$A$611,MATCH($D371,'DEQ Pollutant List'!$C$7:$C$611,0)),INDEX('DEQ Pollutant List'!$A$7:$A$611,MATCH($C371,'DEQ Pollutant List'!$B$7:$B$611,0))),"")</f>
        <v/>
      </c>
      <c r="F371" s="157"/>
      <c r="G371" s="158"/>
      <c r="H371" s="122"/>
      <c r="I371" s="120"/>
      <c r="J371" s="123"/>
      <c r="K371" s="101"/>
      <c r="L371" s="120"/>
      <c r="M371" s="123"/>
      <c r="N371" s="101"/>
    </row>
    <row r="372" spans="1:14" x14ac:dyDescent="0.25">
      <c r="A372" s="97"/>
      <c r="B372" s="152"/>
      <c r="C372" s="156"/>
      <c r="D372" s="99" t="str">
        <f>IFERROR(IF(C372="No CAS","",INDEX('DEQ Pollutant List'!$C$7:$C$611,MATCH('5. Pollutant Emissions - MB'!C372,'DEQ Pollutant List'!$B$7:$B$611,0))),"")</f>
        <v/>
      </c>
      <c r="E372" s="142" t="str">
        <f>IFERROR(IF(OR($C372="",$C372="No CAS"),INDEX('DEQ Pollutant List'!$A$7:$A$611,MATCH($D372,'DEQ Pollutant List'!$C$7:$C$611,0)),INDEX('DEQ Pollutant List'!$A$7:$A$611,MATCH($C372,'DEQ Pollutant List'!$B$7:$B$611,0))),"")</f>
        <v/>
      </c>
      <c r="F372" s="157"/>
      <c r="G372" s="158"/>
      <c r="H372" s="122"/>
      <c r="I372" s="120"/>
      <c r="J372" s="123"/>
      <c r="K372" s="101"/>
      <c r="L372" s="120"/>
      <c r="M372" s="123"/>
      <c r="N372" s="101"/>
    </row>
    <row r="373" spans="1:14" x14ac:dyDescent="0.25">
      <c r="A373" s="97"/>
      <c r="B373" s="152"/>
      <c r="C373" s="156"/>
      <c r="D373" s="99" t="str">
        <f>IFERROR(IF(C373="No CAS","",INDEX('DEQ Pollutant List'!$C$7:$C$611,MATCH('5. Pollutant Emissions - MB'!C373,'DEQ Pollutant List'!$B$7:$B$611,0))),"")</f>
        <v/>
      </c>
      <c r="E373" s="142" t="str">
        <f>IFERROR(IF(OR($C373="",$C373="No CAS"),INDEX('DEQ Pollutant List'!$A$7:$A$611,MATCH($D373,'DEQ Pollutant List'!$C$7:$C$611,0)),INDEX('DEQ Pollutant List'!$A$7:$A$611,MATCH($C373,'DEQ Pollutant List'!$B$7:$B$611,0))),"")</f>
        <v/>
      </c>
      <c r="F373" s="157"/>
      <c r="G373" s="158"/>
      <c r="H373" s="122"/>
      <c r="I373" s="120"/>
      <c r="J373" s="123"/>
      <c r="K373" s="101"/>
      <c r="L373" s="120"/>
      <c r="M373" s="123"/>
      <c r="N373" s="101"/>
    </row>
    <row r="374" spans="1:14" x14ac:dyDescent="0.25">
      <c r="A374" s="97"/>
      <c r="B374" s="152"/>
      <c r="C374" s="156"/>
      <c r="D374" s="99" t="str">
        <f>IFERROR(IF(C374="No CAS","",INDEX('DEQ Pollutant List'!$C$7:$C$611,MATCH('5. Pollutant Emissions - MB'!C374,'DEQ Pollutant List'!$B$7:$B$611,0))),"")</f>
        <v/>
      </c>
      <c r="E374" s="142" t="str">
        <f>IFERROR(IF(OR($C374="",$C374="No CAS"),INDEX('DEQ Pollutant List'!$A$7:$A$611,MATCH($D374,'DEQ Pollutant List'!$C$7:$C$611,0)),INDEX('DEQ Pollutant List'!$A$7:$A$611,MATCH($C374,'DEQ Pollutant List'!$B$7:$B$611,0))),"")</f>
        <v/>
      </c>
      <c r="F374" s="157"/>
      <c r="G374" s="158"/>
      <c r="H374" s="122"/>
      <c r="I374" s="120"/>
      <c r="J374" s="123"/>
      <c r="K374" s="101"/>
      <c r="L374" s="120"/>
      <c r="M374" s="123"/>
      <c r="N374" s="101"/>
    </row>
    <row r="375" spans="1:14" x14ac:dyDescent="0.25">
      <c r="A375" s="97"/>
      <c r="B375" s="152"/>
      <c r="C375" s="156"/>
      <c r="D375" s="99" t="str">
        <f>IFERROR(IF(C375="No CAS","",INDEX('DEQ Pollutant List'!$C$7:$C$611,MATCH('5. Pollutant Emissions - MB'!C375,'DEQ Pollutant List'!$B$7:$B$611,0))),"")</f>
        <v/>
      </c>
      <c r="E375" s="142" t="str">
        <f>IFERROR(IF(OR($C375="",$C375="No CAS"),INDEX('DEQ Pollutant List'!$A$7:$A$611,MATCH($D375,'DEQ Pollutant List'!$C$7:$C$611,0)),INDEX('DEQ Pollutant List'!$A$7:$A$611,MATCH($C375,'DEQ Pollutant List'!$B$7:$B$611,0))),"")</f>
        <v/>
      </c>
      <c r="F375" s="157"/>
      <c r="G375" s="158"/>
      <c r="H375" s="122"/>
      <c r="I375" s="120"/>
      <c r="J375" s="123"/>
      <c r="K375" s="101"/>
      <c r="L375" s="120"/>
      <c r="M375" s="123"/>
      <c r="N375" s="101"/>
    </row>
    <row r="376" spans="1:14" x14ac:dyDescent="0.25">
      <c r="A376" s="97"/>
      <c r="B376" s="152"/>
      <c r="C376" s="156"/>
      <c r="D376" s="99" t="str">
        <f>IFERROR(IF(C376="No CAS","",INDEX('DEQ Pollutant List'!$C$7:$C$611,MATCH('5. Pollutant Emissions - MB'!C376,'DEQ Pollutant List'!$B$7:$B$611,0))),"")</f>
        <v/>
      </c>
      <c r="E376" s="142" t="str">
        <f>IFERROR(IF(OR($C376="",$C376="No CAS"),INDEX('DEQ Pollutant List'!$A$7:$A$611,MATCH($D376,'DEQ Pollutant List'!$C$7:$C$611,0)),INDEX('DEQ Pollutant List'!$A$7:$A$611,MATCH($C376,'DEQ Pollutant List'!$B$7:$B$611,0))),"")</f>
        <v/>
      </c>
      <c r="F376" s="157"/>
      <c r="G376" s="158"/>
      <c r="H376" s="122"/>
      <c r="I376" s="120"/>
      <c r="J376" s="123"/>
      <c r="K376" s="101"/>
      <c r="L376" s="120"/>
      <c r="M376" s="123"/>
      <c r="N376" s="101"/>
    </row>
    <row r="377" spans="1:14" x14ac:dyDescent="0.25">
      <c r="A377" s="97"/>
      <c r="B377" s="152"/>
      <c r="C377" s="156"/>
      <c r="D377" s="99" t="str">
        <f>IFERROR(IF(C377="No CAS","",INDEX('DEQ Pollutant List'!$C$7:$C$611,MATCH('5. Pollutant Emissions - MB'!C377,'DEQ Pollutant List'!$B$7:$B$611,0))),"")</f>
        <v/>
      </c>
      <c r="E377" s="142" t="str">
        <f>IFERROR(IF(OR($C377="",$C377="No CAS"),INDEX('DEQ Pollutant List'!$A$7:$A$611,MATCH($D377,'DEQ Pollutant List'!$C$7:$C$611,0)),INDEX('DEQ Pollutant List'!$A$7:$A$611,MATCH($C377,'DEQ Pollutant List'!$B$7:$B$611,0))),"")</f>
        <v/>
      </c>
      <c r="F377" s="157"/>
      <c r="G377" s="158"/>
      <c r="H377" s="122"/>
      <c r="I377" s="120"/>
      <c r="J377" s="123"/>
      <c r="K377" s="101"/>
      <c r="L377" s="120"/>
      <c r="M377" s="123"/>
      <c r="N377" s="101"/>
    </row>
    <row r="378" spans="1:14" x14ac:dyDescent="0.25">
      <c r="A378" s="97"/>
      <c r="B378" s="152"/>
      <c r="C378" s="156"/>
      <c r="D378" s="99" t="str">
        <f>IFERROR(IF(C378="No CAS","",INDEX('DEQ Pollutant List'!$C$7:$C$611,MATCH('5. Pollutant Emissions - MB'!C378,'DEQ Pollutant List'!$B$7:$B$611,0))),"")</f>
        <v/>
      </c>
      <c r="E378" s="142" t="str">
        <f>IFERROR(IF(OR($C378="",$C378="No CAS"),INDEX('DEQ Pollutant List'!$A$7:$A$611,MATCH($D378,'DEQ Pollutant List'!$C$7:$C$611,0)),INDEX('DEQ Pollutant List'!$A$7:$A$611,MATCH($C378,'DEQ Pollutant List'!$B$7:$B$611,0))),"")</f>
        <v/>
      </c>
      <c r="F378" s="157"/>
      <c r="G378" s="158"/>
      <c r="H378" s="122"/>
      <c r="I378" s="120"/>
      <c r="J378" s="123"/>
      <c r="K378" s="101"/>
      <c r="L378" s="120"/>
      <c r="M378" s="123"/>
      <c r="N378" s="101"/>
    </row>
    <row r="379" spans="1:14" x14ac:dyDescent="0.25">
      <c r="A379" s="97"/>
      <c r="B379" s="152"/>
      <c r="C379" s="156"/>
      <c r="D379" s="99" t="str">
        <f>IFERROR(IF(C379="No CAS","",INDEX('DEQ Pollutant List'!$C$7:$C$611,MATCH('5. Pollutant Emissions - MB'!C379,'DEQ Pollutant List'!$B$7:$B$611,0))),"")</f>
        <v/>
      </c>
      <c r="E379" s="142" t="str">
        <f>IFERROR(IF(OR($C379="",$C379="No CAS"),INDEX('DEQ Pollutant List'!$A$7:$A$611,MATCH($D379,'DEQ Pollutant List'!$C$7:$C$611,0)),INDEX('DEQ Pollutant List'!$A$7:$A$611,MATCH($C379,'DEQ Pollutant List'!$B$7:$B$611,0))),"")</f>
        <v/>
      </c>
      <c r="F379" s="157"/>
      <c r="G379" s="158"/>
      <c r="H379" s="122"/>
      <c r="I379" s="120"/>
      <c r="J379" s="123"/>
      <c r="K379" s="101"/>
      <c r="L379" s="120"/>
      <c r="M379" s="123"/>
      <c r="N379" s="101"/>
    </row>
    <row r="380" spans="1:14" x14ac:dyDescent="0.25">
      <c r="A380" s="97"/>
      <c r="B380" s="152"/>
      <c r="C380" s="156"/>
      <c r="D380" s="99" t="str">
        <f>IFERROR(IF(C380="No CAS","",INDEX('DEQ Pollutant List'!$C$7:$C$611,MATCH('5. Pollutant Emissions - MB'!C380,'DEQ Pollutant List'!$B$7:$B$611,0))),"")</f>
        <v/>
      </c>
      <c r="E380" s="142" t="str">
        <f>IFERROR(IF(OR($C380="",$C380="No CAS"),INDEX('DEQ Pollutant List'!$A$7:$A$611,MATCH($D380,'DEQ Pollutant List'!$C$7:$C$611,0)),INDEX('DEQ Pollutant List'!$A$7:$A$611,MATCH($C380,'DEQ Pollutant List'!$B$7:$B$611,0))),"")</f>
        <v/>
      </c>
      <c r="F380" s="157"/>
      <c r="G380" s="158"/>
      <c r="H380" s="122"/>
      <c r="I380" s="120"/>
      <c r="J380" s="123"/>
      <c r="K380" s="101"/>
      <c r="L380" s="120"/>
      <c r="M380" s="123"/>
      <c r="N380" s="101"/>
    </row>
    <row r="381" spans="1:14" x14ac:dyDescent="0.25">
      <c r="A381" s="97"/>
      <c r="B381" s="152"/>
      <c r="C381" s="156"/>
      <c r="D381" s="99" t="str">
        <f>IFERROR(IF(C381="No CAS","",INDEX('DEQ Pollutant List'!$C$7:$C$611,MATCH('5. Pollutant Emissions - MB'!C381,'DEQ Pollutant List'!$B$7:$B$611,0))),"")</f>
        <v/>
      </c>
      <c r="E381" s="142" t="str">
        <f>IFERROR(IF(OR($C381="",$C381="No CAS"),INDEX('DEQ Pollutant List'!$A$7:$A$611,MATCH($D381,'DEQ Pollutant List'!$C$7:$C$611,0)),INDEX('DEQ Pollutant List'!$A$7:$A$611,MATCH($C381,'DEQ Pollutant List'!$B$7:$B$611,0))),"")</f>
        <v/>
      </c>
      <c r="F381" s="157"/>
      <c r="G381" s="158"/>
      <c r="H381" s="122"/>
      <c r="I381" s="120"/>
      <c r="J381" s="123"/>
      <c r="K381" s="101"/>
      <c r="L381" s="120"/>
      <c r="M381" s="123"/>
      <c r="N381" s="101"/>
    </row>
    <row r="382" spans="1:14" x14ac:dyDescent="0.25">
      <c r="A382" s="97"/>
      <c r="B382" s="152"/>
      <c r="C382" s="156"/>
      <c r="D382" s="99" t="str">
        <f>IFERROR(IF(C382="No CAS","",INDEX('DEQ Pollutant List'!$C$7:$C$611,MATCH('5. Pollutant Emissions - MB'!C382,'DEQ Pollutant List'!$B$7:$B$611,0))),"")</f>
        <v/>
      </c>
      <c r="E382" s="142" t="str">
        <f>IFERROR(IF(OR($C382="",$C382="No CAS"),INDEX('DEQ Pollutant List'!$A$7:$A$611,MATCH($D382,'DEQ Pollutant List'!$C$7:$C$611,0)),INDEX('DEQ Pollutant List'!$A$7:$A$611,MATCH($C382,'DEQ Pollutant List'!$B$7:$B$611,0))),"")</f>
        <v/>
      </c>
      <c r="F382" s="157"/>
      <c r="G382" s="158"/>
      <c r="H382" s="122"/>
      <c r="I382" s="120"/>
      <c r="J382" s="123"/>
      <c r="K382" s="101"/>
      <c r="L382" s="120"/>
      <c r="M382" s="123"/>
      <c r="N382" s="101"/>
    </row>
    <row r="383" spans="1:14" x14ac:dyDescent="0.25">
      <c r="A383" s="97"/>
      <c r="B383" s="152"/>
      <c r="C383" s="156"/>
      <c r="D383" s="99" t="str">
        <f>IFERROR(IF(C383="No CAS","",INDEX('DEQ Pollutant List'!$C$7:$C$611,MATCH('5. Pollutant Emissions - MB'!C383,'DEQ Pollutant List'!$B$7:$B$611,0))),"")</f>
        <v/>
      </c>
      <c r="E383" s="142" t="str">
        <f>IFERROR(IF(OR($C383="",$C383="No CAS"),INDEX('DEQ Pollutant List'!$A$7:$A$611,MATCH($D383,'DEQ Pollutant List'!$C$7:$C$611,0)),INDEX('DEQ Pollutant List'!$A$7:$A$611,MATCH($C383,'DEQ Pollutant List'!$B$7:$B$611,0))),"")</f>
        <v/>
      </c>
      <c r="F383" s="157"/>
      <c r="G383" s="158"/>
      <c r="H383" s="122"/>
      <c r="I383" s="120"/>
      <c r="J383" s="123"/>
      <c r="K383" s="101"/>
      <c r="L383" s="120"/>
      <c r="M383" s="123"/>
      <c r="N383" s="101"/>
    </row>
    <row r="384" spans="1:14" x14ac:dyDescent="0.25">
      <c r="A384" s="97"/>
      <c r="B384" s="152"/>
      <c r="C384" s="156"/>
      <c r="D384" s="99" t="str">
        <f>IFERROR(IF(C384="No CAS","",INDEX('DEQ Pollutant List'!$C$7:$C$611,MATCH('5. Pollutant Emissions - MB'!C384,'DEQ Pollutant List'!$B$7:$B$611,0))),"")</f>
        <v/>
      </c>
      <c r="E384" s="142" t="str">
        <f>IFERROR(IF(OR($C384="",$C384="No CAS"),INDEX('DEQ Pollutant List'!$A$7:$A$611,MATCH($D384,'DEQ Pollutant List'!$C$7:$C$611,0)),INDEX('DEQ Pollutant List'!$A$7:$A$611,MATCH($C384,'DEQ Pollutant List'!$B$7:$B$611,0))),"")</f>
        <v/>
      </c>
      <c r="F384" s="157"/>
      <c r="G384" s="158"/>
      <c r="H384" s="122"/>
      <c r="I384" s="120"/>
      <c r="J384" s="123"/>
      <c r="K384" s="101"/>
      <c r="L384" s="120"/>
      <c r="M384" s="123"/>
      <c r="N384" s="101"/>
    </row>
    <row r="385" spans="1:14" x14ac:dyDescent="0.25">
      <c r="A385" s="97"/>
      <c r="B385" s="152"/>
      <c r="C385" s="156"/>
      <c r="D385" s="99" t="str">
        <f>IFERROR(IF(C385="No CAS","",INDEX('DEQ Pollutant List'!$C$7:$C$611,MATCH('5. Pollutant Emissions - MB'!C385,'DEQ Pollutant List'!$B$7:$B$611,0))),"")</f>
        <v/>
      </c>
      <c r="E385" s="142" t="str">
        <f>IFERROR(IF(OR($C385="",$C385="No CAS"),INDEX('DEQ Pollutant List'!$A$7:$A$611,MATCH($D385,'DEQ Pollutant List'!$C$7:$C$611,0)),INDEX('DEQ Pollutant List'!$A$7:$A$611,MATCH($C385,'DEQ Pollutant List'!$B$7:$B$611,0))),"")</f>
        <v/>
      </c>
      <c r="F385" s="157"/>
      <c r="G385" s="158"/>
      <c r="H385" s="122"/>
      <c r="I385" s="120"/>
      <c r="J385" s="123"/>
      <c r="K385" s="101"/>
      <c r="L385" s="120"/>
      <c r="M385" s="123"/>
      <c r="N385" s="101"/>
    </row>
    <row r="386" spans="1:14" x14ac:dyDescent="0.25">
      <c r="A386" s="97"/>
      <c r="B386" s="152"/>
      <c r="C386" s="156"/>
      <c r="D386" s="99" t="str">
        <f>IFERROR(IF(C386="No CAS","",INDEX('DEQ Pollutant List'!$C$7:$C$611,MATCH('5. Pollutant Emissions - MB'!C386,'DEQ Pollutant List'!$B$7:$B$611,0))),"")</f>
        <v/>
      </c>
      <c r="E386" s="142" t="str">
        <f>IFERROR(IF(OR($C386="",$C386="No CAS"),INDEX('DEQ Pollutant List'!$A$7:$A$611,MATCH($D386,'DEQ Pollutant List'!$C$7:$C$611,0)),INDEX('DEQ Pollutant List'!$A$7:$A$611,MATCH($C386,'DEQ Pollutant List'!$B$7:$B$611,0))),"")</f>
        <v/>
      </c>
      <c r="F386" s="157"/>
      <c r="G386" s="158"/>
      <c r="H386" s="122"/>
      <c r="I386" s="120"/>
      <c r="J386" s="123"/>
      <c r="K386" s="101"/>
      <c r="L386" s="120"/>
      <c r="M386" s="123"/>
      <c r="N386" s="101"/>
    </row>
    <row r="387" spans="1:14" x14ac:dyDescent="0.25">
      <c r="A387" s="97"/>
      <c r="B387" s="152"/>
      <c r="C387" s="156"/>
      <c r="D387" s="99" t="str">
        <f>IFERROR(IF(C387="No CAS","",INDEX('DEQ Pollutant List'!$C$7:$C$611,MATCH('5. Pollutant Emissions - MB'!C387,'DEQ Pollutant List'!$B$7:$B$611,0))),"")</f>
        <v/>
      </c>
      <c r="E387" s="142" t="str">
        <f>IFERROR(IF(OR($C387="",$C387="No CAS"),INDEX('DEQ Pollutant List'!$A$7:$A$611,MATCH($D387,'DEQ Pollutant List'!$C$7:$C$611,0)),INDEX('DEQ Pollutant List'!$A$7:$A$611,MATCH($C387,'DEQ Pollutant List'!$B$7:$B$611,0))),"")</f>
        <v/>
      </c>
      <c r="F387" s="157"/>
      <c r="G387" s="158"/>
      <c r="H387" s="122"/>
      <c r="I387" s="120"/>
      <c r="J387" s="123"/>
      <c r="K387" s="101"/>
      <c r="L387" s="120"/>
      <c r="M387" s="123"/>
      <c r="N387" s="101"/>
    </row>
    <row r="388" spans="1:14" x14ac:dyDescent="0.25">
      <c r="A388" s="97"/>
      <c r="B388" s="152"/>
      <c r="C388" s="156"/>
      <c r="D388" s="99" t="str">
        <f>IFERROR(IF(C388="No CAS","",INDEX('DEQ Pollutant List'!$C$7:$C$611,MATCH('5. Pollutant Emissions - MB'!C388,'DEQ Pollutant List'!$B$7:$B$611,0))),"")</f>
        <v/>
      </c>
      <c r="E388" s="142" t="str">
        <f>IFERROR(IF(OR($C388="",$C388="No CAS"),INDEX('DEQ Pollutant List'!$A$7:$A$611,MATCH($D388,'DEQ Pollutant List'!$C$7:$C$611,0)),INDEX('DEQ Pollutant List'!$A$7:$A$611,MATCH($C388,'DEQ Pollutant List'!$B$7:$B$611,0))),"")</f>
        <v/>
      </c>
      <c r="F388" s="157"/>
      <c r="G388" s="158"/>
      <c r="H388" s="122"/>
      <c r="I388" s="120"/>
      <c r="J388" s="123"/>
      <c r="K388" s="101"/>
      <c r="L388" s="120"/>
      <c r="M388" s="123"/>
      <c r="N388" s="101"/>
    </row>
    <row r="389" spans="1:14" x14ac:dyDescent="0.25">
      <c r="A389" s="97"/>
      <c r="B389" s="152"/>
      <c r="C389" s="156"/>
      <c r="D389" s="99" t="str">
        <f>IFERROR(IF(C389="No CAS","",INDEX('DEQ Pollutant List'!$C$7:$C$611,MATCH('5. Pollutant Emissions - MB'!C389,'DEQ Pollutant List'!$B$7:$B$611,0))),"")</f>
        <v/>
      </c>
      <c r="E389" s="142" t="str">
        <f>IFERROR(IF(OR($C389="",$C389="No CAS"),INDEX('DEQ Pollutant List'!$A$7:$A$611,MATCH($D389,'DEQ Pollutant List'!$C$7:$C$611,0)),INDEX('DEQ Pollutant List'!$A$7:$A$611,MATCH($C389,'DEQ Pollutant List'!$B$7:$B$611,0))),"")</f>
        <v/>
      </c>
      <c r="F389" s="157"/>
      <c r="G389" s="158"/>
      <c r="H389" s="122"/>
      <c r="I389" s="120"/>
      <c r="J389" s="123"/>
      <c r="K389" s="101"/>
      <c r="L389" s="120"/>
      <c r="M389" s="123"/>
      <c r="N389" s="101"/>
    </row>
    <row r="390" spans="1:14" x14ac:dyDescent="0.25">
      <c r="A390" s="97"/>
      <c r="B390" s="152"/>
      <c r="C390" s="156"/>
      <c r="D390" s="99" t="str">
        <f>IFERROR(IF(C390="No CAS","",INDEX('DEQ Pollutant List'!$C$7:$C$611,MATCH('5. Pollutant Emissions - MB'!C390,'DEQ Pollutant List'!$B$7:$B$611,0))),"")</f>
        <v/>
      </c>
      <c r="E390" s="142" t="str">
        <f>IFERROR(IF(OR($C390="",$C390="No CAS"),INDEX('DEQ Pollutant List'!$A$7:$A$611,MATCH($D390,'DEQ Pollutant List'!$C$7:$C$611,0)),INDEX('DEQ Pollutant List'!$A$7:$A$611,MATCH($C390,'DEQ Pollutant List'!$B$7:$B$611,0))),"")</f>
        <v/>
      </c>
      <c r="F390" s="157"/>
      <c r="G390" s="158"/>
      <c r="H390" s="122"/>
      <c r="I390" s="120"/>
      <c r="J390" s="123"/>
      <c r="K390" s="101"/>
      <c r="L390" s="120"/>
      <c r="M390" s="123"/>
      <c r="N390" s="101"/>
    </row>
    <row r="391" spans="1:14" x14ac:dyDescent="0.25">
      <c r="A391" s="97"/>
      <c r="B391" s="152"/>
      <c r="C391" s="156"/>
      <c r="D391" s="99" t="str">
        <f>IFERROR(IF(C391="No CAS","",INDEX('DEQ Pollutant List'!$C$7:$C$611,MATCH('5. Pollutant Emissions - MB'!C391,'DEQ Pollutant List'!$B$7:$B$611,0))),"")</f>
        <v/>
      </c>
      <c r="E391" s="142" t="str">
        <f>IFERROR(IF(OR($C391="",$C391="No CAS"),INDEX('DEQ Pollutant List'!$A$7:$A$611,MATCH($D391,'DEQ Pollutant List'!$C$7:$C$611,0)),INDEX('DEQ Pollutant List'!$A$7:$A$611,MATCH($C391,'DEQ Pollutant List'!$B$7:$B$611,0))),"")</f>
        <v/>
      </c>
      <c r="F391" s="157"/>
      <c r="G391" s="158"/>
      <c r="H391" s="122"/>
      <c r="I391" s="120"/>
      <c r="J391" s="123"/>
      <c r="K391" s="101"/>
      <c r="L391" s="120"/>
      <c r="M391" s="123"/>
      <c r="N391" s="101"/>
    </row>
    <row r="392" spans="1:14" x14ac:dyDescent="0.25">
      <c r="A392" s="97"/>
      <c r="B392" s="152"/>
      <c r="C392" s="156"/>
      <c r="D392" s="99" t="str">
        <f>IFERROR(IF(C392="No CAS","",INDEX('DEQ Pollutant List'!$C$7:$C$611,MATCH('5. Pollutant Emissions - MB'!C392,'DEQ Pollutant List'!$B$7:$B$611,0))),"")</f>
        <v/>
      </c>
      <c r="E392" s="142" t="str">
        <f>IFERROR(IF(OR($C392="",$C392="No CAS"),INDEX('DEQ Pollutant List'!$A$7:$A$611,MATCH($D392,'DEQ Pollutant List'!$C$7:$C$611,0)),INDEX('DEQ Pollutant List'!$A$7:$A$611,MATCH($C392,'DEQ Pollutant List'!$B$7:$B$611,0))),"")</f>
        <v/>
      </c>
      <c r="F392" s="157"/>
      <c r="G392" s="158"/>
      <c r="H392" s="122"/>
      <c r="I392" s="120"/>
      <c r="J392" s="123"/>
      <c r="K392" s="101"/>
      <c r="L392" s="120"/>
      <c r="M392" s="123"/>
      <c r="N392" s="101"/>
    </row>
    <row r="393" spans="1:14" x14ac:dyDescent="0.25">
      <c r="A393" s="97"/>
      <c r="B393" s="152"/>
      <c r="C393" s="156"/>
      <c r="D393" s="99" t="str">
        <f>IFERROR(IF(C393="No CAS","",INDEX('DEQ Pollutant List'!$C$7:$C$611,MATCH('5. Pollutant Emissions - MB'!C393,'DEQ Pollutant List'!$B$7:$B$611,0))),"")</f>
        <v/>
      </c>
      <c r="E393" s="142" t="str">
        <f>IFERROR(IF(OR($C393="",$C393="No CAS"),INDEX('DEQ Pollutant List'!$A$7:$A$611,MATCH($D393,'DEQ Pollutant List'!$C$7:$C$611,0)),INDEX('DEQ Pollutant List'!$A$7:$A$611,MATCH($C393,'DEQ Pollutant List'!$B$7:$B$611,0))),"")</f>
        <v/>
      </c>
      <c r="F393" s="157"/>
      <c r="G393" s="158"/>
      <c r="H393" s="122"/>
      <c r="I393" s="120"/>
      <c r="J393" s="123"/>
      <c r="K393" s="101"/>
      <c r="L393" s="120"/>
      <c r="M393" s="123"/>
      <c r="N393" s="101"/>
    </row>
    <row r="394" spans="1:14" x14ac:dyDescent="0.25">
      <c r="A394" s="97"/>
      <c r="B394" s="152"/>
      <c r="C394" s="156"/>
      <c r="D394" s="99" t="str">
        <f>IFERROR(IF(C394="No CAS","",INDEX('DEQ Pollutant List'!$C$7:$C$611,MATCH('5. Pollutant Emissions - MB'!C394,'DEQ Pollutant List'!$B$7:$B$611,0))),"")</f>
        <v/>
      </c>
      <c r="E394" s="142" t="str">
        <f>IFERROR(IF(OR($C394="",$C394="No CAS"),INDEX('DEQ Pollutant List'!$A$7:$A$611,MATCH($D394,'DEQ Pollutant List'!$C$7:$C$611,0)),INDEX('DEQ Pollutant List'!$A$7:$A$611,MATCH($C394,'DEQ Pollutant List'!$B$7:$B$611,0))),"")</f>
        <v/>
      </c>
      <c r="F394" s="157"/>
      <c r="G394" s="158"/>
      <c r="H394" s="122"/>
      <c r="I394" s="120"/>
      <c r="J394" s="123"/>
      <c r="K394" s="101"/>
      <c r="L394" s="120"/>
      <c r="M394" s="123"/>
      <c r="N394" s="101"/>
    </row>
    <row r="395" spans="1:14" x14ac:dyDescent="0.25">
      <c r="A395" s="97"/>
      <c r="B395" s="152"/>
      <c r="C395" s="156"/>
      <c r="D395" s="99" t="str">
        <f>IFERROR(IF(C395="No CAS","",INDEX('DEQ Pollutant List'!$C$7:$C$611,MATCH('5. Pollutant Emissions - MB'!C395,'DEQ Pollutant List'!$B$7:$B$611,0))),"")</f>
        <v/>
      </c>
      <c r="E395" s="142" t="str">
        <f>IFERROR(IF(OR($C395="",$C395="No CAS"),INDEX('DEQ Pollutant List'!$A$7:$A$611,MATCH($D395,'DEQ Pollutant List'!$C$7:$C$611,0)),INDEX('DEQ Pollutant List'!$A$7:$A$611,MATCH($C395,'DEQ Pollutant List'!$B$7:$B$611,0))),"")</f>
        <v/>
      </c>
      <c r="F395" s="157"/>
      <c r="G395" s="158"/>
      <c r="H395" s="122"/>
      <c r="I395" s="120"/>
      <c r="J395" s="123"/>
      <c r="K395" s="101"/>
      <c r="L395" s="120"/>
      <c r="M395" s="123"/>
      <c r="N395" s="101"/>
    </row>
    <row r="396" spans="1:14" x14ac:dyDescent="0.25">
      <c r="A396" s="97"/>
      <c r="B396" s="152"/>
      <c r="C396" s="156"/>
      <c r="D396" s="99" t="str">
        <f>IFERROR(IF(C396="No CAS","",INDEX('DEQ Pollutant List'!$C$7:$C$611,MATCH('5. Pollutant Emissions - MB'!C396,'DEQ Pollutant List'!$B$7:$B$611,0))),"")</f>
        <v/>
      </c>
      <c r="E396" s="142" t="str">
        <f>IFERROR(IF(OR($C396="",$C396="No CAS"),INDEX('DEQ Pollutant List'!$A$7:$A$611,MATCH($D396,'DEQ Pollutant List'!$C$7:$C$611,0)),INDEX('DEQ Pollutant List'!$A$7:$A$611,MATCH($C396,'DEQ Pollutant List'!$B$7:$B$611,0))),"")</f>
        <v/>
      </c>
      <c r="F396" s="157"/>
      <c r="G396" s="158"/>
      <c r="H396" s="122"/>
      <c r="I396" s="120"/>
      <c r="J396" s="123"/>
      <c r="K396" s="101"/>
      <c r="L396" s="120"/>
      <c r="M396" s="123"/>
      <c r="N396" s="101"/>
    </row>
    <row r="397" spans="1:14" x14ac:dyDescent="0.25">
      <c r="A397" s="97"/>
      <c r="B397" s="152"/>
      <c r="C397" s="156"/>
      <c r="D397" s="99" t="str">
        <f>IFERROR(IF(C397="No CAS","",INDEX('DEQ Pollutant List'!$C$7:$C$611,MATCH('5. Pollutant Emissions - MB'!C397,'DEQ Pollutant List'!$B$7:$B$611,0))),"")</f>
        <v/>
      </c>
      <c r="E397" s="142" t="str">
        <f>IFERROR(IF(OR($C397="",$C397="No CAS"),INDEX('DEQ Pollutant List'!$A$7:$A$611,MATCH($D397,'DEQ Pollutant List'!$C$7:$C$611,0)),INDEX('DEQ Pollutant List'!$A$7:$A$611,MATCH($C397,'DEQ Pollutant List'!$B$7:$B$611,0))),"")</f>
        <v/>
      </c>
      <c r="F397" s="157"/>
      <c r="G397" s="158"/>
      <c r="H397" s="122"/>
      <c r="I397" s="120"/>
      <c r="J397" s="123"/>
      <c r="K397" s="101"/>
      <c r="L397" s="120"/>
      <c r="M397" s="123"/>
      <c r="N397" s="101"/>
    </row>
    <row r="398" spans="1:14" x14ac:dyDescent="0.25">
      <c r="A398" s="97"/>
      <c r="B398" s="152"/>
      <c r="C398" s="156"/>
      <c r="D398" s="99" t="str">
        <f>IFERROR(IF(C398="No CAS","",INDEX('DEQ Pollutant List'!$C$7:$C$611,MATCH('5. Pollutant Emissions - MB'!C398,'DEQ Pollutant List'!$B$7:$B$611,0))),"")</f>
        <v/>
      </c>
      <c r="E398" s="142" t="str">
        <f>IFERROR(IF(OR($C398="",$C398="No CAS"),INDEX('DEQ Pollutant List'!$A$7:$A$611,MATCH($D398,'DEQ Pollutant List'!$C$7:$C$611,0)),INDEX('DEQ Pollutant List'!$A$7:$A$611,MATCH($C398,'DEQ Pollutant List'!$B$7:$B$611,0))),"")</f>
        <v/>
      </c>
      <c r="F398" s="157"/>
      <c r="G398" s="158"/>
      <c r="H398" s="122"/>
      <c r="I398" s="120"/>
      <c r="J398" s="123"/>
      <c r="K398" s="101"/>
      <c r="L398" s="120"/>
      <c r="M398" s="123"/>
      <c r="N398" s="101"/>
    </row>
    <row r="399" spans="1:14" x14ac:dyDescent="0.25">
      <c r="A399" s="97"/>
      <c r="B399" s="152"/>
      <c r="C399" s="156"/>
      <c r="D399" s="99" t="str">
        <f>IFERROR(IF(C399="No CAS","",INDEX('DEQ Pollutant List'!$C$7:$C$611,MATCH('5. Pollutant Emissions - MB'!C399,'DEQ Pollutant List'!$B$7:$B$611,0))),"")</f>
        <v/>
      </c>
      <c r="E399" s="142" t="str">
        <f>IFERROR(IF(OR($C399="",$C399="No CAS"),INDEX('DEQ Pollutant List'!$A$7:$A$611,MATCH($D399,'DEQ Pollutant List'!$C$7:$C$611,0)),INDEX('DEQ Pollutant List'!$A$7:$A$611,MATCH($C399,'DEQ Pollutant List'!$B$7:$B$611,0))),"")</f>
        <v/>
      </c>
      <c r="F399" s="157"/>
      <c r="G399" s="158"/>
      <c r="H399" s="122"/>
      <c r="I399" s="120"/>
      <c r="J399" s="123"/>
      <c r="K399" s="101"/>
      <c r="L399" s="120"/>
      <c r="M399" s="123"/>
      <c r="N399" s="101"/>
    </row>
    <row r="400" spans="1:14" x14ac:dyDescent="0.25">
      <c r="A400" s="97"/>
      <c r="B400" s="152"/>
      <c r="C400" s="156"/>
      <c r="D400" s="99" t="str">
        <f>IFERROR(IF(C400="No CAS","",INDEX('DEQ Pollutant List'!$C$7:$C$611,MATCH('5. Pollutant Emissions - MB'!C400,'DEQ Pollutant List'!$B$7:$B$611,0))),"")</f>
        <v/>
      </c>
      <c r="E400" s="142" t="str">
        <f>IFERROR(IF(OR($C400="",$C400="No CAS"),INDEX('DEQ Pollutant List'!$A$7:$A$611,MATCH($D400,'DEQ Pollutant List'!$C$7:$C$611,0)),INDEX('DEQ Pollutant List'!$A$7:$A$611,MATCH($C400,'DEQ Pollutant List'!$B$7:$B$611,0))),"")</f>
        <v/>
      </c>
      <c r="F400" s="157"/>
      <c r="G400" s="158"/>
      <c r="H400" s="122"/>
      <c r="I400" s="120"/>
      <c r="J400" s="123"/>
      <c r="K400" s="101"/>
      <c r="L400" s="120"/>
      <c r="M400" s="123"/>
      <c r="N400" s="101"/>
    </row>
    <row r="401" spans="1:14" x14ac:dyDescent="0.25">
      <c r="A401" s="97"/>
      <c r="B401" s="152"/>
      <c r="C401" s="156"/>
      <c r="D401" s="99" t="str">
        <f>IFERROR(IF(C401="No CAS","",INDEX('DEQ Pollutant List'!$C$7:$C$611,MATCH('5. Pollutant Emissions - MB'!C401,'DEQ Pollutant List'!$B$7:$B$611,0))),"")</f>
        <v/>
      </c>
      <c r="E401" s="142" t="str">
        <f>IFERROR(IF(OR($C401="",$C401="No CAS"),INDEX('DEQ Pollutant List'!$A$7:$A$611,MATCH($D401,'DEQ Pollutant List'!$C$7:$C$611,0)),INDEX('DEQ Pollutant List'!$A$7:$A$611,MATCH($C401,'DEQ Pollutant List'!$B$7:$B$611,0))),"")</f>
        <v/>
      </c>
      <c r="F401" s="157"/>
      <c r="G401" s="158"/>
      <c r="H401" s="122"/>
      <c r="I401" s="120"/>
      <c r="J401" s="123"/>
      <c r="K401" s="101"/>
      <c r="L401" s="120"/>
      <c r="M401" s="123"/>
      <c r="N401" s="101"/>
    </row>
    <row r="402" spans="1:14" x14ac:dyDescent="0.25">
      <c r="A402" s="97"/>
      <c r="B402" s="152"/>
      <c r="C402" s="156"/>
      <c r="D402" s="99" t="str">
        <f>IFERROR(IF(C402="No CAS","",INDEX('DEQ Pollutant List'!$C$7:$C$611,MATCH('5. Pollutant Emissions - MB'!C402,'DEQ Pollutant List'!$B$7:$B$611,0))),"")</f>
        <v/>
      </c>
      <c r="E402" s="142" t="str">
        <f>IFERROR(IF(OR($C402="",$C402="No CAS"),INDEX('DEQ Pollutant List'!$A$7:$A$611,MATCH($D402,'DEQ Pollutant List'!$C$7:$C$611,0)),INDEX('DEQ Pollutant List'!$A$7:$A$611,MATCH($C402,'DEQ Pollutant List'!$B$7:$B$611,0))),"")</f>
        <v/>
      </c>
      <c r="F402" s="157"/>
      <c r="G402" s="158"/>
      <c r="H402" s="122"/>
      <c r="I402" s="120"/>
      <c r="J402" s="123"/>
      <c r="K402" s="101"/>
      <c r="L402" s="120"/>
      <c r="M402" s="123"/>
      <c r="N402" s="101"/>
    </row>
    <row r="403" spans="1:14" x14ac:dyDescent="0.25">
      <c r="A403" s="97"/>
      <c r="B403" s="152"/>
      <c r="C403" s="156"/>
      <c r="D403" s="99" t="str">
        <f>IFERROR(IF(C403="No CAS","",INDEX('DEQ Pollutant List'!$C$7:$C$611,MATCH('5. Pollutant Emissions - MB'!C403,'DEQ Pollutant List'!$B$7:$B$611,0))),"")</f>
        <v/>
      </c>
      <c r="E403" s="142" t="str">
        <f>IFERROR(IF(OR($C403="",$C403="No CAS"),INDEX('DEQ Pollutant List'!$A$7:$A$611,MATCH($D403,'DEQ Pollutant List'!$C$7:$C$611,0)),INDEX('DEQ Pollutant List'!$A$7:$A$611,MATCH($C403,'DEQ Pollutant List'!$B$7:$B$611,0))),"")</f>
        <v/>
      </c>
      <c r="F403" s="157"/>
      <c r="G403" s="158"/>
      <c r="H403" s="122"/>
      <c r="I403" s="120"/>
      <c r="J403" s="123"/>
      <c r="K403" s="101"/>
      <c r="L403" s="120"/>
      <c r="M403" s="123"/>
      <c r="N403" s="101"/>
    </row>
    <row r="404" spans="1:14" x14ac:dyDescent="0.25">
      <c r="A404" s="97"/>
      <c r="B404" s="152"/>
      <c r="C404" s="156"/>
      <c r="D404" s="99" t="str">
        <f>IFERROR(IF(C404="No CAS","",INDEX('DEQ Pollutant List'!$C$7:$C$611,MATCH('5. Pollutant Emissions - MB'!C404,'DEQ Pollutant List'!$B$7:$B$611,0))),"")</f>
        <v/>
      </c>
      <c r="E404" s="142" t="str">
        <f>IFERROR(IF(OR($C404="",$C404="No CAS"),INDEX('DEQ Pollutant List'!$A$7:$A$611,MATCH($D404,'DEQ Pollutant List'!$C$7:$C$611,0)),INDEX('DEQ Pollutant List'!$A$7:$A$611,MATCH($C404,'DEQ Pollutant List'!$B$7:$B$611,0))),"")</f>
        <v/>
      </c>
      <c r="F404" s="157"/>
      <c r="G404" s="158"/>
      <c r="H404" s="122"/>
      <c r="I404" s="120"/>
      <c r="J404" s="123"/>
      <c r="K404" s="101"/>
      <c r="L404" s="120"/>
      <c r="M404" s="123"/>
      <c r="N404" s="101"/>
    </row>
    <row r="405" spans="1:14" x14ac:dyDescent="0.25">
      <c r="A405" s="97"/>
      <c r="B405" s="152"/>
      <c r="C405" s="156"/>
      <c r="D405" s="99" t="str">
        <f>IFERROR(IF(C405="No CAS","",INDEX('DEQ Pollutant List'!$C$7:$C$611,MATCH('5. Pollutant Emissions - MB'!C405,'DEQ Pollutant List'!$B$7:$B$611,0))),"")</f>
        <v/>
      </c>
      <c r="E405" s="142" t="str">
        <f>IFERROR(IF(OR($C405="",$C405="No CAS"),INDEX('DEQ Pollutant List'!$A$7:$A$611,MATCH($D405,'DEQ Pollutant List'!$C$7:$C$611,0)),INDEX('DEQ Pollutant List'!$A$7:$A$611,MATCH($C405,'DEQ Pollutant List'!$B$7:$B$611,0))),"")</f>
        <v/>
      </c>
      <c r="F405" s="157"/>
      <c r="G405" s="158"/>
      <c r="H405" s="122"/>
      <c r="I405" s="120"/>
      <c r="J405" s="123"/>
      <c r="K405" s="101"/>
      <c r="L405" s="120"/>
      <c r="M405" s="123"/>
      <c r="N405" s="101"/>
    </row>
    <row r="406" spans="1:14" x14ac:dyDescent="0.25">
      <c r="A406" s="97"/>
      <c r="B406" s="152"/>
      <c r="C406" s="156"/>
      <c r="D406" s="99" t="str">
        <f>IFERROR(IF(C406="No CAS","",INDEX('DEQ Pollutant List'!$C$7:$C$611,MATCH('5. Pollutant Emissions - MB'!C406,'DEQ Pollutant List'!$B$7:$B$611,0))),"")</f>
        <v/>
      </c>
      <c r="E406" s="142" t="str">
        <f>IFERROR(IF(OR($C406="",$C406="No CAS"),INDEX('DEQ Pollutant List'!$A$7:$A$611,MATCH($D406,'DEQ Pollutant List'!$C$7:$C$611,0)),INDEX('DEQ Pollutant List'!$A$7:$A$611,MATCH($C406,'DEQ Pollutant List'!$B$7:$B$611,0))),"")</f>
        <v/>
      </c>
      <c r="F406" s="157"/>
      <c r="G406" s="158"/>
      <c r="H406" s="122"/>
      <c r="I406" s="120"/>
      <c r="J406" s="123"/>
      <c r="K406" s="101"/>
      <c r="L406" s="120"/>
      <c r="M406" s="123"/>
      <c r="N406" s="101"/>
    </row>
    <row r="407" spans="1:14" x14ac:dyDescent="0.25">
      <c r="A407" s="97"/>
      <c r="B407" s="152"/>
      <c r="C407" s="156"/>
      <c r="D407" s="99" t="str">
        <f>IFERROR(IF(C407="No CAS","",INDEX('DEQ Pollutant List'!$C$7:$C$611,MATCH('5. Pollutant Emissions - MB'!C407,'DEQ Pollutant List'!$B$7:$B$611,0))),"")</f>
        <v/>
      </c>
      <c r="E407" s="142" t="str">
        <f>IFERROR(IF(OR($C407="",$C407="No CAS"),INDEX('DEQ Pollutant List'!$A$7:$A$611,MATCH($D407,'DEQ Pollutant List'!$C$7:$C$611,0)),INDEX('DEQ Pollutant List'!$A$7:$A$611,MATCH($C407,'DEQ Pollutant List'!$B$7:$B$611,0))),"")</f>
        <v/>
      </c>
      <c r="F407" s="157"/>
      <c r="G407" s="158"/>
      <c r="H407" s="122"/>
      <c r="I407" s="120"/>
      <c r="J407" s="123"/>
      <c r="K407" s="101"/>
      <c r="L407" s="120"/>
      <c r="M407" s="123"/>
      <c r="N407" s="101"/>
    </row>
    <row r="408" spans="1:14" x14ac:dyDescent="0.25">
      <c r="A408" s="97"/>
      <c r="B408" s="152"/>
      <c r="C408" s="156"/>
      <c r="D408" s="99" t="str">
        <f>IFERROR(IF(C408="No CAS","",INDEX('DEQ Pollutant List'!$C$7:$C$611,MATCH('5. Pollutant Emissions - MB'!C408,'DEQ Pollutant List'!$B$7:$B$611,0))),"")</f>
        <v/>
      </c>
      <c r="E408" s="142" t="str">
        <f>IFERROR(IF(OR($C408="",$C408="No CAS"),INDEX('DEQ Pollutant List'!$A$7:$A$611,MATCH($D408,'DEQ Pollutant List'!$C$7:$C$611,0)),INDEX('DEQ Pollutant List'!$A$7:$A$611,MATCH($C408,'DEQ Pollutant List'!$B$7:$B$611,0))),"")</f>
        <v/>
      </c>
      <c r="F408" s="157"/>
      <c r="G408" s="158"/>
      <c r="H408" s="122"/>
      <c r="I408" s="120"/>
      <c r="J408" s="123"/>
      <c r="K408" s="101"/>
      <c r="L408" s="120"/>
      <c r="M408" s="123"/>
      <c r="N408" s="101"/>
    </row>
    <row r="409" spans="1:14" x14ac:dyDescent="0.25">
      <c r="A409" s="97"/>
      <c r="B409" s="152"/>
      <c r="C409" s="156"/>
      <c r="D409" s="99" t="str">
        <f>IFERROR(IF(C409="No CAS","",INDEX('DEQ Pollutant List'!$C$7:$C$611,MATCH('5. Pollutant Emissions - MB'!C409,'DEQ Pollutant List'!$B$7:$B$611,0))),"")</f>
        <v/>
      </c>
      <c r="E409" s="142" t="str">
        <f>IFERROR(IF(OR($C409="",$C409="No CAS"),INDEX('DEQ Pollutant List'!$A$7:$A$611,MATCH($D409,'DEQ Pollutant List'!$C$7:$C$611,0)),INDEX('DEQ Pollutant List'!$A$7:$A$611,MATCH($C409,'DEQ Pollutant List'!$B$7:$B$611,0))),"")</f>
        <v/>
      </c>
      <c r="F409" s="157"/>
      <c r="G409" s="158"/>
      <c r="H409" s="122"/>
      <c r="I409" s="120"/>
      <c r="J409" s="123"/>
      <c r="K409" s="101"/>
      <c r="L409" s="120"/>
      <c r="M409" s="123"/>
      <c r="N409" s="101"/>
    </row>
    <row r="410" spans="1:14" x14ac:dyDescent="0.25">
      <c r="A410" s="97"/>
      <c r="B410" s="152"/>
      <c r="C410" s="156"/>
      <c r="D410" s="99" t="str">
        <f>IFERROR(IF(C410="No CAS","",INDEX('DEQ Pollutant List'!$C$7:$C$611,MATCH('5. Pollutant Emissions - MB'!C410,'DEQ Pollutant List'!$B$7:$B$611,0))),"")</f>
        <v/>
      </c>
      <c r="E410" s="142" t="str">
        <f>IFERROR(IF(OR($C410="",$C410="No CAS"),INDEX('DEQ Pollutant List'!$A$7:$A$611,MATCH($D410,'DEQ Pollutant List'!$C$7:$C$611,0)),INDEX('DEQ Pollutant List'!$A$7:$A$611,MATCH($C410,'DEQ Pollutant List'!$B$7:$B$611,0))),"")</f>
        <v/>
      </c>
      <c r="F410" s="157"/>
      <c r="G410" s="158"/>
      <c r="H410" s="122"/>
      <c r="I410" s="120"/>
      <c r="J410" s="123"/>
      <c r="K410" s="101"/>
      <c r="L410" s="120"/>
      <c r="M410" s="123"/>
      <c r="N410" s="101"/>
    </row>
    <row r="411" spans="1:14" x14ac:dyDescent="0.25">
      <c r="A411" s="97"/>
      <c r="B411" s="152"/>
      <c r="C411" s="156"/>
      <c r="D411" s="99" t="str">
        <f>IFERROR(IF(C411="No CAS","",INDEX('DEQ Pollutant List'!$C$7:$C$611,MATCH('5. Pollutant Emissions - MB'!C411,'DEQ Pollutant List'!$B$7:$B$611,0))),"")</f>
        <v/>
      </c>
      <c r="E411" s="142" t="str">
        <f>IFERROR(IF(OR($C411="",$C411="No CAS"),INDEX('DEQ Pollutant List'!$A$7:$A$611,MATCH($D411,'DEQ Pollutant List'!$C$7:$C$611,0)),INDEX('DEQ Pollutant List'!$A$7:$A$611,MATCH($C411,'DEQ Pollutant List'!$B$7:$B$611,0))),"")</f>
        <v/>
      </c>
      <c r="F411" s="157"/>
      <c r="G411" s="158"/>
      <c r="H411" s="122"/>
      <c r="I411" s="120"/>
      <c r="J411" s="123"/>
      <c r="K411" s="101"/>
      <c r="L411" s="120"/>
      <c r="M411" s="123"/>
      <c r="N411" s="101"/>
    </row>
    <row r="412" spans="1:14" x14ac:dyDescent="0.25">
      <c r="A412" s="97"/>
      <c r="B412" s="152"/>
      <c r="C412" s="156"/>
      <c r="D412" s="99" t="str">
        <f>IFERROR(IF(C412="No CAS","",INDEX('DEQ Pollutant List'!$C$7:$C$611,MATCH('5. Pollutant Emissions - MB'!C412,'DEQ Pollutant List'!$B$7:$B$611,0))),"")</f>
        <v/>
      </c>
      <c r="E412" s="142" t="str">
        <f>IFERROR(IF(OR($C412="",$C412="No CAS"),INDEX('DEQ Pollutant List'!$A$7:$A$611,MATCH($D412,'DEQ Pollutant List'!$C$7:$C$611,0)),INDEX('DEQ Pollutant List'!$A$7:$A$611,MATCH($C412,'DEQ Pollutant List'!$B$7:$B$611,0))),"")</f>
        <v/>
      </c>
      <c r="F412" s="157"/>
      <c r="G412" s="158"/>
      <c r="H412" s="122"/>
      <c r="I412" s="120"/>
      <c r="J412" s="123"/>
      <c r="K412" s="101"/>
      <c r="L412" s="120"/>
      <c r="M412" s="123"/>
      <c r="N412" s="101"/>
    </row>
    <row r="413" spans="1:14" x14ac:dyDescent="0.25">
      <c r="A413" s="97"/>
      <c r="B413" s="152"/>
      <c r="C413" s="156"/>
      <c r="D413" s="99" t="str">
        <f>IFERROR(IF(C413="No CAS","",INDEX('DEQ Pollutant List'!$C$7:$C$611,MATCH('5. Pollutant Emissions - MB'!C413,'DEQ Pollutant List'!$B$7:$B$611,0))),"")</f>
        <v/>
      </c>
      <c r="E413" s="142" t="str">
        <f>IFERROR(IF(OR($C413="",$C413="No CAS"),INDEX('DEQ Pollutant List'!$A$7:$A$611,MATCH($D413,'DEQ Pollutant List'!$C$7:$C$611,0)),INDEX('DEQ Pollutant List'!$A$7:$A$611,MATCH($C413,'DEQ Pollutant List'!$B$7:$B$611,0))),"")</f>
        <v/>
      </c>
      <c r="F413" s="157"/>
      <c r="G413" s="158"/>
      <c r="H413" s="122"/>
      <c r="I413" s="120"/>
      <c r="J413" s="123"/>
      <c r="K413" s="101"/>
      <c r="L413" s="120"/>
      <c r="M413" s="123"/>
      <c r="N413" s="101"/>
    </row>
    <row r="414" spans="1:14" x14ac:dyDescent="0.25">
      <c r="A414" s="97"/>
      <c r="B414" s="152"/>
      <c r="C414" s="156"/>
      <c r="D414" s="99" t="str">
        <f>IFERROR(IF(C414="No CAS","",INDEX('DEQ Pollutant List'!$C$7:$C$611,MATCH('5. Pollutant Emissions - MB'!C414,'DEQ Pollutant List'!$B$7:$B$611,0))),"")</f>
        <v/>
      </c>
      <c r="E414" s="142" t="str">
        <f>IFERROR(IF(OR($C414="",$C414="No CAS"),INDEX('DEQ Pollutant List'!$A$7:$A$611,MATCH($D414,'DEQ Pollutant List'!$C$7:$C$611,0)),INDEX('DEQ Pollutant List'!$A$7:$A$611,MATCH($C414,'DEQ Pollutant List'!$B$7:$B$611,0))),"")</f>
        <v/>
      </c>
      <c r="F414" s="157"/>
      <c r="G414" s="158"/>
      <c r="H414" s="122"/>
      <c r="I414" s="120"/>
      <c r="J414" s="123"/>
      <c r="K414" s="101"/>
      <c r="L414" s="120"/>
      <c r="M414" s="123"/>
      <c r="N414" s="101"/>
    </row>
    <row r="415" spans="1:14" x14ac:dyDescent="0.25">
      <c r="A415" s="97"/>
      <c r="B415" s="152"/>
      <c r="C415" s="156"/>
      <c r="D415" s="99" t="str">
        <f>IFERROR(IF(C415="No CAS","",INDEX('DEQ Pollutant List'!$C$7:$C$611,MATCH('5. Pollutant Emissions - MB'!C415,'DEQ Pollutant List'!$B$7:$B$611,0))),"")</f>
        <v/>
      </c>
      <c r="E415" s="142" t="str">
        <f>IFERROR(IF(OR($C415="",$C415="No CAS"),INDEX('DEQ Pollutant List'!$A$7:$A$611,MATCH($D415,'DEQ Pollutant List'!$C$7:$C$611,0)),INDEX('DEQ Pollutant List'!$A$7:$A$611,MATCH($C415,'DEQ Pollutant List'!$B$7:$B$611,0))),"")</f>
        <v/>
      </c>
      <c r="F415" s="157"/>
      <c r="G415" s="158"/>
      <c r="H415" s="122"/>
      <c r="I415" s="120"/>
      <c r="J415" s="123"/>
      <c r="K415" s="101"/>
      <c r="L415" s="120"/>
      <c r="M415" s="123"/>
      <c r="N415" s="101"/>
    </row>
    <row r="416" spans="1:14" x14ac:dyDescent="0.25">
      <c r="A416" s="97"/>
      <c r="B416" s="152"/>
      <c r="C416" s="156"/>
      <c r="D416" s="99" t="str">
        <f>IFERROR(IF(C416="No CAS","",INDEX('DEQ Pollutant List'!$C$7:$C$611,MATCH('5. Pollutant Emissions - MB'!C416,'DEQ Pollutant List'!$B$7:$B$611,0))),"")</f>
        <v/>
      </c>
      <c r="E416" s="142" t="str">
        <f>IFERROR(IF(OR($C416="",$C416="No CAS"),INDEX('DEQ Pollutant List'!$A$7:$A$611,MATCH($D416,'DEQ Pollutant List'!$C$7:$C$611,0)),INDEX('DEQ Pollutant List'!$A$7:$A$611,MATCH($C416,'DEQ Pollutant List'!$B$7:$B$611,0))),"")</f>
        <v/>
      </c>
      <c r="F416" s="157"/>
      <c r="G416" s="158"/>
      <c r="H416" s="122"/>
      <c r="I416" s="120"/>
      <c r="J416" s="123"/>
      <c r="K416" s="101"/>
      <c r="L416" s="120"/>
      <c r="M416" s="123"/>
      <c r="N416" s="101"/>
    </row>
    <row r="417" spans="1:14" x14ac:dyDescent="0.25">
      <c r="A417" s="97"/>
      <c r="B417" s="152"/>
      <c r="C417" s="156"/>
      <c r="D417" s="99" t="str">
        <f>IFERROR(IF(C417="No CAS","",INDEX('DEQ Pollutant List'!$C$7:$C$611,MATCH('5. Pollutant Emissions - MB'!C417,'DEQ Pollutant List'!$B$7:$B$611,0))),"")</f>
        <v/>
      </c>
      <c r="E417" s="142" t="str">
        <f>IFERROR(IF(OR($C417="",$C417="No CAS"),INDEX('DEQ Pollutant List'!$A$7:$A$611,MATCH($D417,'DEQ Pollutant List'!$C$7:$C$611,0)),INDEX('DEQ Pollutant List'!$A$7:$A$611,MATCH($C417,'DEQ Pollutant List'!$B$7:$B$611,0))),"")</f>
        <v/>
      </c>
      <c r="F417" s="157"/>
      <c r="G417" s="158"/>
      <c r="H417" s="122"/>
      <c r="I417" s="120"/>
      <c r="J417" s="123"/>
      <c r="K417" s="101"/>
      <c r="L417" s="120"/>
      <c r="M417" s="123"/>
      <c r="N417" s="101"/>
    </row>
    <row r="418" spans="1:14" x14ac:dyDescent="0.25">
      <c r="A418" s="97"/>
      <c r="B418" s="152"/>
      <c r="C418" s="156"/>
      <c r="D418" s="99" t="str">
        <f>IFERROR(IF(C418="No CAS","",INDEX('DEQ Pollutant List'!$C$7:$C$611,MATCH('5. Pollutant Emissions - MB'!C418,'DEQ Pollutant List'!$B$7:$B$611,0))),"")</f>
        <v/>
      </c>
      <c r="E418" s="142" t="str">
        <f>IFERROR(IF(OR($C418="",$C418="No CAS"),INDEX('DEQ Pollutant List'!$A$7:$A$611,MATCH($D418,'DEQ Pollutant List'!$C$7:$C$611,0)),INDEX('DEQ Pollutant List'!$A$7:$A$611,MATCH($C418,'DEQ Pollutant List'!$B$7:$B$611,0))),"")</f>
        <v/>
      </c>
      <c r="F418" s="157"/>
      <c r="G418" s="158"/>
      <c r="H418" s="122"/>
      <c r="I418" s="120"/>
      <c r="J418" s="123"/>
      <c r="K418" s="101"/>
      <c r="L418" s="120"/>
      <c r="M418" s="123"/>
      <c r="N418" s="101"/>
    </row>
    <row r="419" spans="1:14" x14ac:dyDescent="0.25">
      <c r="A419" s="97"/>
      <c r="B419" s="152"/>
      <c r="C419" s="156"/>
      <c r="D419" s="99" t="str">
        <f>IFERROR(IF(C419="No CAS","",INDEX('DEQ Pollutant List'!$C$7:$C$611,MATCH('5. Pollutant Emissions - MB'!C419,'DEQ Pollutant List'!$B$7:$B$611,0))),"")</f>
        <v/>
      </c>
      <c r="E419" s="142" t="str">
        <f>IFERROR(IF(OR($C419="",$C419="No CAS"),INDEX('DEQ Pollutant List'!$A$7:$A$611,MATCH($D419,'DEQ Pollutant List'!$C$7:$C$611,0)),INDEX('DEQ Pollutant List'!$A$7:$A$611,MATCH($C419,'DEQ Pollutant List'!$B$7:$B$611,0))),"")</f>
        <v/>
      </c>
      <c r="F419" s="157"/>
      <c r="G419" s="158"/>
      <c r="H419" s="122"/>
      <c r="I419" s="120"/>
      <c r="J419" s="123"/>
      <c r="K419" s="101"/>
      <c r="L419" s="120"/>
      <c r="M419" s="123"/>
      <c r="N419" s="101"/>
    </row>
    <row r="420" spans="1:14" x14ac:dyDescent="0.25">
      <c r="A420" s="97"/>
      <c r="B420" s="152"/>
      <c r="C420" s="156"/>
      <c r="D420" s="99" t="str">
        <f>IFERROR(IF(C420="No CAS","",INDEX('DEQ Pollutant List'!$C$7:$C$611,MATCH('5. Pollutant Emissions - MB'!C420,'DEQ Pollutant List'!$B$7:$B$611,0))),"")</f>
        <v/>
      </c>
      <c r="E420" s="142" t="str">
        <f>IFERROR(IF(OR($C420="",$C420="No CAS"),INDEX('DEQ Pollutant List'!$A$7:$A$611,MATCH($D420,'DEQ Pollutant List'!$C$7:$C$611,0)),INDEX('DEQ Pollutant List'!$A$7:$A$611,MATCH($C420,'DEQ Pollutant List'!$B$7:$B$611,0))),"")</f>
        <v/>
      </c>
      <c r="F420" s="157"/>
      <c r="G420" s="158"/>
      <c r="H420" s="122"/>
      <c r="I420" s="120"/>
      <c r="J420" s="123"/>
      <c r="K420" s="101"/>
      <c r="L420" s="120"/>
      <c r="M420" s="123"/>
      <c r="N420" s="101"/>
    </row>
    <row r="421" spans="1:14" x14ac:dyDescent="0.25">
      <c r="A421" s="97"/>
      <c r="B421" s="152"/>
      <c r="C421" s="156"/>
      <c r="D421" s="99" t="str">
        <f>IFERROR(IF(C421="No CAS","",INDEX('DEQ Pollutant List'!$C$7:$C$611,MATCH('5. Pollutant Emissions - MB'!C421,'DEQ Pollutant List'!$B$7:$B$611,0))),"")</f>
        <v/>
      </c>
      <c r="E421" s="142" t="str">
        <f>IFERROR(IF(OR($C421="",$C421="No CAS"),INDEX('DEQ Pollutant List'!$A$7:$A$611,MATCH($D421,'DEQ Pollutant List'!$C$7:$C$611,0)),INDEX('DEQ Pollutant List'!$A$7:$A$611,MATCH($C421,'DEQ Pollutant List'!$B$7:$B$611,0))),"")</f>
        <v/>
      </c>
      <c r="F421" s="157"/>
      <c r="G421" s="158"/>
      <c r="H421" s="122"/>
      <c r="I421" s="120"/>
      <c r="J421" s="123"/>
      <c r="K421" s="101"/>
      <c r="L421" s="120"/>
      <c r="M421" s="123"/>
      <c r="N421" s="101"/>
    </row>
    <row r="422" spans="1:14" x14ac:dyDescent="0.25">
      <c r="A422" s="97"/>
      <c r="B422" s="152"/>
      <c r="C422" s="156"/>
      <c r="D422" s="99" t="str">
        <f>IFERROR(IF(C422="No CAS","",INDEX('DEQ Pollutant List'!$C$7:$C$611,MATCH('5. Pollutant Emissions - MB'!C422,'DEQ Pollutant List'!$B$7:$B$611,0))),"")</f>
        <v/>
      </c>
      <c r="E422" s="142" t="str">
        <f>IFERROR(IF(OR($C422="",$C422="No CAS"),INDEX('DEQ Pollutant List'!$A$7:$A$611,MATCH($D422,'DEQ Pollutant List'!$C$7:$C$611,0)),INDEX('DEQ Pollutant List'!$A$7:$A$611,MATCH($C422,'DEQ Pollutant List'!$B$7:$B$611,0))),"")</f>
        <v/>
      </c>
      <c r="F422" s="157"/>
      <c r="G422" s="158"/>
      <c r="H422" s="122"/>
      <c r="I422" s="120"/>
      <c r="J422" s="123"/>
      <c r="K422" s="101"/>
      <c r="L422" s="120"/>
      <c r="M422" s="123"/>
      <c r="N422" s="101"/>
    </row>
    <row r="423" spans="1:14" x14ac:dyDescent="0.25">
      <c r="A423" s="97"/>
      <c r="B423" s="152"/>
      <c r="C423" s="156"/>
      <c r="D423" s="99" t="str">
        <f>IFERROR(IF(C423="No CAS","",INDEX('DEQ Pollutant List'!$C$7:$C$611,MATCH('5. Pollutant Emissions - MB'!C423,'DEQ Pollutant List'!$B$7:$B$611,0))),"")</f>
        <v/>
      </c>
      <c r="E423" s="142" t="str">
        <f>IFERROR(IF(OR($C423="",$C423="No CAS"),INDEX('DEQ Pollutant List'!$A$7:$A$611,MATCH($D423,'DEQ Pollutant List'!$C$7:$C$611,0)),INDEX('DEQ Pollutant List'!$A$7:$A$611,MATCH($C423,'DEQ Pollutant List'!$B$7:$B$611,0))),"")</f>
        <v/>
      </c>
      <c r="F423" s="157"/>
      <c r="G423" s="158"/>
      <c r="H423" s="122"/>
      <c r="I423" s="120"/>
      <c r="J423" s="123"/>
      <c r="K423" s="101"/>
      <c r="L423" s="120"/>
      <c r="M423" s="123"/>
      <c r="N423" s="101"/>
    </row>
    <row r="424" spans="1:14" x14ac:dyDescent="0.25">
      <c r="A424" s="97"/>
      <c r="B424" s="152"/>
      <c r="C424" s="156"/>
      <c r="D424" s="99" t="str">
        <f>IFERROR(IF(C424="No CAS","",INDEX('DEQ Pollutant List'!$C$7:$C$611,MATCH('5. Pollutant Emissions - MB'!C424,'DEQ Pollutant List'!$B$7:$B$611,0))),"")</f>
        <v/>
      </c>
      <c r="E424" s="142" t="str">
        <f>IFERROR(IF(OR($C424="",$C424="No CAS"),INDEX('DEQ Pollutant List'!$A$7:$A$611,MATCH($D424,'DEQ Pollutant List'!$C$7:$C$611,0)),INDEX('DEQ Pollutant List'!$A$7:$A$611,MATCH($C424,'DEQ Pollutant List'!$B$7:$B$611,0))),"")</f>
        <v/>
      </c>
      <c r="F424" s="157"/>
      <c r="G424" s="158"/>
      <c r="H424" s="122"/>
      <c r="I424" s="120"/>
      <c r="J424" s="123"/>
      <c r="K424" s="101"/>
      <c r="L424" s="120"/>
      <c r="M424" s="123"/>
      <c r="N424" s="101"/>
    </row>
    <row r="425" spans="1:14" x14ac:dyDescent="0.25">
      <c r="A425" s="97"/>
      <c r="B425" s="152"/>
      <c r="C425" s="156"/>
      <c r="D425" s="99" t="str">
        <f>IFERROR(IF(C425="No CAS","",INDEX('DEQ Pollutant List'!$C$7:$C$611,MATCH('5. Pollutant Emissions - MB'!C425,'DEQ Pollutant List'!$B$7:$B$611,0))),"")</f>
        <v/>
      </c>
      <c r="E425" s="142" t="str">
        <f>IFERROR(IF(OR($C425="",$C425="No CAS"),INDEX('DEQ Pollutant List'!$A$7:$A$611,MATCH($D425,'DEQ Pollutant List'!$C$7:$C$611,0)),INDEX('DEQ Pollutant List'!$A$7:$A$611,MATCH($C425,'DEQ Pollutant List'!$B$7:$B$611,0))),"")</f>
        <v/>
      </c>
      <c r="F425" s="157"/>
      <c r="G425" s="158"/>
      <c r="H425" s="122"/>
      <c r="I425" s="120"/>
      <c r="J425" s="123"/>
      <c r="K425" s="101"/>
      <c r="L425" s="120"/>
      <c r="M425" s="123"/>
      <c r="N425" s="101"/>
    </row>
    <row r="426" spans="1:14" x14ac:dyDescent="0.25">
      <c r="A426" s="97"/>
      <c r="B426" s="152"/>
      <c r="C426" s="156"/>
      <c r="D426" s="99" t="str">
        <f>IFERROR(IF(C426="No CAS","",INDEX('DEQ Pollutant List'!$C$7:$C$611,MATCH('5. Pollutant Emissions - MB'!C426,'DEQ Pollutant List'!$B$7:$B$611,0))),"")</f>
        <v/>
      </c>
      <c r="E426" s="142" t="str">
        <f>IFERROR(IF(OR($C426="",$C426="No CAS"),INDEX('DEQ Pollutant List'!$A$7:$A$611,MATCH($D426,'DEQ Pollutant List'!$C$7:$C$611,0)),INDEX('DEQ Pollutant List'!$A$7:$A$611,MATCH($C426,'DEQ Pollutant List'!$B$7:$B$611,0))),"")</f>
        <v/>
      </c>
      <c r="F426" s="157"/>
      <c r="G426" s="158"/>
      <c r="H426" s="122"/>
      <c r="I426" s="120"/>
      <c r="J426" s="123"/>
      <c r="K426" s="101"/>
      <c r="L426" s="120"/>
      <c r="M426" s="123"/>
      <c r="N426" s="101"/>
    </row>
    <row r="427" spans="1:14" x14ac:dyDescent="0.25">
      <c r="A427" s="97"/>
      <c r="B427" s="152"/>
      <c r="C427" s="156"/>
      <c r="D427" s="99" t="str">
        <f>IFERROR(IF(C427="No CAS","",INDEX('DEQ Pollutant List'!$C$7:$C$611,MATCH('5. Pollutant Emissions - MB'!C427,'DEQ Pollutant List'!$B$7:$B$611,0))),"")</f>
        <v/>
      </c>
      <c r="E427" s="142" t="str">
        <f>IFERROR(IF(OR($C427="",$C427="No CAS"),INDEX('DEQ Pollutant List'!$A$7:$A$611,MATCH($D427,'DEQ Pollutant List'!$C$7:$C$611,0)),INDEX('DEQ Pollutant List'!$A$7:$A$611,MATCH($C427,'DEQ Pollutant List'!$B$7:$B$611,0))),"")</f>
        <v/>
      </c>
      <c r="F427" s="157"/>
      <c r="G427" s="158"/>
      <c r="H427" s="122"/>
      <c r="I427" s="120"/>
      <c r="J427" s="123"/>
      <c r="K427" s="101"/>
      <c r="L427" s="120"/>
      <c r="M427" s="123"/>
      <c r="N427" s="101"/>
    </row>
    <row r="428" spans="1:14" x14ac:dyDescent="0.25">
      <c r="A428" s="97"/>
      <c r="B428" s="152"/>
      <c r="C428" s="156"/>
      <c r="D428" s="99" t="str">
        <f>IFERROR(IF(C428="No CAS","",INDEX('DEQ Pollutant List'!$C$7:$C$611,MATCH('5. Pollutant Emissions - MB'!C428,'DEQ Pollutant List'!$B$7:$B$611,0))),"")</f>
        <v/>
      </c>
      <c r="E428" s="142" t="str">
        <f>IFERROR(IF(OR($C428="",$C428="No CAS"),INDEX('DEQ Pollutant List'!$A$7:$A$611,MATCH($D428,'DEQ Pollutant List'!$C$7:$C$611,0)),INDEX('DEQ Pollutant List'!$A$7:$A$611,MATCH($C428,'DEQ Pollutant List'!$B$7:$B$611,0))),"")</f>
        <v/>
      </c>
      <c r="F428" s="157"/>
      <c r="G428" s="158"/>
      <c r="H428" s="122"/>
      <c r="I428" s="120"/>
      <c r="J428" s="123"/>
      <c r="K428" s="101"/>
      <c r="L428" s="120"/>
      <c r="M428" s="123"/>
      <c r="N428" s="101"/>
    </row>
    <row r="429" spans="1:14" x14ac:dyDescent="0.25">
      <c r="A429" s="97"/>
      <c r="B429" s="152"/>
      <c r="C429" s="156"/>
      <c r="D429" s="99" t="str">
        <f>IFERROR(IF(C429="No CAS","",INDEX('DEQ Pollutant List'!$C$7:$C$611,MATCH('5. Pollutant Emissions - MB'!C429,'DEQ Pollutant List'!$B$7:$B$611,0))),"")</f>
        <v/>
      </c>
      <c r="E429" s="142" t="str">
        <f>IFERROR(IF(OR($C429="",$C429="No CAS"),INDEX('DEQ Pollutant List'!$A$7:$A$611,MATCH($D429,'DEQ Pollutant List'!$C$7:$C$611,0)),INDEX('DEQ Pollutant List'!$A$7:$A$611,MATCH($C429,'DEQ Pollutant List'!$B$7:$B$611,0))),"")</f>
        <v/>
      </c>
      <c r="F429" s="157"/>
      <c r="G429" s="158"/>
      <c r="H429" s="122"/>
      <c r="I429" s="120"/>
      <c r="J429" s="123"/>
      <c r="K429" s="101"/>
      <c r="L429" s="120"/>
      <c r="M429" s="123"/>
      <c r="N429" s="101"/>
    </row>
    <row r="430" spans="1:14" x14ac:dyDescent="0.25">
      <c r="A430" s="97"/>
      <c r="B430" s="152"/>
      <c r="C430" s="156"/>
      <c r="D430" s="99" t="str">
        <f>IFERROR(IF(C430="No CAS","",INDEX('DEQ Pollutant List'!$C$7:$C$611,MATCH('5. Pollutant Emissions - MB'!C430,'DEQ Pollutant List'!$B$7:$B$611,0))),"")</f>
        <v/>
      </c>
      <c r="E430" s="142" t="str">
        <f>IFERROR(IF(OR($C430="",$C430="No CAS"),INDEX('DEQ Pollutant List'!$A$7:$A$611,MATCH($D430,'DEQ Pollutant List'!$C$7:$C$611,0)),INDEX('DEQ Pollutant List'!$A$7:$A$611,MATCH($C430,'DEQ Pollutant List'!$B$7:$B$611,0))),"")</f>
        <v/>
      </c>
      <c r="F430" s="157"/>
      <c r="G430" s="158"/>
      <c r="H430" s="122"/>
      <c r="I430" s="120"/>
      <c r="J430" s="123"/>
      <c r="K430" s="101"/>
      <c r="L430" s="120"/>
      <c r="M430" s="123"/>
      <c r="N430" s="101"/>
    </row>
    <row r="431" spans="1:14" x14ac:dyDescent="0.25">
      <c r="A431" s="97"/>
      <c r="B431" s="152"/>
      <c r="C431" s="156"/>
      <c r="D431" s="99" t="str">
        <f>IFERROR(IF(C431="No CAS","",INDEX('DEQ Pollutant List'!$C$7:$C$611,MATCH('5. Pollutant Emissions - MB'!C431,'DEQ Pollutant List'!$B$7:$B$611,0))),"")</f>
        <v/>
      </c>
      <c r="E431" s="142" t="str">
        <f>IFERROR(IF(OR($C431="",$C431="No CAS"),INDEX('DEQ Pollutant List'!$A$7:$A$611,MATCH($D431,'DEQ Pollutant List'!$C$7:$C$611,0)),INDEX('DEQ Pollutant List'!$A$7:$A$611,MATCH($C431,'DEQ Pollutant List'!$B$7:$B$611,0))),"")</f>
        <v/>
      </c>
      <c r="F431" s="157"/>
      <c r="G431" s="158"/>
      <c r="H431" s="122"/>
      <c r="I431" s="120"/>
      <c r="J431" s="123"/>
      <c r="K431" s="101"/>
      <c r="L431" s="120"/>
      <c r="M431" s="123"/>
      <c r="N431" s="101"/>
    </row>
    <row r="432" spans="1:14" x14ac:dyDescent="0.25">
      <c r="A432" s="97"/>
      <c r="B432" s="152"/>
      <c r="C432" s="156"/>
      <c r="D432" s="99" t="str">
        <f>IFERROR(IF(C432="No CAS","",INDEX('DEQ Pollutant List'!$C$7:$C$611,MATCH('5. Pollutant Emissions - MB'!C432,'DEQ Pollutant List'!$B$7:$B$611,0))),"")</f>
        <v/>
      </c>
      <c r="E432" s="142" t="str">
        <f>IFERROR(IF(OR($C432="",$C432="No CAS"),INDEX('DEQ Pollutant List'!$A$7:$A$611,MATCH($D432,'DEQ Pollutant List'!$C$7:$C$611,0)),INDEX('DEQ Pollutant List'!$A$7:$A$611,MATCH($C432,'DEQ Pollutant List'!$B$7:$B$611,0))),"")</f>
        <v/>
      </c>
      <c r="F432" s="157"/>
      <c r="G432" s="158"/>
      <c r="H432" s="122"/>
      <c r="I432" s="120"/>
      <c r="J432" s="123"/>
      <c r="K432" s="101"/>
      <c r="L432" s="120"/>
      <c r="M432" s="123"/>
      <c r="N432" s="101"/>
    </row>
    <row r="433" spans="1:14" x14ac:dyDescent="0.25">
      <c r="A433" s="97"/>
      <c r="B433" s="152"/>
      <c r="C433" s="156"/>
      <c r="D433" s="99" t="str">
        <f>IFERROR(IF(C433="No CAS","",INDEX('DEQ Pollutant List'!$C$7:$C$611,MATCH('5. Pollutant Emissions - MB'!C433,'DEQ Pollutant List'!$B$7:$B$611,0))),"")</f>
        <v/>
      </c>
      <c r="E433" s="142" t="str">
        <f>IFERROR(IF(OR($C433="",$C433="No CAS"),INDEX('DEQ Pollutant List'!$A$7:$A$611,MATCH($D433,'DEQ Pollutant List'!$C$7:$C$611,0)),INDEX('DEQ Pollutant List'!$A$7:$A$611,MATCH($C433,'DEQ Pollutant List'!$B$7:$B$611,0))),"")</f>
        <v/>
      </c>
      <c r="F433" s="157"/>
      <c r="G433" s="158"/>
      <c r="H433" s="122"/>
      <c r="I433" s="120"/>
      <c r="J433" s="123"/>
      <c r="K433" s="101"/>
      <c r="L433" s="120"/>
      <c r="M433" s="123"/>
      <c r="N433" s="101"/>
    </row>
    <row r="434" spans="1:14" x14ac:dyDescent="0.25">
      <c r="A434" s="97"/>
      <c r="B434" s="152"/>
      <c r="C434" s="156"/>
      <c r="D434" s="99" t="str">
        <f>IFERROR(IF(C434="No CAS","",INDEX('DEQ Pollutant List'!$C$7:$C$611,MATCH('5. Pollutant Emissions - MB'!C434,'DEQ Pollutant List'!$B$7:$B$611,0))),"")</f>
        <v/>
      </c>
      <c r="E434" s="142" t="str">
        <f>IFERROR(IF(OR($C434="",$C434="No CAS"),INDEX('DEQ Pollutant List'!$A$7:$A$611,MATCH($D434,'DEQ Pollutant List'!$C$7:$C$611,0)),INDEX('DEQ Pollutant List'!$A$7:$A$611,MATCH($C434,'DEQ Pollutant List'!$B$7:$B$611,0))),"")</f>
        <v/>
      </c>
      <c r="F434" s="157"/>
      <c r="G434" s="158"/>
      <c r="H434" s="122"/>
      <c r="I434" s="120"/>
      <c r="J434" s="123"/>
      <c r="K434" s="101"/>
      <c r="L434" s="120"/>
      <c r="M434" s="123"/>
      <c r="N434" s="101"/>
    </row>
    <row r="435" spans="1:14" x14ac:dyDescent="0.25">
      <c r="A435" s="97"/>
      <c r="B435" s="152"/>
      <c r="C435" s="156"/>
      <c r="D435" s="99" t="str">
        <f>IFERROR(IF(C435="No CAS","",INDEX('DEQ Pollutant List'!$C$7:$C$611,MATCH('5. Pollutant Emissions - MB'!C435,'DEQ Pollutant List'!$B$7:$B$611,0))),"")</f>
        <v/>
      </c>
      <c r="E435" s="142" t="str">
        <f>IFERROR(IF(OR($C435="",$C435="No CAS"),INDEX('DEQ Pollutant List'!$A$7:$A$611,MATCH($D435,'DEQ Pollutant List'!$C$7:$C$611,0)),INDEX('DEQ Pollutant List'!$A$7:$A$611,MATCH($C435,'DEQ Pollutant List'!$B$7:$B$611,0))),"")</f>
        <v/>
      </c>
      <c r="F435" s="157"/>
      <c r="G435" s="158"/>
      <c r="H435" s="122"/>
      <c r="I435" s="120"/>
      <c r="J435" s="123"/>
      <c r="K435" s="101"/>
      <c r="L435" s="120"/>
      <c r="M435" s="123"/>
      <c r="N435" s="101"/>
    </row>
    <row r="436" spans="1:14" x14ac:dyDescent="0.25">
      <c r="A436" s="97"/>
      <c r="B436" s="152"/>
      <c r="C436" s="156"/>
      <c r="D436" s="99" t="str">
        <f>IFERROR(IF(C436="No CAS","",INDEX('DEQ Pollutant List'!$C$7:$C$611,MATCH('5. Pollutant Emissions - MB'!C436,'DEQ Pollutant List'!$B$7:$B$611,0))),"")</f>
        <v/>
      </c>
      <c r="E436" s="142" t="str">
        <f>IFERROR(IF(OR($C436="",$C436="No CAS"),INDEX('DEQ Pollutant List'!$A$7:$A$611,MATCH($D436,'DEQ Pollutant List'!$C$7:$C$611,0)),INDEX('DEQ Pollutant List'!$A$7:$A$611,MATCH($C436,'DEQ Pollutant List'!$B$7:$B$611,0))),"")</f>
        <v/>
      </c>
      <c r="F436" s="157"/>
      <c r="G436" s="158"/>
      <c r="H436" s="122"/>
      <c r="I436" s="120"/>
      <c r="J436" s="123"/>
      <c r="K436" s="101"/>
      <c r="L436" s="120"/>
      <c r="M436" s="123"/>
      <c r="N436" s="101"/>
    </row>
    <row r="437" spans="1:14" x14ac:dyDescent="0.25">
      <c r="A437" s="97"/>
      <c r="B437" s="152"/>
      <c r="C437" s="156"/>
      <c r="D437" s="99" t="str">
        <f>IFERROR(IF(C437="No CAS","",INDEX('DEQ Pollutant List'!$C$7:$C$611,MATCH('5. Pollutant Emissions - MB'!C437,'DEQ Pollutant List'!$B$7:$B$611,0))),"")</f>
        <v/>
      </c>
      <c r="E437" s="142" t="str">
        <f>IFERROR(IF(OR($C437="",$C437="No CAS"),INDEX('DEQ Pollutant List'!$A$7:$A$611,MATCH($D437,'DEQ Pollutant List'!$C$7:$C$611,0)),INDEX('DEQ Pollutant List'!$A$7:$A$611,MATCH($C437,'DEQ Pollutant List'!$B$7:$B$611,0))),"")</f>
        <v/>
      </c>
      <c r="F437" s="157"/>
      <c r="G437" s="158"/>
      <c r="H437" s="122"/>
      <c r="I437" s="120"/>
      <c r="J437" s="123"/>
      <c r="K437" s="101"/>
      <c r="L437" s="120"/>
      <c r="M437" s="123"/>
      <c r="N437" s="101"/>
    </row>
    <row r="438" spans="1:14" x14ac:dyDescent="0.25">
      <c r="A438" s="97"/>
      <c r="B438" s="152"/>
      <c r="C438" s="156"/>
      <c r="D438" s="99" t="str">
        <f>IFERROR(IF(C438="No CAS","",INDEX('DEQ Pollutant List'!$C$7:$C$611,MATCH('5. Pollutant Emissions - MB'!C438,'DEQ Pollutant List'!$B$7:$B$611,0))),"")</f>
        <v/>
      </c>
      <c r="E438" s="142" t="str">
        <f>IFERROR(IF(OR($C438="",$C438="No CAS"),INDEX('DEQ Pollutant List'!$A$7:$A$611,MATCH($D438,'DEQ Pollutant List'!$C$7:$C$611,0)),INDEX('DEQ Pollutant List'!$A$7:$A$611,MATCH($C438,'DEQ Pollutant List'!$B$7:$B$611,0))),"")</f>
        <v/>
      </c>
      <c r="F438" s="157"/>
      <c r="G438" s="158"/>
      <c r="H438" s="122"/>
      <c r="I438" s="120"/>
      <c r="J438" s="123"/>
      <c r="K438" s="101"/>
      <c r="L438" s="120"/>
      <c r="M438" s="123"/>
      <c r="N438" s="101"/>
    </row>
    <row r="439" spans="1:14" x14ac:dyDescent="0.25">
      <c r="A439" s="97"/>
      <c r="B439" s="152"/>
      <c r="C439" s="156"/>
      <c r="D439" s="99" t="str">
        <f>IFERROR(IF(C439="No CAS","",INDEX('DEQ Pollutant List'!$C$7:$C$611,MATCH('5. Pollutant Emissions - MB'!C439,'DEQ Pollutant List'!$B$7:$B$611,0))),"")</f>
        <v/>
      </c>
      <c r="E439" s="142" t="str">
        <f>IFERROR(IF(OR($C439="",$C439="No CAS"),INDEX('DEQ Pollutant List'!$A$7:$A$611,MATCH($D439,'DEQ Pollutant List'!$C$7:$C$611,0)),INDEX('DEQ Pollutant List'!$A$7:$A$611,MATCH($C439,'DEQ Pollutant List'!$B$7:$B$611,0))),"")</f>
        <v/>
      </c>
      <c r="F439" s="157"/>
      <c r="G439" s="158"/>
      <c r="H439" s="122"/>
      <c r="I439" s="120"/>
      <c r="J439" s="123"/>
      <c r="K439" s="101"/>
      <c r="L439" s="120"/>
      <c r="M439" s="123"/>
      <c r="N439" s="101"/>
    </row>
    <row r="440" spans="1:14" x14ac:dyDescent="0.25">
      <c r="A440" s="97"/>
      <c r="B440" s="152"/>
      <c r="C440" s="156"/>
      <c r="D440" s="99" t="str">
        <f>IFERROR(IF(C440="No CAS","",INDEX('DEQ Pollutant List'!$C$7:$C$611,MATCH('5. Pollutant Emissions - MB'!C440,'DEQ Pollutant List'!$B$7:$B$611,0))),"")</f>
        <v/>
      </c>
      <c r="E440" s="142" t="str">
        <f>IFERROR(IF(OR($C440="",$C440="No CAS"),INDEX('DEQ Pollutant List'!$A$7:$A$611,MATCH($D440,'DEQ Pollutant List'!$C$7:$C$611,0)),INDEX('DEQ Pollutant List'!$A$7:$A$611,MATCH($C440,'DEQ Pollutant List'!$B$7:$B$611,0))),"")</f>
        <v/>
      </c>
      <c r="F440" s="157"/>
      <c r="G440" s="158"/>
      <c r="H440" s="122"/>
      <c r="I440" s="120"/>
      <c r="J440" s="123"/>
      <c r="K440" s="101"/>
      <c r="L440" s="120"/>
      <c r="M440" s="123"/>
      <c r="N440" s="101"/>
    </row>
    <row r="441" spans="1:14" x14ac:dyDescent="0.25">
      <c r="A441" s="97"/>
      <c r="B441" s="152"/>
      <c r="C441" s="156"/>
      <c r="D441" s="99" t="str">
        <f>IFERROR(IF(C441="No CAS","",INDEX('DEQ Pollutant List'!$C$7:$C$611,MATCH('5. Pollutant Emissions - MB'!C441,'DEQ Pollutant List'!$B$7:$B$611,0))),"")</f>
        <v/>
      </c>
      <c r="E441" s="142" t="str">
        <f>IFERROR(IF(OR($C441="",$C441="No CAS"),INDEX('DEQ Pollutant List'!$A$7:$A$611,MATCH($D441,'DEQ Pollutant List'!$C$7:$C$611,0)),INDEX('DEQ Pollutant List'!$A$7:$A$611,MATCH($C441,'DEQ Pollutant List'!$B$7:$B$611,0))),"")</f>
        <v/>
      </c>
      <c r="F441" s="157"/>
      <c r="G441" s="158"/>
      <c r="H441" s="122"/>
      <c r="I441" s="120"/>
      <c r="J441" s="123"/>
      <c r="K441" s="101"/>
      <c r="L441" s="120"/>
      <c r="M441" s="123"/>
      <c r="N441" s="101"/>
    </row>
    <row r="442" spans="1:14" x14ac:dyDescent="0.25">
      <c r="A442" s="97"/>
      <c r="B442" s="152"/>
      <c r="C442" s="156"/>
      <c r="D442" s="99" t="str">
        <f>IFERROR(IF(C442="No CAS","",INDEX('DEQ Pollutant List'!$C$7:$C$611,MATCH('5. Pollutant Emissions - MB'!C442,'DEQ Pollutant List'!$B$7:$B$611,0))),"")</f>
        <v/>
      </c>
      <c r="E442" s="142" t="str">
        <f>IFERROR(IF(OR($C442="",$C442="No CAS"),INDEX('DEQ Pollutant List'!$A$7:$A$611,MATCH($D442,'DEQ Pollutant List'!$C$7:$C$611,0)),INDEX('DEQ Pollutant List'!$A$7:$A$611,MATCH($C442,'DEQ Pollutant List'!$B$7:$B$611,0))),"")</f>
        <v/>
      </c>
      <c r="F442" s="157"/>
      <c r="G442" s="158"/>
      <c r="H442" s="122"/>
      <c r="I442" s="120"/>
      <c r="J442" s="123"/>
      <c r="K442" s="101"/>
      <c r="L442" s="120"/>
      <c r="M442" s="123"/>
      <c r="N442" s="101"/>
    </row>
    <row r="443" spans="1:14" x14ac:dyDescent="0.25">
      <c r="A443" s="97"/>
      <c r="B443" s="152"/>
      <c r="C443" s="156"/>
      <c r="D443" s="99" t="str">
        <f>IFERROR(IF(C443="No CAS","",INDEX('DEQ Pollutant List'!$C$7:$C$611,MATCH('5. Pollutant Emissions - MB'!C443,'DEQ Pollutant List'!$B$7:$B$611,0))),"")</f>
        <v/>
      </c>
      <c r="E443" s="142" t="str">
        <f>IFERROR(IF(OR($C443="",$C443="No CAS"),INDEX('DEQ Pollutant List'!$A$7:$A$611,MATCH($D443,'DEQ Pollutant List'!$C$7:$C$611,0)),INDEX('DEQ Pollutant List'!$A$7:$A$611,MATCH($C443,'DEQ Pollutant List'!$B$7:$B$611,0))),"")</f>
        <v/>
      </c>
      <c r="F443" s="157"/>
      <c r="G443" s="158"/>
      <c r="H443" s="122"/>
      <c r="I443" s="120"/>
      <c r="J443" s="123"/>
      <c r="K443" s="101"/>
      <c r="L443" s="120"/>
      <c r="M443" s="123"/>
      <c r="N443" s="101"/>
    </row>
    <row r="444" spans="1:14" x14ac:dyDescent="0.25">
      <c r="A444" s="97"/>
      <c r="B444" s="152"/>
      <c r="C444" s="156"/>
      <c r="D444" s="99" t="str">
        <f>IFERROR(IF(C444="No CAS","",INDEX('DEQ Pollutant List'!$C$7:$C$611,MATCH('5. Pollutant Emissions - MB'!C444,'DEQ Pollutant List'!$B$7:$B$611,0))),"")</f>
        <v/>
      </c>
      <c r="E444" s="142" t="str">
        <f>IFERROR(IF(OR($C444="",$C444="No CAS"),INDEX('DEQ Pollutant List'!$A$7:$A$611,MATCH($D444,'DEQ Pollutant List'!$C$7:$C$611,0)),INDEX('DEQ Pollutant List'!$A$7:$A$611,MATCH($C444,'DEQ Pollutant List'!$B$7:$B$611,0))),"")</f>
        <v/>
      </c>
      <c r="F444" s="157"/>
      <c r="G444" s="158"/>
      <c r="H444" s="122"/>
      <c r="I444" s="120"/>
      <c r="J444" s="123"/>
      <c r="K444" s="101"/>
      <c r="L444" s="120"/>
      <c r="M444" s="123"/>
      <c r="N444" s="101"/>
    </row>
    <row r="445" spans="1:14" x14ac:dyDescent="0.25">
      <c r="A445" s="97"/>
      <c r="B445" s="152"/>
      <c r="C445" s="156"/>
      <c r="D445" s="99" t="str">
        <f>IFERROR(IF(C445="No CAS","",INDEX('DEQ Pollutant List'!$C$7:$C$611,MATCH('5. Pollutant Emissions - MB'!C445,'DEQ Pollutant List'!$B$7:$B$611,0))),"")</f>
        <v/>
      </c>
      <c r="E445" s="142" t="str">
        <f>IFERROR(IF(OR($C445="",$C445="No CAS"),INDEX('DEQ Pollutant List'!$A$7:$A$611,MATCH($D445,'DEQ Pollutant List'!$C$7:$C$611,0)),INDEX('DEQ Pollutant List'!$A$7:$A$611,MATCH($C445,'DEQ Pollutant List'!$B$7:$B$611,0))),"")</f>
        <v/>
      </c>
      <c r="F445" s="157"/>
      <c r="G445" s="158"/>
      <c r="H445" s="122"/>
      <c r="I445" s="120"/>
      <c r="J445" s="123"/>
      <c r="K445" s="101"/>
      <c r="L445" s="120"/>
      <c r="M445" s="123"/>
      <c r="N445" s="101"/>
    </row>
    <row r="446" spans="1:14" x14ac:dyDescent="0.25">
      <c r="A446" s="97"/>
      <c r="B446" s="152"/>
      <c r="C446" s="156"/>
      <c r="D446" s="99" t="str">
        <f>IFERROR(IF(C446="No CAS","",INDEX('DEQ Pollutant List'!$C$7:$C$611,MATCH('5. Pollutant Emissions - MB'!C446,'DEQ Pollutant List'!$B$7:$B$611,0))),"")</f>
        <v/>
      </c>
      <c r="E446" s="142" t="str">
        <f>IFERROR(IF(OR($C446="",$C446="No CAS"),INDEX('DEQ Pollutant List'!$A$7:$A$611,MATCH($D446,'DEQ Pollutant List'!$C$7:$C$611,0)),INDEX('DEQ Pollutant List'!$A$7:$A$611,MATCH($C446,'DEQ Pollutant List'!$B$7:$B$611,0))),"")</f>
        <v/>
      </c>
      <c r="F446" s="157"/>
      <c r="G446" s="158"/>
      <c r="H446" s="122"/>
      <c r="I446" s="120"/>
      <c r="J446" s="123"/>
      <c r="K446" s="101"/>
      <c r="L446" s="120"/>
      <c r="M446" s="123"/>
      <c r="N446" s="101"/>
    </row>
    <row r="447" spans="1:14" x14ac:dyDescent="0.25">
      <c r="A447" s="97"/>
      <c r="B447" s="152"/>
      <c r="C447" s="156"/>
      <c r="D447" s="99" t="str">
        <f>IFERROR(IF(C447="No CAS","",INDEX('DEQ Pollutant List'!$C$7:$C$611,MATCH('5. Pollutant Emissions - MB'!C447,'DEQ Pollutant List'!$B$7:$B$611,0))),"")</f>
        <v/>
      </c>
      <c r="E447" s="142" t="str">
        <f>IFERROR(IF(OR($C447="",$C447="No CAS"),INDEX('DEQ Pollutant List'!$A$7:$A$611,MATCH($D447,'DEQ Pollutant List'!$C$7:$C$611,0)),INDEX('DEQ Pollutant List'!$A$7:$A$611,MATCH($C447,'DEQ Pollutant List'!$B$7:$B$611,0))),"")</f>
        <v/>
      </c>
      <c r="F447" s="157"/>
      <c r="G447" s="158"/>
      <c r="H447" s="122"/>
      <c r="I447" s="120"/>
      <c r="J447" s="123"/>
      <c r="K447" s="101"/>
      <c r="L447" s="120"/>
      <c r="M447" s="123"/>
      <c r="N447" s="101"/>
    </row>
    <row r="448" spans="1:14" x14ac:dyDescent="0.25">
      <c r="A448" s="97"/>
      <c r="B448" s="152"/>
      <c r="C448" s="156"/>
      <c r="D448" s="99" t="str">
        <f>IFERROR(IF(C448="No CAS","",INDEX('DEQ Pollutant List'!$C$7:$C$611,MATCH('5. Pollutant Emissions - MB'!C448,'DEQ Pollutant List'!$B$7:$B$611,0))),"")</f>
        <v/>
      </c>
      <c r="E448" s="142" t="str">
        <f>IFERROR(IF(OR($C448="",$C448="No CAS"),INDEX('DEQ Pollutant List'!$A$7:$A$611,MATCH($D448,'DEQ Pollutant List'!$C$7:$C$611,0)),INDEX('DEQ Pollutant List'!$A$7:$A$611,MATCH($C448,'DEQ Pollutant List'!$B$7:$B$611,0))),"")</f>
        <v/>
      </c>
      <c r="F448" s="157"/>
      <c r="G448" s="158"/>
      <c r="H448" s="122"/>
      <c r="I448" s="120"/>
      <c r="J448" s="123"/>
      <c r="K448" s="101"/>
      <c r="L448" s="120"/>
      <c r="M448" s="123"/>
      <c r="N448" s="101"/>
    </row>
    <row r="449" spans="1:14" x14ac:dyDescent="0.25">
      <c r="A449" s="97"/>
      <c r="B449" s="152"/>
      <c r="C449" s="156"/>
      <c r="D449" s="99" t="str">
        <f>IFERROR(IF(C449="No CAS","",INDEX('DEQ Pollutant List'!$C$7:$C$611,MATCH('5. Pollutant Emissions - MB'!C449,'DEQ Pollutant List'!$B$7:$B$611,0))),"")</f>
        <v/>
      </c>
      <c r="E449" s="142" t="str">
        <f>IFERROR(IF(OR($C449="",$C449="No CAS"),INDEX('DEQ Pollutant List'!$A$7:$A$611,MATCH($D449,'DEQ Pollutant List'!$C$7:$C$611,0)),INDEX('DEQ Pollutant List'!$A$7:$A$611,MATCH($C449,'DEQ Pollutant List'!$B$7:$B$611,0))),"")</f>
        <v/>
      </c>
      <c r="F449" s="157"/>
      <c r="G449" s="158"/>
      <c r="H449" s="122"/>
      <c r="I449" s="120"/>
      <c r="J449" s="123"/>
      <c r="K449" s="101"/>
      <c r="L449" s="120"/>
      <c r="M449" s="123"/>
      <c r="N449" s="101"/>
    </row>
    <row r="450" spans="1:14" x14ac:dyDescent="0.25">
      <c r="A450" s="97"/>
      <c r="B450" s="152"/>
      <c r="C450" s="156"/>
      <c r="D450" s="99" t="str">
        <f>IFERROR(IF(C450="No CAS","",INDEX('DEQ Pollutant List'!$C$7:$C$611,MATCH('5. Pollutant Emissions - MB'!C450,'DEQ Pollutant List'!$B$7:$B$611,0))),"")</f>
        <v/>
      </c>
      <c r="E450" s="142" t="str">
        <f>IFERROR(IF(OR($C450="",$C450="No CAS"),INDEX('DEQ Pollutant List'!$A$7:$A$611,MATCH($D450,'DEQ Pollutant List'!$C$7:$C$611,0)),INDEX('DEQ Pollutant List'!$A$7:$A$611,MATCH($C450,'DEQ Pollutant List'!$B$7:$B$611,0))),"")</f>
        <v/>
      </c>
      <c r="F450" s="157"/>
      <c r="G450" s="158"/>
      <c r="H450" s="122"/>
      <c r="I450" s="120"/>
      <c r="J450" s="123"/>
      <c r="K450" s="101"/>
      <c r="L450" s="120"/>
      <c r="M450" s="123"/>
      <c r="N450" s="101"/>
    </row>
    <row r="451" spans="1:14" x14ac:dyDescent="0.25">
      <c r="A451" s="97"/>
      <c r="B451" s="152"/>
      <c r="C451" s="156"/>
      <c r="D451" s="99" t="str">
        <f>IFERROR(IF(C451="No CAS","",INDEX('DEQ Pollutant List'!$C$7:$C$611,MATCH('5. Pollutant Emissions - MB'!C451,'DEQ Pollutant List'!$B$7:$B$611,0))),"")</f>
        <v/>
      </c>
      <c r="E451" s="142" t="str">
        <f>IFERROR(IF(OR($C451="",$C451="No CAS"),INDEX('DEQ Pollutant List'!$A$7:$A$611,MATCH($D451,'DEQ Pollutant List'!$C$7:$C$611,0)),INDEX('DEQ Pollutant List'!$A$7:$A$611,MATCH($C451,'DEQ Pollutant List'!$B$7:$B$611,0))),"")</f>
        <v/>
      </c>
      <c r="F451" s="157"/>
      <c r="G451" s="158"/>
      <c r="H451" s="122"/>
      <c r="I451" s="120"/>
      <c r="J451" s="123"/>
      <c r="K451" s="101"/>
      <c r="L451" s="120"/>
      <c r="M451" s="123"/>
      <c r="N451" s="101"/>
    </row>
    <row r="452" spans="1:14" x14ac:dyDescent="0.25">
      <c r="A452" s="97"/>
      <c r="B452" s="152"/>
      <c r="C452" s="156"/>
      <c r="D452" s="99" t="str">
        <f>IFERROR(IF(C452="No CAS","",INDEX('DEQ Pollutant List'!$C$7:$C$611,MATCH('5. Pollutant Emissions - MB'!C452,'DEQ Pollutant List'!$B$7:$B$611,0))),"")</f>
        <v/>
      </c>
      <c r="E452" s="142" t="str">
        <f>IFERROR(IF(OR($C452="",$C452="No CAS"),INDEX('DEQ Pollutant List'!$A$7:$A$611,MATCH($D452,'DEQ Pollutant List'!$C$7:$C$611,0)),INDEX('DEQ Pollutant List'!$A$7:$A$611,MATCH($C452,'DEQ Pollutant List'!$B$7:$B$611,0))),"")</f>
        <v/>
      </c>
      <c r="F452" s="157"/>
      <c r="G452" s="158"/>
      <c r="H452" s="122"/>
      <c r="I452" s="120"/>
      <c r="J452" s="123"/>
      <c r="K452" s="101"/>
      <c r="L452" s="120"/>
      <c r="M452" s="123"/>
      <c r="N452" s="101"/>
    </row>
    <row r="453" spans="1:14" x14ac:dyDescent="0.25">
      <c r="A453" s="97"/>
      <c r="B453" s="152"/>
      <c r="C453" s="156"/>
      <c r="D453" s="99" t="str">
        <f>IFERROR(IF(C453="No CAS","",INDEX('DEQ Pollutant List'!$C$7:$C$611,MATCH('5. Pollutant Emissions - MB'!C453,'DEQ Pollutant List'!$B$7:$B$611,0))),"")</f>
        <v/>
      </c>
      <c r="E453" s="142" t="str">
        <f>IFERROR(IF(OR($C453="",$C453="No CAS"),INDEX('DEQ Pollutant List'!$A$7:$A$611,MATCH($D453,'DEQ Pollutant List'!$C$7:$C$611,0)),INDEX('DEQ Pollutant List'!$A$7:$A$611,MATCH($C453,'DEQ Pollutant List'!$B$7:$B$611,0))),"")</f>
        <v/>
      </c>
      <c r="F453" s="157"/>
      <c r="G453" s="158"/>
      <c r="H453" s="122"/>
      <c r="I453" s="120"/>
      <c r="J453" s="123"/>
      <c r="K453" s="101"/>
      <c r="L453" s="120"/>
      <c r="M453" s="123"/>
      <c r="N453" s="101"/>
    </row>
    <row r="454" spans="1:14" x14ac:dyDescent="0.25">
      <c r="A454" s="97"/>
      <c r="B454" s="152"/>
      <c r="C454" s="156"/>
      <c r="D454" s="99" t="str">
        <f>IFERROR(IF(C454="No CAS","",INDEX('DEQ Pollutant List'!$C$7:$C$611,MATCH('5. Pollutant Emissions - MB'!C454,'DEQ Pollutant List'!$B$7:$B$611,0))),"")</f>
        <v/>
      </c>
      <c r="E454" s="142" t="str">
        <f>IFERROR(IF(OR($C454="",$C454="No CAS"),INDEX('DEQ Pollutant List'!$A$7:$A$611,MATCH($D454,'DEQ Pollutant List'!$C$7:$C$611,0)),INDEX('DEQ Pollutant List'!$A$7:$A$611,MATCH($C454,'DEQ Pollutant List'!$B$7:$B$611,0))),"")</f>
        <v/>
      </c>
      <c r="F454" s="157"/>
      <c r="G454" s="158"/>
      <c r="H454" s="122"/>
      <c r="I454" s="120"/>
      <c r="J454" s="123"/>
      <c r="K454" s="101"/>
      <c r="L454" s="120"/>
      <c r="M454" s="123"/>
      <c r="N454" s="101"/>
    </row>
    <row r="455" spans="1:14" x14ac:dyDescent="0.25">
      <c r="A455" s="97"/>
      <c r="B455" s="152"/>
      <c r="C455" s="156"/>
      <c r="D455" s="99" t="str">
        <f>IFERROR(IF(C455="No CAS","",INDEX('DEQ Pollutant List'!$C$7:$C$611,MATCH('5. Pollutant Emissions - MB'!C455,'DEQ Pollutant List'!$B$7:$B$611,0))),"")</f>
        <v/>
      </c>
      <c r="E455" s="142" t="str">
        <f>IFERROR(IF(OR($C455="",$C455="No CAS"),INDEX('DEQ Pollutant List'!$A$7:$A$611,MATCH($D455,'DEQ Pollutant List'!$C$7:$C$611,0)),INDEX('DEQ Pollutant List'!$A$7:$A$611,MATCH($C455,'DEQ Pollutant List'!$B$7:$B$611,0))),"")</f>
        <v/>
      </c>
      <c r="F455" s="157"/>
      <c r="G455" s="158"/>
      <c r="H455" s="122"/>
      <c r="I455" s="120"/>
      <c r="J455" s="123"/>
      <c r="K455" s="101"/>
      <c r="L455" s="120"/>
      <c r="M455" s="123"/>
      <c r="N455" s="101"/>
    </row>
    <row r="456" spans="1:14" x14ac:dyDescent="0.25">
      <c r="A456" s="97"/>
      <c r="B456" s="152"/>
      <c r="C456" s="156"/>
      <c r="D456" s="99" t="str">
        <f>IFERROR(IF(C456="No CAS","",INDEX('DEQ Pollutant List'!$C$7:$C$611,MATCH('5. Pollutant Emissions - MB'!C456,'DEQ Pollutant List'!$B$7:$B$611,0))),"")</f>
        <v/>
      </c>
      <c r="E456" s="142" t="str">
        <f>IFERROR(IF(OR($C456="",$C456="No CAS"),INDEX('DEQ Pollutant List'!$A$7:$A$611,MATCH($D456,'DEQ Pollutant List'!$C$7:$C$611,0)),INDEX('DEQ Pollutant List'!$A$7:$A$611,MATCH($C456,'DEQ Pollutant List'!$B$7:$B$611,0))),"")</f>
        <v/>
      </c>
      <c r="F456" s="157"/>
      <c r="G456" s="158"/>
      <c r="H456" s="122"/>
      <c r="I456" s="120"/>
      <c r="J456" s="123"/>
      <c r="K456" s="101"/>
      <c r="L456" s="120"/>
      <c r="M456" s="123"/>
      <c r="N456" s="101"/>
    </row>
    <row r="457" spans="1:14" x14ac:dyDescent="0.25">
      <c r="A457" s="97"/>
      <c r="B457" s="152"/>
      <c r="C457" s="156"/>
      <c r="D457" s="99" t="str">
        <f>IFERROR(IF(C457="No CAS","",INDEX('DEQ Pollutant List'!$C$7:$C$611,MATCH('5. Pollutant Emissions - MB'!C457,'DEQ Pollutant List'!$B$7:$B$611,0))),"")</f>
        <v/>
      </c>
      <c r="E457" s="142" t="str">
        <f>IFERROR(IF(OR($C457="",$C457="No CAS"),INDEX('DEQ Pollutant List'!$A$7:$A$611,MATCH($D457,'DEQ Pollutant List'!$C$7:$C$611,0)),INDEX('DEQ Pollutant List'!$A$7:$A$611,MATCH($C457,'DEQ Pollutant List'!$B$7:$B$611,0))),"")</f>
        <v/>
      </c>
      <c r="F457" s="157"/>
      <c r="G457" s="158"/>
      <c r="H457" s="122"/>
      <c r="I457" s="120"/>
      <c r="J457" s="123"/>
      <c r="K457" s="101"/>
      <c r="L457" s="120"/>
      <c r="M457" s="123"/>
      <c r="N457" s="101"/>
    </row>
    <row r="458" spans="1:14" x14ac:dyDescent="0.25">
      <c r="A458" s="97"/>
      <c r="B458" s="152"/>
      <c r="C458" s="156"/>
      <c r="D458" s="99" t="str">
        <f>IFERROR(IF(C458="No CAS","",INDEX('DEQ Pollutant List'!$C$7:$C$611,MATCH('5. Pollutant Emissions - MB'!C458,'DEQ Pollutant List'!$B$7:$B$611,0))),"")</f>
        <v/>
      </c>
      <c r="E458" s="142" t="str">
        <f>IFERROR(IF(OR($C458="",$C458="No CAS"),INDEX('DEQ Pollutant List'!$A$7:$A$611,MATCH($D458,'DEQ Pollutant List'!$C$7:$C$611,0)),INDEX('DEQ Pollutant List'!$A$7:$A$611,MATCH($C458,'DEQ Pollutant List'!$B$7:$B$611,0))),"")</f>
        <v/>
      </c>
      <c r="F458" s="157"/>
      <c r="G458" s="158"/>
      <c r="H458" s="122"/>
      <c r="I458" s="120"/>
      <c r="J458" s="123"/>
      <c r="K458" s="101"/>
      <c r="L458" s="120"/>
      <c r="M458" s="123"/>
      <c r="N458" s="101"/>
    </row>
    <row r="459" spans="1:14" x14ac:dyDescent="0.25">
      <c r="A459" s="97"/>
      <c r="B459" s="152"/>
      <c r="C459" s="156"/>
      <c r="D459" s="99" t="str">
        <f>IFERROR(IF(C459="No CAS","",INDEX('DEQ Pollutant List'!$C$7:$C$611,MATCH('5. Pollutant Emissions - MB'!C459,'DEQ Pollutant List'!$B$7:$B$611,0))),"")</f>
        <v/>
      </c>
      <c r="E459" s="142" t="str">
        <f>IFERROR(IF(OR($C459="",$C459="No CAS"),INDEX('DEQ Pollutant List'!$A$7:$A$611,MATCH($D459,'DEQ Pollutant List'!$C$7:$C$611,0)),INDEX('DEQ Pollutant List'!$A$7:$A$611,MATCH($C459,'DEQ Pollutant List'!$B$7:$B$611,0))),"")</f>
        <v/>
      </c>
      <c r="F459" s="157"/>
      <c r="G459" s="158"/>
      <c r="H459" s="122"/>
      <c r="I459" s="120"/>
      <c r="J459" s="123"/>
      <c r="K459" s="101"/>
      <c r="L459" s="120"/>
      <c r="M459" s="123"/>
      <c r="N459" s="101"/>
    </row>
    <row r="460" spans="1:14" x14ac:dyDescent="0.25">
      <c r="A460" s="97"/>
      <c r="B460" s="152"/>
      <c r="C460" s="156"/>
      <c r="D460" s="99" t="str">
        <f>IFERROR(IF(C460="No CAS","",INDEX('DEQ Pollutant List'!$C$7:$C$611,MATCH('5. Pollutant Emissions - MB'!C460,'DEQ Pollutant List'!$B$7:$B$611,0))),"")</f>
        <v/>
      </c>
      <c r="E460" s="142" t="str">
        <f>IFERROR(IF(OR($C460="",$C460="No CAS"),INDEX('DEQ Pollutant List'!$A$7:$A$611,MATCH($D460,'DEQ Pollutant List'!$C$7:$C$611,0)),INDEX('DEQ Pollutant List'!$A$7:$A$611,MATCH($C460,'DEQ Pollutant List'!$B$7:$B$611,0))),"")</f>
        <v/>
      </c>
      <c r="F460" s="157"/>
      <c r="G460" s="158"/>
      <c r="H460" s="122"/>
      <c r="I460" s="120"/>
      <c r="J460" s="123"/>
      <c r="K460" s="101"/>
      <c r="L460" s="120"/>
      <c r="M460" s="123"/>
      <c r="N460" s="101"/>
    </row>
    <row r="461" spans="1:14" x14ac:dyDescent="0.25">
      <c r="A461" s="97"/>
      <c r="B461" s="152"/>
      <c r="C461" s="156"/>
      <c r="D461" s="99" t="str">
        <f>IFERROR(IF(C461="No CAS","",INDEX('DEQ Pollutant List'!$C$7:$C$611,MATCH('5. Pollutant Emissions - MB'!C461,'DEQ Pollutant List'!$B$7:$B$611,0))),"")</f>
        <v/>
      </c>
      <c r="E461" s="142" t="str">
        <f>IFERROR(IF(OR($C461="",$C461="No CAS"),INDEX('DEQ Pollutant List'!$A$7:$A$611,MATCH($D461,'DEQ Pollutant List'!$C$7:$C$611,0)),INDEX('DEQ Pollutant List'!$A$7:$A$611,MATCH($C461,'DEQ Pollutant List'!$B$7:$B$611,0))),"")</f>
        <v/>
      </c>
      <c r="F461" s="157"/>
      <c r="G461" s="158"/>
      <c r="H461" s="122"/>
      <c r="I461" s="120"/>
      <c r="J461" s="123"/>
      <c r="K461" s="101"/>
      <c r="L461" s="120"/>
      <c r="M461" s="123"/>
      <c r="N461" s="101"/>
    </row>
    <row r="462" spans="1:14" x14ac:dyDescent="0.25">
      <c r="A462" s="97"/>
      <c r="B462" s="152"/>
      <c r="C462" s="156"/>
      <c r="D462" s="99" t="str">
        <f>IFERROR(IF(C462="No CAS","",INDEX('DEQ Pollutant List'!$C$7:$C$611,MATCH('5. Pollutant Emissions - MB'!C462,'DEQ Pollutant List'!$B$7:$B$611,0))),"")</f>
        <v/>
      </c>
      <c r="E462" s="142" t="str">
        <f>IFERROR(IF(OR($C462="",$C462="No CAS"),INDEX('DEQ Pollutant List'!$A$7:$A$611,MATCH($D462,'DEQ Pollutant List'!$C$7:$C$611,0)),INDEX('DEQ Pollutant List'!$A$7:$A$611,MATCH($C462,'DEQ Pollutant List'!$B$7:$B$611,0))),"")</f>
        <v/>
      </c>
      <c r="F462" s="157"/>
      <c r="G462" s="158"/>
      <c r="H462" s="122"/>
      <c r="I462" s="120"/>
      <c r="J462" s="123"/>
      <c r="K462" s="101"/>
      <c r="L462" s="120"/>
      <c r="M462" s="123"/>
      <c r="N462" s="101"/>
    </row>
    <row r="463" spans="1:14" x14ac:dyDescent="0.25">
      <c r="A463" s="97"/>
      <c r="B463" s="152"/>
      <c r="C463" s="156"/>
      <c r="D463" s="99" t="str">
        <f>IFERROR(IF(C463="No CAS","",INDEX('DEQ Pollutant List'!$C$7:$C$611,MATCH('5. Pollutant Emissions - MB'!C463,'DEQ Pollutant List'!$B$7:$B$611,0))),"")</f>
        <v/>
      </c>
      <c r="E463" s="142" t="str">
        <f>IFERROR(IF(OR($C463="",$C463="No CAS"),INDEX('DEQ Pollutant List'!$A$7:$A$611,MATCH($D463,'DEQ Pollutant List'!$C$7:$C$611,0)),INDEX('DEQ Pollutant List'!$A$7:$A$611,MATCH($C463,'DEQ Pollutant List'!$B$7:$B$611,0))),"")</f>
        <v/>
      </c>
      <c r="F463" s="157"/>
      <c r="G463" s="158"/>
      <c r="H463" s="122"/>
      <c r="I463" s="120"/>
      <c r="J463" s="123"/>
      <c r="K463" s="101"/>
      <c r="L463" s="120"/>
      <c r="M463" s="123"/>
      <c r="N463" s="101"/>
    </row>
    <row r="464" spans="1:14" x14ac:dyDescent="0.25">
      <c r="A464" s="97"/>
      <c r="B464" s="152"/>
      <c r="C464" s="156"/>
      <c r="D464" s="99" t="str">
        <f>IFERROR(IF(C464="No CAS","",INDEX('DEQ Pollutant List'!$C$7:$C$611,MATCH('5. Pollutant Emissions - MB'!C464,'DEQ Pollutant List'!$B$7:$B$611,0))),"")</f>
        <v/>
      </c>
      <c r="E464" s="142" t="str">
        <f>IFERROR(IF(OR($C464="",$C464="No CAS"),INDEX('DEQ Pollutant List'!$A$7:$A$611,MATCH($D464,'DEQ Pollutant List'!$C$7:$C$611,0)),INDEX('DEQ Pollutant List'!$A$7:$A$611,MATCH($C464,'DEQ Pollutant List'!$B$7:$B$611,0))),"")</f>
        <v/>
      </c>
      <c r="F464" s="157"/>
      <c r="G464" s="158"/>
      <c r="H464" s="122"/>
      <c r="I464" s="120"/>
      <c r="J464" s="123"/>
      <c r="K464" s="101"/>
      <c r="L464" s="120"/>
      <c r="M464" s="123"/>
      <c r="N464" s="101"/>
    </row>
    <row r="465" spans="1:14" x14ac:dyDescent="0.25">
      <c r="A465" s="97"/>
      <c r="B465" s="152"/>
      <c r="C465" s="156"/>
      <c r="D465" s="99" t="str">
        <f>IFERROR(IF(C465="No CAS","",INDEX('DEQ Pollutant List'!$C$7:$C$611,MATCH('5. Pollutant Emissions - MB'!C465,'DEQ Pollutant List'!$B$7:$B$611,0))),"")</f>
        <v/>
      </c>
      <c r="E465" s="142" t="str">
        <f>IFERROR(IF(OR($C465="",$C465="No CAS"),INDEX('DEQ Pollutant List'!$A$7:$A$611,MATCH($D465,'DEQ Pollutant List'!$C$7:$C$611,0)),INDEX('DEQ Pollutant List'!$A$7:$A$611,MATCH($C465,'DEQ Pollutant List'!$B$7:$B$611,0))),"")</f>
        <v/>
      </c>
      <c r="F465" s="157"/>
      <c r="G465" s="158"/>
      <c r="H465" s="122"/>
      <c r="I465" s="120"/>
      <c r="J465" s="123"/>
      <c r="K465" s="101"/>
      <c r="L465" s="120"/>
      <c r="M465" s="123"/>
      <c r="N465" s="101"/>
    </row>
    <row r="466" spans="1:14" x14ac:dyDescent="0.25">
      <c r="A466" s="97"/>
      <c r="B466" s="152"/>
      <c r="C466" s="156"/>
      <c r="D466" s="99" t="str">
        <f>IFERROR(IF(C466="No CAS","",INDEX('DEQ Pollutant List'!$C$7:$C$611,MATCH('5. Pollutant Emissions - MB'!C466,'DEQ Pollutant List'!$B$7:$B$611,0))),"")</f>
        <v/>
      </c>
      <c r="E466" s="142" t="str">
        <f>IFERROR(IF(OR($C466="",$C466="No CAS"),INDEX('DEQ Pollutant List'!$A$7:$A$611,MATCH($D466,'DEQ Pollutant List'!$C$7:$C$611,0)),INDEX('DEQ Pollutant List'!$A$7:$A$611,MATCH($C466,'DEQ Pollutant List'!$B$7:$B$611,0))),"")</f>
        <v/>
      </c>
      <c r="F466" s="157"/>
      <c r="G466" s="158"/>
      <c r="H466" s="122"/>
      <c r="I466" s="120"/>
      <c r="J466" s="123"/>
      <c r="K466" s="101"/>
      <c r="L466" s="120"/>
      <c r="M466" s="123"/>
      <c r="N466" s="101"/>
    </row>
    <row r="467" spans="1:14" x14ac:dyDescent="0.25">
      <c r="A467" s="97"/>
      <c r="B467" s="152"/>
      <c r="C467" s="156"/>
      <c r="D467" s="99" t="str">
        <f>IFERROR(IF(C467="No CAS","",INDEX('DEQ Pollutant List'!$C$7:$C$611,MATCH('5. Pollutant Emissions - MB'!C467,'DEQ Pollutant List'!$B$7:$B$611,0))),"")</f>
        <v/>
      </c>
      <c r="E467" s="142" t="str">
        <f>IFERROR(IF(OR($C467="",$C467="No CAS"),INDEX('DEQ Pollutant List'!$A$7:$A$611,MATCH($D467,'DEQ Pollutant List'!$C$7:$C$611,0)),INDEX('DEQ Pollutant List'!$A$7:$A$611,MATCH($C467,'DEQ Pollutant List'!$B$7:$B$611,0))),"")</f>
        <v/>
      </c>
      <c r="F467" s="157"/>
      <c r="G467" s="158"/>
      <c r="H467" s="122"/>
      <c r="I467" s="120"/>
      <c r="J467" s="123"/>
      <c r="K467" s="101"/>
      <c r="L467" s="120"/>
      <c r="M467" s="123"/>
      <c r="N467" s="101"/>
    </row>
    <row r="468" spans="1:14" x14ac:dyDescent="0.25">
      <c r="A468" s="97"/>
      <c r="B468" s="152"/>
      <c r="C468" s="156"/>
      <c r="D468" s="99" t="str">
        <f>IFERROR(IF(C468="No CAS","",INDEX('DEQ Pollutant List'!$C$7:$C$611,MATCH('5. Pollutant Emissions - MB'!C468,'DEQ Pollutant List'!$B$7:$B$611,0))),"")</f>
        <v/>
      </c>
      <c r="E468" s="142" t="str">
        <f>IFERROR(IF(OR($C468="",$C468="No CAS"),INDEX('DEQ Pollutant List'!$A$7:$A$611,MATCH($D468,'DEQ Pollutant List'!$C$7:$C$611,0)),INDEX('DEQ Pollutant List'!$A$7:$A$611,MATCH($C468,'DEQ Pollutant List'!$B$7:$B$611,0))),"")</f>
        <v/>
      </c>
      <c r="F468" s="157"/>
      <c r="G468" s="158"/>
      <c r="H468" s="122"/>
      <c r="I468" s="120"/>
      <c r="J468" s="123"/>
      <c r="K468" s="101"/>
      <c r="L468" s="120"/>
      <c r="M468" s="123"/>
      <c r="N468" s="101"/>
    </row>
    <row r="469" spans="1:14" x14ac:dyDescent="0.25">
      <c r="A469" s="97"/>
      <c r="B469" s="152"/>
      <c r="C469" s="156"/>
      <c r="D469" s="99" t="str">
        <f>IFERROR(IF(C469="No CAS","",INDEX('DEQ Pollutant List'!$C$7:$C$611,MATCH('5. Pollutant Emissions - MB'!C469,'DEQ Pollutant List'!$B$7:$B$611,0))),"")</f>
        <v/>
      </c>
      <c r="E469" s="142" t="str">
        <f>IFERROR(IF(OR($C469="",$C469="No CAS"),INDEX('DEQ Pollutant List'!$A$7:$A$611,MATCH($D469,'DEQ Pollutant List'!$C$7:$C$611,0)),INDEX('DEQ Pollutant List'!$A$7:$A$611,MATCH($C469,'DEQ Pollutant List'!$B$7:$B$611,0))),"")</f>
        <v/>
      </c>
      <c r="F469" s="157"/>
      <c r="G469" s="158"/>
      <c r="H469" s="122"/>
      <c r="I469" s="120"/>
      <c r="J469" s="123"/>
      <c r="K469" s="101"/>
      <c r="L469" s="120"/>
      <c r="M469" s="123"/>
      <c r="N469" s="101"/>
    </row>
    <row r="470" spans="1:14" x14ac:dyDescent="0.25">
      <c r="A470" s="97"/>
      <c r="B470" s="152"/>
      <c r="C470" s="156"/>
      <c r="D470" s="99" t="str">
        <f>IFERROR(IF(C470="No CAS","",INDEX('DEQ Pollutant List'!$C$7:$C$611,MATCH('5. Pollutant Emissions - MB'!C470,'DEQ Pollutant List'!$B$7:$B$611,0))),"")</f>
        <v/>
      </c>
      <c r="E470" s="142" t="str">
        <f>IFERROR(IF(OR($C470="",$C470="No CAS"),INDEX('DEQ Pollutant List'!$A$7:$A$611,MATCH($D470,'DEQ Pollutant List'!$C$7:$C$611,0)),INDEX('DEQ Pollutant List'!$A$7:$A$611,MATCH($C470,'DEQ Pollutant List'!$B$7:$B$611,0))),"")</f>
        <v/>
      </c>
      <c r="F470" s="157"/>
      <c r="G470" s="158"/>
      <c r="H470" s="122"/>
      <c r="I470" s="120"/>
      <c r="J470" s="123"/>
      <c r="K470" s="101"/>
      <c r="L470" s="120"/>
      <c r="M470" s="123"/>
      <c r="N470" s="101"/>
    </row>
    <row r="471" spans="1:14" x14ac:dyDescent="0.25">
      <c r="A471" s="97"/>
      <c r="B471" s="152"/>
      <c r="C471" s="156"/>
      <c r="D471" s="99" t="str">
        <f>IFERROR(IF(C471="No CAS","",INDEX('DEQ Pollutant List'!$C$7:$C$611,MATCH('5. Pollutant Emissions - MB'!C471,'DEQ Pollutant List'!$B$7:$B$611,0))),"")</f>
        <v/>
      </c>
      <c r="E471" s="142" t="str">
        <f>IFERROR(IF(OR($C471="",$C471="No CAS"),INDEX('DEQ Pollutant List'!$A$7:$A$611,MATCH($D471,'DEQ Pollutant List'!$C$7:$C$611,0)),INDEX('DEQ Pollutant List'!$A$7:$A$611,MATCH($C471,'DEQ Pollutant List'!$B$7:$B$611,0))),"")</f>
        <v/>
      </c>
      <c r="F471" s="157"/>
      <c r="G471" s="158"/>
      <c r="H471" s="122"/>
      <c r="I471" s="120"/>
      <c r="J471" s="123"/>
      <c r="K471" s="101"/>
      <c r="L471" s="120"/>
      <c r="M471" s="123"/>
      <c r="N471" s="101"/>
    </row>
    <row r="472" spans="1:14" x14ac:dyDescent="0.25">
      <c r="A472" s="97"/>
      <c r="B472" s="152"/>
      <c r="C472" s="156"/>
      <c r="D472" s="99" t="str">
        <f>IFERROR(IF(C472="No CAS","",INDEX('DEQ Pollutant List'!$C$7:$C$611,MATCH('5. Pollutant Emissions - MB'!C472,'DEQ Pollutant List'!$B$7:$B$611,0))),"")</f>
        <v/>
      </c>
      <c r="E472" s="142" t="str">
        <f>IFERROR(IF(OR($C472="",$C472="No CAS"),INDEX('DEQ Pollutant List'!$A$7:$A$611,MATCH($D472,'DEQ Pollutant List'!$C$7:$C$611,0)),INDEX('DEQ Pollutant List'!$A$7:$A$611,MATCH($C472,'DEQ Pollutant List'!$B$7:$B$611,0))),"")</f>
        <v/>
      </c>
      <c r="F472" s="157"/>
      <c r="G472" s="158"/>
      <c r="H472" s="122"/>
      <c r="I472" s="120"/>
      <c r="J472" s="123"/>
      <c r="K472" s="101"/>
      <c r="L472" s="120"/>
      <c r="M472" s="123"/>
      <c r="N472" s="101"/>
    </row>
    <row r="473" spans="1:14" x14ac:dyDescent="0.25">
      <c r="A473" s="97"/>
      <c r="B473" s="152"/>
      <c r="C473" s="156"/>
      <c r="D473" s="99" t="str">
        <f>IFERROR(IF(C473="No CAS","",INDEX('DEQ Pollutant List'!$C$7:$C$611,MATCH('5. Pollutant Emissions - MB'!C473,'DEQ Pollutant List'!$B$7:$B$611,0))),"")</f>
        <v/>
      </c>
      <c r="E473" s="142" t="str">
        <f>IFERROR(IF(OR($C473="",$C473="No CAS"),INDEX('DEQ Pollutant List'!$A$7:$A$611,MATCH($D473,'DEQ Pollutant List'!$C$7:$C$611,0)),INDEX('DEQ Pollutant List'!$A$7:$A$611,MATCH($C473,'DEQ Pollutant List'!$B$7:$B$611,0))),"")</f>
        <v/>
      </c>
      <c r="F473" s="157"/>
      <c r="G473" s="158"/>
      <c r="H473" s="122"/>
      <c r="I473" s="120"/>
      <c r="J473" s="123"/>
      <c r="K473" s="101"/>
      <c r="L473" s="120"/>
      <c r="M473" s="123"/>
      <c r="N473" s="101"/>
    </row>
    <row r="474" spans="1:14" x14ac:dyDescent="0.25">
      <c r="A474" s="97"/>
      <c r="B474" s="152"/>
      <c r="C474" s="156"/>
      <c r="D474" s="99" t="str">
        <f>IFERROR(IF(C474="No CAS","",INDEX('DEQ Pollutant List'!$C$7:$C$611,MATCH('5. Pollutant Emissions - MB'!C474,'DEQ Pollutant List'!$B$7:$B$611,0))),"")</f>
        <v/>
      </c>
      <c r="E474" s="142" t="str">
        <f>IFERROR(IF(OR($C474="",$C474="No CAS"),INDEX('DEQ Pollutant List'!$A$7:$A$611,MATCH($D474,'DEQ Pollutant List'!$C$7:$C$611,0)),INDEX('DEQ Pollutant List'!$A$7:$A$611,MATCH($C474,'DEQ Pollutant List'!$B$7:$B$611,0))),"")</f>
        <v/>
      </c>
      <c r="F474" s="157"/>
      <c r="G474" s="158"/>
      <c r="H474" s="122"/>
      <c r="I474" s="120"/>
      <c r="J474" s="123"/>
      <c r="K474" s="101"/>
      <c r="L474" s="120"/>
      <c r="M474" s="123"/>
      <c r="N474" s="101"/>
    </row>
    <row r="475" spans="1:14" x14ac:dyDescent="0.25">
      <c r="A475" s="97"/>
      <c r="B475" s="152"/>
      <c r="C475" s="156"/>
      <c r="D475" s="99" t="str">
        <f>IFERROR(IF(C475="No CAS","",INDEX('DEQ Pollutant List'!$C$7:$C$611,MATCH('5. Pollutant Emissions - MB'!C475,'DEQ Pollutant List'!$B$7:$B$611,0))),"")</f>
        <v/>
      </c>
      <c r="E475" s="142" t="str">
        <f>IFERROR(IF(OR($C475="",$C475="No CAS"),INDEX('DEQ Pollutant List'!$A$7:$A$611,MATCH($D475,'DEQ Pollutant List'!$C$7:$C$611,0)),INDEX('DEQ Pollutant List'!$A$7:$A$611,MATCH($C475,'DEQ Pollutant List'!$B$7:$B$611,0))),"")</f>
        <v/>
      </c>
      <c r="F475" s="157"/>
      <c r="G475" s="158"/>
      <c r="H475" s="122"/>
      <c r="I475" s="120"/>
      <c r="J475" s="123"/>
      <c r="K475" s="101"/>
      <c r="L475" s="120"/>
      <c r="M475" s="123"/>
      <c r="N475" s="101"/>
    </row>
    <row r="476" spans="1:14" x14ac:dyDescent="0.25">
      <c r="A476" s="97"/>
      <c r="B476" s="152"/>
      <c r="C476" s="156"/>
      <c r="D476" s="99" t="str">
        <f>IFERROR(IF(C476="No CAS","",INDEX('DEQ Pollutant List'!$C$7:$C$611,MATCH('5. Pollutant Emissions - MB'!C476,'DEQ Pollutant List'!$B$7:$B$611,0))),"")</f>
        <v/>
      </c>
      <c r="E476" s="142" t="str">
        <f>IFERROR(IF(OR($C476="",$C476="No CAS"),INDEX('DEQ Pollutant List'!$A$7:$A$611,MATCH($D476,'DEQ Pollutant List'!$C$7:$C$611,0)),INDEX('DEQ Pollutant List'!$A$7:$A$611,MATCH($C476,'DEQ Pollutant List'!$B$7:$B$611,0))),"")</f>
        <v/>
      </c>
      <c r="F476" s="157"/>
      <c r="G476" s="158"/>
      <c r="H476" s="122"/>
      <c r="I476" s="120"/>
      <c r="J476" s="123"/>
      <c r="K476" s="101"/>
      <c r="L476" s="120"/>
      <c r="M476" s="123"/>
      <c r="N476" s="101"/>
    </row>
    <row r="477" spans="1:14" x14ac:dyDescent="0.25">
      <c r="A477" s="97"/>
      <c r="B477" s="152"/>
      <c r="C477" s="156"/>
      <c r="D477" s="99" t="str">
        <f>IFERROR(IF(C477="No CAS","",INDEX('DEQ Pollutant List'!$C$7:$C$611,MATCH('5. Pollutant Emissions - MB'!C477,'DEQ Pollutant List'!$B$7:$B$611,0))),"")</f>
        <v/>
      </c>
      <c r="E477" s="142" t="str">
        <f>IFERROR(IF(OR($C477="",$C477="No CAS"),INDEX('DEQ Pollutant List'!$A$7:$A$611,MATCH($D477,'DEQ Pollutant List'!$C$7:$C$611,0)),INDEX('DEQ Pollutant List'!$A$7:$A$611,MATCH($C477,'DEQ Pollutant List'!$B$7:$B$611,0))),"")</f>
        <v/>
      </c>
      <c r="F477" s="157"/>
      <c r="G477" s="158"/>
      <c r="H477" s="122"/>
      <c r="I477" s="120"/>
      <c r="J477" s="123"/>
      <c r="K477" s="101"/>
      <c r="L477" s="120"/>
      <c r="M477" s="123"/>
      <c r="N477" s="101"/>
    </row>
    <row r="478" spans="1:14" x14ac:dyDescent="0.25">
      <c r="A478" s="97"/>
      <c r="B478" s="152"/>
      <c r="C478" s="156"/>
      <c r="D478" s="99" t="str">
        <f>IFERROR(IF(C478="No CAS","",INDEX('DEQ Pollutant List'!$C$7:$C$611,MATCH('5. Pollutant Emissions - MB'!C478,'DEQ Pollutant List'!$B$7:$B$611,0))),"")</f>
        <v/>
      </c>
      <c r="E478" s="142" t="str">
        <f>IFERROR(IF(OR($C478="",$C478="No CAS"),INDEX('DEQ Pollutant List'!$A$7:$A$611,MATCH($D478,'DEQ Pollutant List'!$C$7:$C$611,0)),INDEX('DEQ Pollutant List'!$A$7:$A$611,MATCH($C478,'DEQ Pollutant List'!$B$7:$B$611,0))),"")</f>
        <v/>
      </c>
      <c r="F478" s="157"/>
      <c r="G478" s="158"/>
      <c r="H478" s="122"/>
      <c r="I478" s="120"/>
      <c r="J478" s="123"/>
      <c r="K478" s="101"/>
      <c r="L478" s="120"/>
      <c r="M478" s="123"/>
      <c r="N478" s="101"/>
    </row>
    <row r="479" spans="1:14" x14ac:dyDescent="0.25">
      <c r="A479" s="97"/>
      <c r="B479" s="152"/>
      <c r="C479" s="156"/>
      <c r="D479" s="99" t="str">
        <f>IFERROR(IF(C479="No CAS","",INDEX('DEQ Pollutant List'!$C$7:$C$611,MATCH('5. Pollutant Emissions - MB'!C479,'DEQ Pollutant List'!$B$7:$B$611,0))),"")</f>
        <v/>
      </c>
      <c r="E479" s="142" t="str">
        <f>IFERROR(IF(OR($C479="",$C479="No CAS"),INDEX('DEQ Pollutant List'!$A$7:$A$611,MATCH($D479,'DEQ Pollutant List'!$C$7:$C$611,0)),INDEX('DEQ Pollutant List'!$A$7:$A$611,MATCH($C479,'DEQ Pollutant List'!$B$7:$B$611,0))),"")</f>
        <v/>
      </c>
      <c r="F479" s="157"/>
      <c r="G479" s="158"/>
      <c r="H479" s="122"/>
      <c r="I479" s="120"/>
      <c r="J479" s="123"/>
      <c r="K479" s="101"/>
      <c r="L479" s="120"/>
      <c r="M479" s="123"/>
      <c r="N479" s="101"/>
    </row>
    <row r="480" spans="1:14" x14ac:dyDescent="0.25">
      <c r="A480" s="97"/>
      <c r="B480" s="152"/>
      <c r="C480" s="156"/>
      <c r="D480" s="99" t="str">
        <f>IFERROR(IF(C480="No CAS","",INDEX('DEQ Pollutant List'!$C$7:$C$611,MATCH('5. Pollutant Emissions - MB'!C480,'DEQ Pollutant List'!$B$7:$B$611,0))),"")</f>
        <v/>
      </c>
      <c r="E480" s="142" t="str">
        <f>IFERROR(IF(OR($C480="",$C480="No CAS"),INDEX('DEQ Pollutant List'!$A$7:$A$611,MATCH($D480,'DEQ Pollutant List'!$C$7:$C$611,0)),INDEX('DEQ Pollutant List'!$A$7:$A$611,MATCH($C480,'DEQ Pollutant List'!$B$7:$B$611,0))),"")</f>
        <v/>
      </c>
      <c r="F480" s="157"/>
      <c r="G480" s="158"/>
      <c r="H480" s="122"/>
      <c r="I480" s="120"/>
      <c r="J480" s="123"/>
      <c r="K480" s="101"/>
      <c r="L480" s="120"/>
      <c r="M480" s="123"/>
      <c r="N480" s="101"/>
    </row>
    <row r="481" spans="1:14" x14ac:dyDescent="0.25">
      <c r="A481" s="97"/>
      <c r="B481" s="152"/>
      <c r="C481" s="156"/>
      <c r="D481" s="99" t="str">
        <f>IFERROR(IF(C481="No CAS","",INDEX('DEQ Pollutant List'!$C$7:$C$611,MATCH('5. Pollutant Emissions - MB'!C481,'DEQ Pollutant List'!$B$7:$B$611,0))),"")</f>
        <v/>
      </c>
      <c r="E481" s="142" t="str">
        <f>IFERROR(IF(OR($C481="",$C481="No CAS"),INDEX('DEQ Pollutant List'!$A$7:$A$611,MATCH($D481,'DEQ Pollutant List'!$C$7:$C$611,0)),INDEX('DEQ Pollutant List'!$A$7:$A$611,MATCH($C481,'DEQ Pollutant List'!$B$7:$B$611,0))),"")</f>
        <v/>
      </c>
      <c r="F481" s="157"/>
      <c r="G481" s="158"/>
      <c r="H481" s="122"/>
      <c r="I481" s="120"/>
      <c r="J481" s="123"/>
      <c r="K481" s="101"/>
      <c r="L481" s="120"/>
      <c r="M481" s="123"/>
      <c r="N481" s="101"/>
    </row>
    <row r="482" spans="1:14" x14ac:dyDescent="0.25">
      <c r="A482" s="97"/>
      <c r="B482" s="152"/>
      <c r="C482" s="156"/>
      <c r="D482" s="99" t="str">
        <f>IFERROR(IF(C482="No CAS","",INDEX('DEQ Pollutant List'!$C$7:$C$611,MATCH('5. Pollutant Emissions - MB'!C482,'DEQ Pollutant List'!$B$7:$B$611,0))),"")</f>
        <v/>
      </c>
      <c r="E482" s="142" t="str">
        <f>IFERROR(IF(OR($C482="",$C482="No CAS"),INDEX('DEQ Pollutant List'!$A$7:$A$611,MATCH($D482,'DEQ Pollutant List'!$C$7:$C$611,0)),INDEX('DEQ Pollutant List'!$A$7:$A$611,MATCH($C482,'DEQ Pollutant List'!$B$7:$B$611,0))),"")</f>
        <v/>
      </c>
      <c r="F482" s="157"/>
      <c r="G482" s="158"/>
      <c r="H482" s="122"/>
      <c r="I482" s="120"/>
      <c r="J482" s="123"/>
      <c r="K482" s="101"/>
      <c r="L482" s="120"/>
      <c r="M482" s="123"/>
      <c r="N482" s="101"/>
    </row>
    <row r="483" spans="1:14" x14ac:dyDescent="0.25">
      <c r="A483" s="97"/>
      <c r="B483" s="152"/>
      <c r="C483" s="156"/>
      <c r="D483" s="99" t="str">
        <f>IFERROR(IF(C483="No CAS","",INDEX('DEQ Pollutant List'!$C$7:$C$611,MATCH('5. Pollutant Emissions - MB'!C483,'DEQ Pollutant List'!$B$7:$B$611,0))),"")</f>
        <v/>
      </c>
      <c r="E483" s="142" t="str">
        <f>IFERROR(IF(OR($C483="",$C483="No CAS"),INDEX('DEQ Pollutant List'!$A$7:$A$611,MATCH($D483,'DEQ Pollutant List'!$C$7:$C$611,0)),INDEX('DEQ Pollutant List'!$A$7:$A$611,MATCH($C483,'DEQ Pollutant List'!$B$7:$B$611,0))),"")</f>
        <v/>
      </c>
      <c r="F483" s="157"/>
      <c r="G483" s="158"/>
      <c r="H483" s="122"/>
      <c r="I483" s="120"/>
      <c r="J483" s="123"/>
      <c r="K483" s="101"/>
      <c r="L483" s="120"/>
      <c r="M483" s="123"/>
      <c r="N483" s="101"/>
    </row>
    <row r="484" spans="1:14" x14ac:dyDescent="0.25">
      <c r="A484" s="97"/>
      <c r="B484" s="152"/>
      <c r="C484" s="156"/>
      <c r="D484" s="99" t="str">
        <f>IFERROR(IF(C484="No CAS","",INDEX('DEQ Pollutant List'!$C$7:$C$611,MATCH('5. Pollutant Emissions - MB'!C484,'DEQ Pollutant List'!$B$7:$B$611,0))),"")</f>
        <v/>
      </c>
      <c r="E484" s="142" t="str">
        <f>IFERROR(IF(OR($C484="",$C484="No CAS"),INDEX('DEQ Pollutant List'!$A$7:$A$611,MATCH($D484,'DEQ Pollutant List'!$C$7:$C$611,0)),INDEX('DEQ Pollutant List'!$A$7:$A$611,MATCH($C484,'DEQ Pollutant List'!$B$7:$B$611,0))),"")</f>
        <v/>
      </c>
      <c r="F484" s="157"/>
      <c r="G484" s="158"/>
      <c r="H484" s="122"/>
      <c r="I484" s="120"/>
      <c r="J484" s="123"/>
      <c r="K484" s="101"/>
      <c r="L484" s="120"/>
      <c r="M484" s="123"/>
      <c r="N484" s="101"/>
    </row>
    <row r="485" spans="1:14" x14ac:dyDescent="0.25">
      <c r="A485" s="97"/>
      <c r="B485" s="152"/>
      <c r="C485" s="156"/>
      <c r="D485" s="99" t="str">
        <f>IFERROR(IF(C485="No CAS","",INDEX('DEQ Pollutant List'!$C$7:$C$611,MATCH('5. Pollutant Emissions - MB'!C485,'DEQ Pollutant List'!$B$7:$B$611,0))),"")</f>
        <v/>
      </c>
      <c r="E485" s="142" t="str">
        <f>IFERROR(IF(OR($C485="",$C485="No CAS"),INDEX('DEQ Pollutant List'!$A$7:$A$611,MATCH($D485,'DEQ Pollutant List'!$C$7:$C$611,0)),INDEX('DEQ Pollutant List'!$A$7:$A$611,MATCH($C485,'DEQ Pollutant List'!$B$7:$B$611,0))),"")</f>
        <v/>
      </c>
      <c r="F485" s="157"/>
      <c r="G485" s="158"/>
      <c r="H485" s="122"/>
      <c r="I485" s="120"/>
      <c r="J485" s="123"/>
      <c r="K485" s="101"/>
      <c r="L485" s="120"/>
      <c r="M485" s="123"/>
      <c r="N485" s="101"/>
    </row>
    <row r="486" spans="1:14" x14ac:dyDescent="0.25">
      <c r="A486" s="97"/>
      <c r="B486" s="152"/>
      <c r="C486" s="156"/>
      <c r="D486" s="99" t="str">
        <f>IFERROR(IF(C486="No CAS","",INDEX('DEQ Pollutant List'!$C$7:$C$611,MATCH('5. Pollutant Emissions - MB'!C486,'DEQ Pollutant List'!$B$7:$B$611,0))),"")</f>
        <v/>
      </c>
      <c r="E486" s="142" t="str">
        <f>IFERROR(IF(OR($C486="",$C486="No CAS"),INDEX('DEQ Pollutant List'!$A$7:$A$611,MATCH($D486,'DEQ Pollutant List'!$C$7:$C$611,0)),INDEX('DEQ Pollutant List'!$A$7:$A$611,MATCH($C486,'DEQ Pollutant List'!$B$7:$B$611,0))),"")</f>
        <v/>
      </c>
      <c r="F486" s="157"/>
      <c r="G486" s="158"/>
      <c r="H486" s="122"/>
      <c r="I486" s="120"/>
      <c r="J486" s="123"/>
      <c r="K486" s="101"/>
      <c r="L486" s="120"/>
      <c r="M486" s="123"/>
      <c r="N486" s="101"/>
    </row>
    <row r="487" spans="1:14" x14ac:dyDescent="0.25">
      <c r="A487" s="97"/>
      <c r="B487" s="152"/>
      <c r="C487" s="156"/>
      <c r="D487" s="99" t="str">
        <f>IFERROR(IF(C487="No CAS","",INDEX('DEQ Pollutant List'!$C$7:$C$611,MATCH('5. Pollutant Emissions - MB'!C487,'DEQ Pollutant List'!$B$7:$B$611,0))),"")</f>
        <v/>
      </c>
      <c r="E487" s="142" t="str">
        <f>IFERROR(IF(OR($C487="",$C487="No CAS"),INDEX('DEQ Pollutant List'!$A$7:$A$611,MATCH($D487,'DEQ Pollutant List'!$C$7:$C$611,0)),INDEX('DEQ Pollutant List'!$A$7:$A$611,MATCH($C487,'DEQ Pollutant List'!$B$7:$B$611,0))),"")</f>
        <v/>
      </c>
      <c r="F487" s="157"/>
      <c r="G487" s="158"/>
      <c r="H487" s="122"/>
      <c r="I487" s="120"/>
      <c r="J487" s="123"/>
      <c r="K487" s="101"/>
      <c r="L487" s="120"/>
      <c r="M487" s="123"/>
      <c r="N487" s="101"/>
    </row>
    <row r="488" spans="1:14" x14ac:dyDescent="0.25">
      <c r="A488" s="97"/>
      <c r="B488" s="152"/>
      <c r="C488" s="156"/>
      <c r="D488" s="99" t="str">
        <f>IFERROR(IF(C488="No CAS","",INDEX('DEQ Pollutant List'!$C$7:$C$611,MATCH('5. Pollutant Emissions - MB'!C488,'DEQ Pollutant List'!$B$7:$B$611,0))),"")</f>
        <v/>
      </c>
      <c r="E488" s="142" t="str">
        <f>IFERROR(IF(OR($C488="",$C488="No CAS"),INDEX('DEQ Pollutant List'!$A$7:$A$611,MATCH($D488,'DEQ Pollutant List'!$C$7:$C$611,0)),INDEX('DEQ Pollutant List'!$A$7:$A$611,MATCH($C488,'DEQ Pollutant List'!$B$7:$B$611,0))),"")</f>
        <v/>
      </c>
      <c r="F488" s="157"/>
      <c r="G488" s="158"/>
      <c r="H488" s="122"/>
      <c r="I488" s="120"/>
      <c r="J488" s="123"/>
      <c r="K488" s="101"/>
      <c r="L488" s="120"/>
      <c r="M488" s="123"/>
      <c r="N488" s="101"/>
    </row>
    <row r="489" spans="1:14" x14ac:dyDescent="0.25">
      <c r="A489" s="97"/>
      <c r="B489" s="152"/>
      <c r="C489" s="156"/>
      <c r="D489" s="99" t="str">
        <f>IFERROR(IF(C489="No CAS","",INDEX('DEQ Pollutant List'!$C$7:$C$611,MATCH('5. Pollutant Emissions - MB'!C489,'DEQ Pollutant List'!$B$7:$B$611,0))),"")</f>
        <v/>
      </c>
      <c r="E489" s="142" t="str">
        <f>IFERROR(IF(OR($C489="",$C489="No CAS"),INDEX('DEQ Pollutant List'!$A$7:$A$611,MATCH($D489,'DEQ Pollutant List'!$C$7:$C$611,0)),INDEX('DEQ Pollutant List'!$A$7:$A$611,MATCH($C489,'DEQ Pollutant List'!$B$7:$B$611,0))),"")</f>
        <v/>
      </c>
      <c r="F489" s="157"/>
      <c r="G489" s="158"/>
      <c r="H489" s="122"/>
      <c r="I489" s="120"/>
      <c r="J489" s="123"/>
      <c r="K489" s="101"/>
      <c r="L489" s="120"/>
      <c r="M489" s="123"/>
      <c r="N489" s="101"/>
    </row>
    <row r="490" spans="1:14" x14ac:dyDescent="0.25">
      <c r="A490" s="97"/>
      <c r="B490" s="152"/>
      <c r="C490" s="156"/>
      <c r="D490" s="99" t="str">
        <f>IFERROR(IF(C490="No CAS","",INDEX('DEQ Pollutant List'!$C$7:$C$611,MATCH('5. Pollutant Emissions - MB'!C490,'DEQ Pollutant List'!$B$7:$B$611,0))),"")</f>
        <v/>
      </c>
      <c r="E490" s="142" t="str">
        <f>IFERROR(IF(OR($C490="",$C490="No CAS"),INDEX('DEQ Pollutant List'!$A$7:$A$611,MATCH($D490,'DEQ Pollutant List'!$C$7:$C$611,0)),INDEX('DEQ Pollutant List'!$A$7:$A$611,MATCH($C490,'DEQ Pollutant List'!$B$7:$B$611,0))),"")</f>
        <v/>
      </c>
      <c r="F490" s="157"/>
      <c r="G490" s="158"/>
      <c r="H490" s="122"/>
      <c r="I490" s="120"/>
      <c r="J490" s="123"/>
      <c r="K490" s="101"/>
      <c r="L490" s="120"/>
      <c r="M490" s="123"/>
      <c r="N490" s="101"/>
    </row>
    <row r="491" spans="1:14" x14ac:dyDescent="0.25">
      <c r="A491" s="97"/>
      <c r="B491" s="152"/>
      <c r="C491" s="156"/>
      <c r="D491" s="99" t="str">
        <f>IFERROR(IF(C491="No CAS","",INDEX('DEQ Pollutant List'!$C$7:$C$611,MATCH('5. Pollutant Emissions - MB'!C491,'DEQ Pollutant List'!$B$7:$B$611,0))),"")</f>
        <v/>
      </c>
      <c r="E491" s="142" t="str">
        <f>IFERROR(IF(OR($C491="",$C491="No CAS"),INDEX('DEQ Pollutant List'!$A$7:$A$611,MATCH($D491,'DEQ Pollutant List'!$C$7:$C$611,0)),INDEX('DEQ Pollutant List'!$A$7:$A$611,MATCH($C491,'DEQ Pollutant List'!$B$7:$B$611,0))),"")</f>
        <v/>
      </c>
      <c r="F491" s="157"/>
      <c r="G491" s="158"/>
      <c r="H491" s="122"/>
      <c r="I491" s="120"/>
      <c r="J491" s="123"/>
      <c r="K491" s="101"/>
      <c r="L491" s="120"/>
      <c r="M491" s="123"/>
      <c r="N491" s="101"/>
    </row>
    <row r="492" spans="1:14" x14ac:dyDescent="0.25">
      <c r="A492" s="97"/>
      <c r="B492" s="152"/>
      <c r="C492" s="156"/>
      <c r="D492" s="99" t="str">
        <f>IFERROR(IF(C492="No CAS","",INDEX('DEQ Pollutant List'!$C$7:$C$611,MATCH('5. Pollutant Emissions - MB'!C492,'DEQ Pollutant List'!$B$7:$B$611,0))),"")</f>
        <v/>
      </c>
      <c r="E492" s="142" t="str">
        <f>IFERROR(IF(OR($C492="",$C492="No CAS"),INDEX('DEQ Pollutant List'!$A$7:$A$611,MATCH($D492,'DEQ Pollutant List'!$C$7:$C$611,0)),INDEX('DEQ Pollutant List'!$A$7:$A$611,MATCH($C492,'DEQ Pollutant List'!$B$7:$B$611,0))),"")</f>
        <v/>
      </c>
      <c r="F492" s="157"/>
      <c r="G492" s="158"/>
      <c r="H492" s="122"/>
      <c r="I492" s="120"/>
      <c r="J492" s="123"/>
      <c r="K492" s="101"/>
      <c r="L492" s="120"/>
      <c r="M492" s="123"/>
      <c r="N492" s="101"/>
    </row>
    <row r="493" spans="1:14" x14ac:dyDescent="0.25">
      <c r="A493" s="97"/>
      <c r="B493" s="152"/>
      <c r="C493" s="156"/>
      <c r="D493" s="99" t="str">
        <f>IFERROR(IF(C493="No CAS","",INDEX('DEQ Pollutant List'!$C$7:$C$611,MATCH('5. Pollutant Emissions - MB'!C493,'DEQ Pollutant List'!$B$7:$B$611,0))),"")</f>
        <v/>
      </c>
      <c r="E493" s="142" t="str">
        <f>IFERROR(IF(OR($C493="",$C493="No CAS"),INDEX('DEQ Pollutant List'!$A$7:$A$611,MATCH($D493,'DEQ Pollutant List'!$C$7:$C$611,0)),INDEX('DEQ Pollutant List'!$A$7:$A$611,MATCH($C493,'DEQ Pollutant List'!$B$7:$B$611,0))),"")</f>
        <v/>
      </c>
      <c r="F493" s="157"/>
      <c r="G493" s="158"/>
      <c r="H493" s="122"/>
      <c r="I493" s="120"/>
      <c r="J493" s="123"/>
      <c r="K493" s="101"/>
      <c r="L493" s="120"/>
      <c r="M493" s="123"/>
      <c r="N493" s="101"/>
    </row>
    <row r="494" spans="1:14" x14ac:dyDescent="0.25">
      <c r="A494" s="97"/>
      <c r="B494" s="152"/>
      <c r="C494" s="156"/>
      <c r="D494" s="99" t="str">
        <f>IFERROR(IF(C494="No CAS","",INDEX('DEQ Pollutant List'!$C$7:$C$611,MATCH('5. Pollutant Emissions - MB'!C494,'DEQ Pollutant List'!$B$7:$B$611,0))),"")</f>
        <v/>
      </c>
      <c r="E494" s="142" t="str">
        <f>IFERROR(IF(OR($C494="",$C494="No CAS"),INDEX('DEQ Pollutant List'!$A$7:$A$611,MATCH($D494,'DEQ Pollutant List'!$C$7:$C$611,0)),INDEX('DEQ Pollutant List'!$A$7:$A$611,MATCH($C494,'DEQ Pollutant List'!$B$7:$B$611,0))),"")</f>
        <v/>
      </c>
      <c r="F494" s="157"/>
      <c r="G494" s="158"/>
      <c r="H494" s="122"/>
      <c r="I494" s="120"/>
      <c r="J494" s="123"/>
      <c r="K494" s="101"/>
      <c r="L494" s="120"/>
      <c r="M494" s="123"/>
      <c r="N494" s="101"/>
    </row>
    <row r="495" spans="1:14" x14ac:dyDescent="0.25">
      <c r="A495" s="97"/>
      <c r="B495" s="152"/>
      <c r="C495" s="156"/>
      <c r="D495" s="99" t="str">
        <f>IFERROR(IF(C495="No CAS","",INDEX('DEQ Pollutant List'!$C$7:$C$611,MATCH('5. Pollutant Emissions - MB'!C495,'DEQ Pollutant List'!$B$7:$B$611,0))),"")</f>
        <v/>
      </c>
      <c r="E495" s="142" t="str">
        <f>IFERROR(IF(OR($C495="",$C495="No CAS"),INDEX('DEQ Pollutant List'!$A$7:$A$611,MATCH($D495,'DEQ Pollutant List'!$C$7:$C$611,0)),INDEX('DEQ Pollutant List'!$A$7:$A$611,MATCH($C495,'DEQ Pollutant List'!$B$7:$B$611,0))),"")</f>
        <v/>
      </c>
      <c r="F495" s="157"/>
      <c r="G495" s="158"/>
      <c r="H495" s="122"/>
      <c r="I495" s="120"/>
      <c r="J495" s="123"/>
      <c r="K495" s="101"/>
      <c r="L495" s="120"/>
      <c r="M495" s="123"/>
      <c r="N495" s="101"/>
    </row>
    <row r="496" spans="1:14" x14ac:dyDescent="0.25">
      <c r="A496" s="97"/>
      <c r="B496" s="152"/>
      <c r="C496" s="156"/>
      <c r="D496" s="99" t="str">
        <f>IFERROR(IF(C496="No CAS","",INDEX('DEQ Pollutant List'!$C$7:$C$611,MATCH('5. Pollutant Emissions - MB'!C496,'DEQ Pollutant List'!$B$7:$B$611,0))),"")</f>
        <v/>
      </c>
      <c r="E496" s="142" t="str">
        <f>IFERROR(IF(OR($C496="",$C496="No CAS"),INDEX('DEQ Pollutant List'!$A$7:$A$611,MATCH($D496,'DEQ Pollutant List'!$C$7:$C$611,0)),INDEX('DEQ Pollutant List'!$A$7:$A$611,MATCH($C496,'DEQ Pollutant List'!$B$7:$B$611,0))),"")</f>
        <v/>
      </c>
      <c r="F496" s="157"/>
      <c r="G496" s="158"/>
      <c r="H496" s="122"/>
      <c r="I496" s="120"/>
      <c r="J496" s="123"/>
      <c r="K496" s="101"/>
      <c r="L496" s="120"/>
      <c r="M496" s="123"/>
      <c r="N496" s="101"/>
    </row>
    <row r="497" spans="1:14" x14ac:dyDescent="0.25">
      <c r="A497" s="97"/>
      <c r="B497" s="152"/>
      <c r="C497" s="156"/>
      <c r="D497" s="99" t="str">
        <f>IFERROR(IF(C497="No CAS","",INDEX('DEQ Pollutant List'!$C$7:$C$611,MATCH('5. Pollutant Emissions - MB'!C497,'DEQ Pollutant List'!$B$7:$B$611,0))),"")</f>
        <v/>
      </c>
      <c r="E497" s="142" t="str">
        <f>IFERROR(IF(OR($C497="",$C497="No CAS"),INDEX('DEQ Pollutant List'!$A$7:$A$611,MATCH($D497,'DEQ Pollutant List'!$C$7:$C$611,0)),INDEX('DEQ Pollutant List'!$A$7:$A$611,MATCH($C497,'DEQ Pollutant List'!$B$7:$B$611,0))),"")</f>
        <v/>
      </c>
      <c r="F497" s="157"/>
      <c r="G497" s="158"/>
      <c r="H497" s="122"/>
      <c r="I497" s="120"/>
      <c r="J497" s="123"/>
      <c r="K497" s="101"/>
      <c r="L497" s="120"/>
      <c r="M497" s="123"/>
      <c r="N497" s="101"/>
    </row>
    <row r="498" spans="1:14" x14ac:dyDescent="0.25">
      <c r="A498" s="97"/>
      <c r="B498" s="152"/>
      <c r="C498" s="156"/>
      <c r="D498" s="99" t="str">
        <f>IFERROR(IF(C498="No CAS","",INDEX('DEQ Pollutant List'!$C$7:$C$611,MATCH('5. Pollutant Emissions - MB'!C498,'DEQ Pollutant List'!$B$7:$B$611,0))),"")</f>
        <v/>
      </c>
      <c r="E498" s="142" t="str">
        <f>IFERROR(IF(OR($C498="",$C498="No CAS"),INDEX('DEQ Pollutant List'!$A$7:$A$611,MATCH($D498,'DEQ Pollutant List'!$C$7:$C$611,0)),INDEX('DEQ Pollutant List'!$A$7:$A$611,MATCH($C498,'DEQ Pollutant List'!$B$7:$B$611,0))),"")</f>
        <v/>
      </c>
      <c r="F498" s="157"/>
      <c r="G498" s="158"/>
      <c r="H498" s="122"/>
      <c r="I498" s="120"/>
      <c r="J498" s="123"/>
      <c r="K498" s="101"/>
      <c r="L498" s="120"/>
      <c r="M498" s="123"/>
      <c r="N498" s="101"/>
    </row>
    <row r="499" spans="1:14" x14ac:dyDescent="0.25">
      <c r="A499" s="97"/>
      <c r="B499" s="152"/>
      <c r="C499" s="156"/>
      <c r="D499" s="99" t="str">
        <f>IFERROR(IF(C499="No CAS","",INDEX('DEQ Pollutant List'!$C$7:$C$611,MATCH('5. Pollutant Emissions - MB'!C499,'DEQ Pollutant List'!$B$7:$B$611,0))),"")</f>
        <v/>
      </c>
      <c r="E499" s="142" t="str">
        <f>IFERROR(IF(OR($C499="",$C499="No CAS"),INDEX('DEQ Pollutant List'!$A$7:$A$611,MATCH($D499,'DEQ Pollutant List'!$C$7:$C$611,0)),INDEX('DEQ Pollutant List'!$A$7:$A$611,MATCH($C499,'DEQ Pollutant List'!$B$7:$B$611,0))),"")</f>
        <v/>
      </c>
      <c r="F499" s="157"/>
      <c r="G499" s="158"/>
      <c r="H499" s="122"/>
      <c r="I499" s="120"/>
      <c r="J499" s="123"/>
      <c r="K499" s="101"/>
      <c r="L499" s="120"/>
      <c r="M499" s="123"/>
      <c r="N499" s="101"/>
    </row>
    <row r="500" spans="1:14" x14ac:dyDescent="0.25">
      <c r="A500" s="97"/>
      <c r="B500" s="152"/>
      <c r="C500" s="156"/>
      <c r="D500" s="99" t="str">
        <f>IFERROR(IF(C500="No CAS","",INDEX('DEQ Pollutant List'!$C$7:$C$611,MATCH('5. Pollutant Emissions - MB'!C500,'DEQ Pollutant List'!$B$7:$B$611,0))),"")</f>
        <v/>
      </c>
      <c r="E500" s="142" t="str">
        <f>IFERROR(IF(OR($C500="",$C500="No CAS"),INDEX('DEQ Pollutant List'!$A$7:$A$611,MATCH($D500,'DEQ Pollutant List'!$C$7:$C$611,0)),INDEX('DEQ Pollutant List'!$A$7:$A$611,MATCH($C500,'DEQ Pollutant List'!$B$7:$B$611,0))),"")</f>
        <v/>
      </c>
      <c r="F500" s="157"/>
      <c r="G500" s="158"/>
      <c r="H500" s="122"/>
      <c r="I500" s="120"/>
      <c r="J500" s="123"/>
      <c r="K500" s="101"/>
      <c r="L500" s="120"/>
      <c r="M500" s="123"/>
      <c r="N500" s="101"/>
    </row>
    <row r="501" spans="1:14" x14ac:dyDescent="0.25">
      <c r="A501" s="97"/>
      <c r="B501" s="152"/>
      <c r="C501" s="156"/>
      <c r="D501" s="99" t="str">
        <f>IFERROR(IF(C501="No CAS","",INDEX('DEQ Pollutant List'!$C$7:$C$611,MATCH('5. Pollutant Emissions - MB'!C501,'DEQ Pollutant List'!$B$7:$B$611,0))),"")</f>
        <v/>
      </c>
      <c r="E501" s="142" t="str">
        <f>IFERROR(IF(OR($C501="",$C501="No CAS"),INDEX('DEQ Pollutant List'!$A$7:$A$611,MATCH($D501,'DEQ Pollutant List'!$C$7:$C$611,0)),INDEX('DEQ Pollutant List'!$A$7:$A$611,MATCH($C501,'DEQ Pollutant List'!$B$7:$B$611,0))),"")</f>
        <v/>
      </c>
      <c r="F501" s="157"/>
      <c r="G501" s="158"/>
      <c r="H501" s="122"/>
      <c r="I501" s="120"/>
      <c r="J501" s="123"/>
      <c r="K501" s="101"/>
      <c r="L501" s="120"/>
      <c r="M501" s="123"/>
      <c r="N501" s="101"/>
    </row>
    <row r="502" spans="1:14" ht="15.75" thickBot="1" x14ac:dyDescent="0.3">
      <c r="A502" s="105"/>
      <c r="B502" s="154"/>
      <c r="C502" s="159"/>
      <c r="D502" s="99" t="str">
        <f>IFERROR(IF(C502="No CAS","",INDEX('DEQ Pollutant List'!$C$7:$C$611,MATCH('5. Pollutant Emissions - MB'!C502,'DEQ Pollutant List'!$B$7:$B$611,0))),"")</f>
        <v/>
      </c>
      <c r="E502" s="142" t="str">
        <f>IFERROR(IF(OR($C502="",$C502="No CAS"),INDEX('DEQ Pollutant List'!$A$7:$A$611,MATCH($D502,'DEQ Pollutant List'!$C$7:$C$611,0)),INDEX('DEQ Pollutant List'!$A$7:$A$611,MATCH($C502,'DEQ Pollutant List'!$B$7:$B$611,0))),"")</f>
        <v/>
      </c>
      <c r="F502" s="160"/>
      <c r="G502" s="161"/>
      <c r="H502" s="128"/>
      <c r="I502" s="126"/>
      <c r="J502" s="129"/>
      <c r="K502" s="109"/>
      <c r="L502" s="126"/>
      <c r="M502" s="129"/>
      <c r="N502" s="109"/>
    </row>
    <row r="503" spans="1:14" x14ac:dyDescent="0.25">
      <c r="A503" s="282" t="s">
        <v>1138</v>
      </c>
      <c r="B503" s="283"/>
      <c r="C503" s="283"/>
      <c r="D503" s="283"/>
      <c r="E503" s="283"/>
      <c r="F503" s="283"/>
      <c r="G503" s="283"/>
      <c r="H503" s="283"/>
      <c r="I503" s="283"/>
      <c r="J503" s="283"/>
      <c r="K503" s="283"/>
      <c r="L503" s="283"/>
      <c r="M503" s="283"/>
      <c r="N503" s="283"/>
    </row>
    <row r="504" spans="1:14" x14ac:dyDescent="0.25">
      <c r="A504" s="285"/>
      <c r="B504" s="286"/>
      <c r="C504" s="286"/>
      <c r="D504" s="286"/>
      <c r="E504" s="286"/>
      <c r="F504" s="286"/>
      <c r="G504" s="286"/>
      <c r="H504" s="286"/>
      <c r="I504" s="286"/>
      <c r="J504" s="286"/>
      <c r="K504" s="286"/>
      <c r="L504" s="286"/>
      <c r="M504" s="286"/>
      <c r="N504" s="286"/>
    </row>
    <row r="505" spans="1:14" ht="15.75" thickBot="1" x14ac:dyDescent="0.3">
      <c r="A505" s="288"/>
      <c r="B505" s="289"/>
      <c r="C505" s="289"/>
      <c r="D505" s="289"/>
      <c r="E505" s="289"/>
      <c r="F505" s="289"/>
      <c r="G505" s="289"/>
      <c r="H505" s="289"/>
      <c r="I505" s="289"/>
      <c r="J505" s="289"/>
      <c r="K505" s="289"/>
      <c r="L505" s="289"/>
      <c r="M505" s="289"/>
      <c r="N505" s="289"/>
    </row>
  </sheetData>
  <sheetProtection sheet="1" objects="1" insertRows="0"/>
  <mergeCells count="8">
    <mergeCell ref="I9:N9"/>
    <mergeCell ref="A503:N505"/>
    <mergeCell ref="F10:H10"/>
    <mergeCell ref="A10:A11"/>
    <mergeCell ref="B10:B11"/>
    <mergeCell ref="I10:K10"/>
    <mergeCell ref="L10:N10"/>
    <mergeCell ref="C10:E10"/>
  </mergeCells>
  <conditionalFormatting sqref="E12:E502">
    <cfRule type="containsBlanks" dxfId="2" priority="9">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8B643416-76DE-4717-B9FA-77A7BEB5B8F5}">
            <xm:f>INDEX('DEQ Pollutant List'!D:D,MATCH(D12,'DEQ Pollutant List'!C:C,0))="Y"</xm:f>
            <x14:dxf>
              <fill>
                <patternFill patternType="solid">
                  <fgColor auto="1"/>
                  <bgColor rgb="FFFFE579"/>
                </patternFill>
              </fill>
            </x14:dxf>
          </x14:cfRule>
          <xm:sqref>D100:D502 D12:D98</xm:sqref>
        </x14:conditionalFormatting>
        <x14:conditionalFormatting xmlns:xm="http://schemas.microsoft.com/office/excel/2006/main">
          <x14:cfRule type="expression" priority="1" id="{99016590-84AA-4150-9B39-21D29F4D0EC0}">
            <xm:f>INDEX('DEQ Pollutant List'!D:D,MATCH(D99,'DEQ Pollutant List'!C:C,0))="Y"</xm:f>
            <x14:dxf>
              <fill>
                <patternFill patternType="solid">
                  <fgColor auto="1"/>
                  <bgColor rgb="FFFFE579"/>
                </patternFill>
              </fill>
            </x14:dxf>
          </x14:cfRule>
          <xm:sqref>D99</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C12:C98 C100:C502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491" workbookViewId="0">
      <selection activeCell="C510" sqref="C510"/>
    </sheetView>
  </sheetViews>
  <sheetFormatPr defaultColWidth="8.7109375" defaultRowHeight="15" x14ac:dyDescent="0.25"/>
  <cols>
    <col min="1" max="1" width="8.140625" style="164" hidden="1" customWidth="1"/>
    <col min="2" max="2" width="11.85546875" style="164" bestFit="1" customWidth="1"/>
    <col min="3" max="3" width="59.85546875" style="164" customWidth="1"/>
    <col min="4" max="4" width="11.42578125" style="164" hidden="1" customWidth="1"/>
    <col min="5" max="16384" width="8.7109375" style="164"/>
  </cols>
  <sheetData>
    <row r="6" spans="1:4" s="162" customFormat="1" ht="36.75" thickBot="1" x14ac:dyDescent="0.3">
      <c r="A6" s="41" t="s">
        <v>1245</v>
      </c>
      <c r="B6" s="41" t="s">
        <v>1246</v>
      </c>
      <c r="C6" s="41" t="s">
        <v>1100</v>
      </c>
      <c r="D6" s="168" t="s">
        <v>1234</v>
      </c>
    </row>
    <row r="7" spans="1:4" x14ac:dyDescent="0.25">
      <c r="A7" s="163">
        <v>115</v>
      </c>
      <c r="B7" s="32" t="s">
        <v>976</v>
      </c>
      <c r="C7" s="34" t="s">
        <v>977</v>
      </c>
      <c r="D7" s="163" t="s">
        <v>164</v>
      </c>
    </row>
    <row r="8" spans="1:4" x14ac:dyDescent="0.25">
      <c r="A8" s="163">
        <v>245</v>
      </c>
      <c r="B8" s="32" t="s">
        <v>983</v>
      </c>
      <c r="C8" s="34" t="s">
        <v>984</v>
      </c>
      <c r="D8" s="163" t="s">
        <v>164</v>
      </c>
    </row>
    <row r="9" spans="1:4" x14ac:dyDescent="0.25">
      <c r="A9" s="163">
        <v>326</v>
      </c>
      <c r="B9" s="32" t="s">
        <v>1019</v>
      </c>
      <c r="C9" s="33" t="s">
        <v>1247</v>
      </c>
      <c r="D9" s="163" t="s">
        <v>1235</v>
      </c>
    </row>
    <row r="10" spans="1:4" x14ac:dyDescent="0.25">
      <c r="A10" s="163">
        <v>594</v>
      </c>
      <c r="B10" s="32" t="s">
        <v>978</v>
      </c>
      <c r="C10" s="33" t="s">
        <v>979</v>
      </c>
      <c r="D10" s="163" t="s">
        <v>1235</v>
      </c>
    </row>
    <row r="11" spans="1:4" x14ac:dyDescent="0.25">
      <c r="A11" s="163">
        <v>607</v>
      </c>
      <c r="B11" s="32" t="s">
        <v>1020</v>
      </c>
      <c r="C11" s="33" t="s">
        <v>1248</v>
      </c>
      <c r="D11" s="163" t="s">
        <v>1235</v>
      </c>
    </row>
    <row r="12" spans="1:4" x14ac:dyDescent="0.25">
      <c r="A12" s="163">
        <v>193</v>
      </c>
      <c r="B12" s="32" t="s">
        <v>315</v>
      </c>
      <c r="C12" s="33" t="s">
        <v>1249</v>
      </c>
      <c r="D12" s="163" t="s">
        <v>1235</v>
      </c>
    </row>
    <row r="13" spans="1:4" x14ac:dyDescent="0.25">
      <c r="A13" s="163">
        <v>244</v>
      </c>
      <c r="B13" s="32" t="s">
        <v>349</v>
      </c>
      <c r="C13" s="34" t="s">
        <v>350</v>
      </c>
      <c r="D13" s="163" t="s">
        <v>164</v>
      </c>
    </row>
    <row r="14" spans="1:4" x14ac:dyDescent="0.25">
      <c r="A14" s="163">
        <v>212</v>
      </c>
      <c r="B14" s="32" t="s">
        <v>366</v>
      </c>
      <c r="C14" s="33" t="s">
        <v>367</v>
      </c>
      <c r="D14" s="163" t="s">
        <v>1235</v>
      </c>
    </row>
    <row r="15" spans="1:4" x14ac:dyDescent="0.25">
      <c r="A15" s="163">
        <v>546</v>
      </c>
      <c r="B15" s="32" t="s">
        <v>807</v>
      </c>
      <c r="C15" s="33" t="s">
        <v>808</v>
      </c>
      <c r="D15" s="163" t="s">
        <v>1235</v>
      </c>
    </row>
    <row r="16" spans="1:4" x14ac:dyDescent="0.25">
      <c r="A16" s="163">
        <v>532</v>
      </c>
      <c r="B16" s="32" t="s">
        <v>790</v>
      </c>
      <c r="C16" s="33" t="s">
        <v>791</v>
      </c>
      <c r="D16" s="165" t="s">
        <v>1235</v>
      </c>
    </row>
    <row r="17" spans="1:4" x14ac:dyDescent="0.25">
      <c r="A17" s="163">
        <v>547</v>
      </c>
      <c r="B17" s="32" t="s">
        <v>809</v>
      </c>
      <c r="C17" s="33" t="s">
        <v>810</v>
      </c>
      <c r="D17" s="163" t="s">
        <v>1235</v>
      </c>
    </row>
    <row r="18" spans="1:4" x14ac:dyDescent="0.25">
      <c r="A18" s="163">
        <v>542</v>
      </c>
      <c r="B18" s="32" t="s">
        <v>800</v>
      </c>
      <c r="C18" s="33" t="s">
        <v>801</v>
      </c>
      <c r="D18" s="163" t="s">
        <v>1235</v>
      </c>
    </row>
    <row r="19" spans="1:4" x14ac:dyDescent="0.25">
      <c r="A19" s="163">
        <v>529</v>
      </c>
      <c r="B19" s="32" t="s">
        <v>784</v>
      </c>
      <c r="C19" s="33" t="s">
        <v>785</v>
      </c>
      <c r="D19" s="163" t="s">
        <v>1235</v>
      </c>
    </row>
    <row r="20" spans="1:4" x14ac:dyDescent="0.25">
      <c r="A20" s="163">
        <v>543</v>
      </c>
      <c r="B20" s="32" t="s">
        <v>802</v>
      </c>
      <c r="C20" s="33" t="s">
        <v>803</v>
      </c>
      <c r="D20" s="163" t="s">
        <v>1235</v>
      </c>
    </row>
    <row r="21" spans="1:4" x14ac:dyDescent="0.25">
      <c r="A21" s="163">
        <v>530</v>
      </c>
      <c r="B21" s="32" t="s">
        <v>786</v>
      </c>
      <c r="C21" s="33" t="s">
        <v>787</v>
      </c>
      <c r="D21" s="163" t="s">
        <v>1235</v>
      </c>
    </row>
    <row r="22" spans="1:4" x14ac:dyDescent="0.25">
      <c r="A22" s="163">
        <v>544</v>
      </c>
      <c r="B22" s="32" t="s">
        <v>804</v>
      </c>
      <c r="C22" s="33" t="s">
        <v>805</v>
      </c>
      <c r="D22" s="163" t="s">
        <v>1235</v>
      </c>
    </row>
    <row r="23" spans="1:4" x14ac:dyDescent="0.25">
      <c r="A23" s="163">
        <v>531</v>
      </c>
      <c r="B23" s="32" t="s">
        <v>788</v>
      </c>
      <c r="C23" s="33" t="s">
        <v>789</v>
      </c>
      <c r="D23" s="163" t="s">
        <v>1235</v>
      </c>
    </row>
    <row r="24" spans="1:4" x14ac:dyDescent="0.25">
      <c r="A24" s="163">
        <v>540</v>
      </c>
      <c r="B24" s="32" t="s">
        <v>796</v>
      </c>
      <c r="C24" s="33" t="s">
        <v>797</v>
      </c>
      <c r="D24" s="163" t="s">
        <v>1235</v>
      </c>
    </row>
    <row r="25" spans="1:4" x14ac:dyDescent="0.25">
      <c r="A25" s="163">
        <v>528</v>
      </c>
      <c r="B25" s="32" t="s">
        <v>782</v>
      </c>
      <c r="C25" s="33" t="s">
        <v>783</v>
      </c>
      <c r="D25" s="163" t="s">
        <v>1235</v>
      </c>
    </row>
    <row r="26" spans="1:4" x14ac:dyDescent="0.25">
      <c r="A26" s="163">
        <v>609</v>
      </c>
      <c r="B26" s="32" t="s">
        <v>1028</v>
      </c>
      <c r="C26" s="33" t="s">
        <v>1029</v>
      </c>
      <c r="D26" s="163" t="s">
        <v>164</v>
      </c>
    </row>
    <row r="27" spans="1:4" x14ac:dyDescent="0.25">
      <c r="A27" s="163">
        <v>613</v>
      </c>
      <c r="B27" s="32" t="s">
        <v>1042</v>
      </c>
      <c r="C27" s="33" t="s">
        <v>1043</v>
      </c>
      <c r="D27" s="163" t="s">
        <v>164</v>
      </c>
    </row>
    <row r="28" spans="1:4" x14ac:dyDescent="0.25">
      <c r="A28" s="163">
        <v>113</v>
      </c>
      <c r="B28" s="32" t="s">
        <v>1017</v>
      </c>
      <c r="C28" s="33" t="s">
        <v>1018</v>
      </c>
      <c r="D28" s="163" t="s">
        <v>1235</v>
      </c>
    </row>
    <row r="29" spans="1:4" x14ac:dyDescent="0.25">
      <c r="A29" s="163">
        <v>614</v>
      </c>
      <c r="B29" s="32" t="s">
        <v>1044</v>
      </c>
      <c r="C29" s="33" t="s">
        <v>1045</v>
      </c>
      <c r="D29" s="163" t="s">
        <v>164</v>
      </c>
    </row>
    <row r="30" spans="1:4" x14ac:dyDescent="0.25">
      <c r="A30" s="163">
        <v>190</v>
      </c>
      <c r="B30" s="32" t="s">
        <v>298</v>
      </c>
      <c r="C30" s="33" t="s">
        <v>299</v>
      </c>
      <c r="D30" s="163" t="s">
        <v>1235</v>
      </c>
    </row>
    <row r="31" spans="1:4" x14ac:dyDescent="0.25">
      <c r="A31" s="163">
        <v>110</v>
      </c>
      <c r="B31" s="32" t="s">
        <v>304</v>
      </c>
      <c r="C31" s="33" t="s">
        <v>305</v>
      </c>
      <c r="D31" s="163" t="s">
        <v>164</v>
      </c>
    </row>
    <row r="32" spans="1:4" x14ac:dyDescent="0.25">
      <c r="A32" s="163">
        <v>195</v>
      </c>
      <c r="B32" s="32" t="s">
        <v>322</v>
      </c>
      <c r="C32" s="33" t="s">
        <v>1250</v>
      </c>
      <c r="D32" s="163" t="s">
        <v>1235</v>
      </c>
    </row>
    <row r="33" spans="1:4" x14ac:dyDescent="0.25">
      <c r="A33" s="163">
        <v>335</v>
      </c>
      <c r="B33" s="32" t="s">
        <v>546</v>
      </c>
      <c r="C33" s="34" t="s">
        <v>547</v>
      </c>
      <c r="D33" s="163" t="s">
        <v>164</v>
      </c>
    </row>
    <row r="34" spans="1:4" x14ac:dyDescent="0.25">
      <c r="A34" s="163">
        <v>222</v>
      </c>
      <c r="B34" s="32" t="s">
        <v>386</v>
      </c>
      <c r="C34" s="33" t="s">
        <v>1251</v>
      </c>
      <c r="D34" s="163" t="s">
        <v>1235</v>
      </c>
    </row>
    <row r="35" spans="1:4" x14ac:dyDescent="0.25">
      <c r="A35" s="163">
        <v>226</v>
      </c>
      <c r="B35" s="32" t="s">
        <v>403</v>
      </c>
      <c r="C35" s="33" t="s">
        <v>404</v>
      </c>
      <c r="D35" s="163" t="s">
        <v>1235</v>
      </c>
    </row>
    <row r="36" spans="1:4" x14ac:dyDescent="0.25">
      <c r="A36" s="163">
        <v>564</v>
      </c>
      <c r="B36" s="32" t="s">
        <v>929</v>
      </c>
      <c r="C36" s="33" t="s">
        <v>1252</v>
      </c>
      <c r="D36" s="163" t="s">
        <v>1235</v>
      </c>
    </row>
    <row r="37" spans="1:4" x14ac:dyDescent="0.25">
      <c r="A37" s="163">
        <v>615</v>
      </c>
      <c r="B37" s="32" t="s">
        <v>1046</v>
      </c>
      <c r="C37" s="33" t="s">
        <v>1047</v>
      </c>
      <c r="D37" s="163" t="s">
        <v>164</v>
      </c>
    </row>
    <row r="38" spans="1:4" x14ac:dyDescent="0.25">
      <c r="A38" s="163">
        <v>75</v>
      </c>
      <c r="B38" s="32" t="s">
        <v>135</v>
      </c>
      <c r="C38" s="33" t="s">
        <v>136</v>
      </c>
      <c r="D38" s="163" t="s">
        <v>1235</v>
      </c>
    </row>
    <row r="39" spans="1:4" x14ac:dyDescent="0.25">
      <c r="A39" s="163">
        <v>111</v>
      </c>
      <c r="B39" s="32" t="s">
        <v>306</v>
      </c>
      <c r="C39" s="33" t="s">
        <v>307</v>
      </c>
      <c r="D39" s="163" t="s">
        <v>164</v>
      </c>
    </row>
    <row r="40" spans="1:4" x14ac:dyDescent="0.25">
      <c r="A40" s="163">
        <v>196</v>
      </c>
      <c r="B40" s="32" t="s">
        <v>323</v>
      </c>
      <c r="C40" s="33" t="s">
        <v>324</v>
      </c>
      <c r="D40" s="163" t="s">
        <v>1235</v>
      </c>
    </row>
    <row r="41" spans="1:4" x14ac:dyDescent="0.25">
      <c r="A41" s="163">
        <v>557</v>
      </c>
      <c r="B41" s="32" t="s">
        <v>911</v>
      </c>
      <c r="C41" s="33" t="s">
        <v>912</v>
      </c>
      <c r="D41" s="163" t="s">
        <v>1235</v>
      </c>
    </row>
    <row r="42" spans="1:4" x14ac:dyDescent="0.25">
      <c r="A42" s="163">
        <v>220</v>
      </c>
      <c r="B42" s="32" t="s">
        <v>382</v>
      </c>
      <c r="C42" s="33" t="s">
        <v>383</v>
      </c>
      <c r="D42" s="163" t="s">
        <v>1235</v>
      </c>
    </row>
    <row r="43" spans="1:4" x14ac:dyDescent="0.25">
      <c r="A43" s="163">
        <v>437</v>
      </c>
      <c r="B43" s="32" t="s">
        <v>883</v>
      </c>
      <c r="C43" s="33" t="s">
        <v>884</v>
      </c>
      <c r="D43" s="163" t="s">
        <v>1235</v>
      </c>
    </row>
    <row r="44" spans="1:4" x14ac:dyDescent="0.25">
      <c r="A44" s="163">
        <v>438</v>
      </c>
      <c r="B44" s="32" t="s">
        <v>885</v>
      </c>
      <c r="C44" s="33" t="s">
        <v>886</v>
      </c>
      <c r="D44" s="163" t="s">
        <v>1235</v>
      </c>
    </row>
    <row r="45" spans="1:4" x14ac:dyDescent="0.25">
      <c r="A45" s="163">
        <v>385</v>
      </c>
      <c r="B45" s="32" t="s">
        <v>628</v>
      </c>
      <c r="C45" s="34" t="s">
        <v>629</v>
      </c>
      <c r="D45" s="163" t="s">
        <v>164</v>
      </c>
    </row>
    <row r="46" spans="1:4" x14ac:dyDescent="0.25">
      <c r="A46" s="163">
        <v>20</v>
      </c>
      <c r="B46" s="32" t="s">
        <v>50</v>
      </c>
      <c r="C46" s="34" t="s">
        <v>51</v>
      </c>
      <c r="D46" s="163" t="s">
        <v>164</v>
      </c>
    </row>
    <row r="47" spans="1:4" x14ac:dyDescent="0.25">
      <c r="A47" s="163">
        <v>73</v>
      </c>
      <c r="B47" s="32" t="s">
        <v>132</v>
      </c>
      <c r="C47" s="33" t="s">
        <v>133</v>
      </c>
      <c r="D47" s="163" t="s">
        <v>1235</v>
      </c>
    </row>
    <row r="48" spans="1:4" x14ac:dyDescent="0.25">
      <c r="A48" s="163">
        <v>117</v>
      </c>
      <c r="B48" s="32" t="s">
        <v>203</v>
      </c>
      <c r="C48" s="34" t="s">
        <v>204</v>
      </c>
      <c r="D48" s="163" t="s">
        <v>164</v>
      </c>
    </row>
    <row r="49" spans="1:4" x14ac:dyDescent="0.25">
      <c r="A49" s="163">
        <v>343</v>
      </c>
      <c r="B49" s="32" t="s">
        <v>560</v>
      </c>
      <c r="C49" s="35" t="s">
        <v>1110</v>
      </c>
      <c r="D49" s="163" t="s">
        <v>1235</v>
      </c>
    </row>
    <row r="50" spans="1:4" x14ac:dyDescent="0.25">
      <c r="A50" s="163">
        <v>344</v>
      </c>
      <c r="B50" s="32" t="s">
        <v>561</v>
      </c>
      <c r="C50" s="35" t="s">
        <v>1111</v>
      </c>
      <c r="D50" s="163" t="s">
        <v>1235</v>
      </c>
    </row>
    <row r="51" spans="1:4" x14ac:dyDescent="0.25">
      <c r="A51" s="163">
        <v>444</v>
      </c>
      <c r="B51" s="32" t="s">
        <v>897</v>
      </c>
      <c r="C51" s="33" t="s">
        <v>898</v>
      </c>
      <c r="D51" s="163" t="s">
        <v>1235</v>
      </c>
    </row>
    <row r="52" spans="1:4" x14ac:dyDescent="0.25">
      <c r="A52" s="163">
        <v>616</v>
      </c>
      <c r="B52" s="32" t="s">
        <v>1048</v>
      </c>
      <c r="C52" s="33" t="s">
        <v>1049</v>
      </c>
      <c r="D52" s="163" t="s">
        <v>1235</v>
      </c>
    </row>
    <row r="53" spans="1:4" x14ac:dyDescent="0.25">
      <c r="A53" s="163">
        <v>545</v>
      </c>
      <c r="B53" s="32" t="s">
        <v>806</v>
      </c>
      <c r="C53" s="33" t="s">
        <v>1120</v>
      </c>
      <c r="D53" s="163" t="s">
        <v>1235</v>
      </c>
    </row>
    <row r="54" spans="1:4" x14ac:dyDescent="0.25">
      <c r="A54" s="163">
        <v>128</v>
      </c>
      <c r="B54" s="32" t="s">
        <v>981</v>
      </c>
      <c r="C54" s="33" t="s">
        <v>982</v>
      </c>
      <c r="D54" s="163" t="s">
        <v>164</v>
      </c>
    </row>
    <row r="55" spans="1:4" x14ac:dyDescent="0.25">
      <c r="A55" s="163">
        <v>541</v>
      </c>
      <c r="B55" s="32" t="s">
        <v>798</v>
      </c>
      <c r="C55" s="33" t="s">
        <v>799</v>
      </c>
      <c r="D55" s="163" t="s">
        <v>1235</v>
      </c>
    </row>
    <row r="56" spans="1:4" x14ac:dyDescent="0.25">
      <c r="A56" s="163">
        <v>539</v>
      </c>
      <c r="B56" s="32" t="s">
        <v>794</v>
      </c>
      <c r="C56" s="33" t="s">
        <v>795</v>
      </c>
      <c r="D56" s="163" t="s">
        <v>1235</v>
      </c>
    </row>
    <row r="57" spans="1:4" x14ac:dyDescent="0.25">
      <c r="A57" s="163">
        <v>527</v>
      </c>
      <c r="B57" s="32" t="s">
        <v>780</v>
      </c>
      <c r="C57" s="33" t="s">
        <v>781</v>
      </c>
      <c r="D57" s="163" t="s">
        <v>1235</v>
      </c>
    </row>
    <row r="58" spans="1:4" x14ac:dyDescent="0.25">
      <c r="A58" s="163">
        <v>191</v>
      </c>
      <c r="B58" s="32" t="s">
        <v>300</v>
      </c>
      <c r="C58" s="33" t="s">
        <v>301</v>
      </c>
      <c r="D58" s="163" t="s">
        <v>164</v>
      </c>
    </row>
    <row r="59" spans="1:4" x14ac:dyDescent="0.25">
      <c r="A59" s="163">
        <v>125</v>
      </c>
      <c r="B59" s="32" t="s">
        <v>1024</v>
      </c>
      <c r="C59" s="33" t="s">
        <v>1025</v>
      </c>
      <c r="D59" s="163" t="s">
        <v>1235</v>
      </c>
    </row>
    <row r="60" spans="1:4" x14ac:dyDescent="0.25">
      <c r="A60" s="163">
        <v>126</v>
      </c>
      <c r="B60" s="32" t="s">
        <v>1026</v>
      </c>
      <c r="C60" s="33" t="s">
        <v>1027</v>
      </c>
      <c r="D60" s="163" t="s">
        <v>1235</v>
      </c>
    </row>
    <row r="61" spans="1:4" x14ac:dyDescent="0.25">
      <c r="A61" s="163">
        <v>171</v>
      </c>
      <c r="B61" s="32" t="s">
        <v>271</v>
      </c>
      <c r="C61" s="36" t="s">
        <v>272</v>
      </c>
      <c r="D61" s="163" t="s">
        <v>164</v>
      </c>
    </row>
    <row r="62" spans="1:4" x14ac:dyDescent="0.25">
      <c r="A62" s="163">
        <v>637</v>
      </c>
      <c r="B62" s="37" t="s">
        <v>275</v>
      </c>
      <c r="C62" s="34" t="s">
        <v>276</v>
      </c>
      <c r="D62" s="163" t="s">
        <v>164</v>
      </c>
    </row>
    <row r="63" spans="1:4" x14ac:dyDescent="0.25">
      <c r="A63" s="163">
        <v>174</v>
      </c>
      <c r="B63" s="32" t="s">
        <v>279</v>
      </c>
      <c r="C63" s="34" t="s">
        <v>280</v>
      </c>
      <c r="D63" s="163" t="s">
        <v>164</v>
      </c>
    </row>
    <row r="64" spans="1:4" x14ac:dyDescent="0.25">
      <c r="A64" s="163">
        <v>183</v>
      </c>
      <c r="B64" s="32" t="s">
        <v>283</v>
      </c>
      <c r="C64" s="33" t="s">
        <v>284</v>
      </c>
      <c r="D64" s="163" t="s">
        <v>164</v>
      </c>
    </row>
    <row r="65" spans="1:4" x14ac:dyDescent="0.25">
      <c r="A65" s="163">
        <v>15</v>
      </c>
      <c r="B65" s="32" t="s">
        <v>285</v>
      </c>
      <c r="C65" s="34" t="s">
        <v>286</v>
      </c>
      <c r="D65" s="163"/>
    </row>
    <row r="66" spans="1:4" x14ac:dyDescent="0.25">
      <c r="A66" s="163">
        <v>184</v>
      </c>
      <c r="B66" s="32" t="s">
        <v>289</v>
      </c>
      <c r="C66" s="33" t="s">
        <v>1253</v>
      </c>
      <c r="D66" s="163" t="s">
        <v>1235</v>
      </c>
    </row>
    <row r="67" spans="1:4" x14ac:dyDescent="0.25">
      <c r="A67" s="163">
        <v>123</v>
      </c>
      <c r="B67" s="32" t="s">
        <v>318</v>
      </c>
      <c r="C67" s="33" t="s">
        <v>319</v>
      </c>
      <c r="D67" s="163" t="s">
        <v>164</v>
      </c>
    </row>
    <row r="68" spans="1:4" x14ac:dyDescent="0.25">
      <c r="A68" s="163">
        <v>216</v>
      </c>
      <c r="B68" s="32" t="s">
        <v>376</v>
      </c>
      <c r="C68" s="33" t="s">
        <v>377</v>
      </c>
      <c r="D68" s="163" t="s">
        <v>1235</v>
      </c>
    </row>
    <row r="69" spans="1:4" x14ac:dyDescent="0.25">
      <c r="A69" s="163">
        <v>218</v>
      </c>
      <c r="B69" s="32" t="s">
        <v>378</v>
      </c>
      <c r="C69" s="33" t="s">
        <v>379</v>
      </c>
      <c r="D69" s="163" t="s">
        <v>1235</v>
      </c>
    </row>
    <row r="70" spans="1:4" x14ac:dyDescent="0.25">
      <c r="A70" s="163">
        <v>219</v>
      </c>
      <c r="B70" s="32" t="s">
        <v>380</v>
      </c>
      <c r="C70" s="33" t="s">
        <v>381</v>
      </c>
      <c r="D70" s="163" t="s">
        <v>164</v>
      </c>
    </row>
    <row r="71" spans="1:4" x14ac:dyDescent="0.25">
      <c r="A71" s="163">
        <v>433</v>
      </c>
      <c r="B71" s="32" t="s">
        <v>875</v>
      </c>
      <c r="C71" s="33" t="s">
        <v>876</v>
      </c>
      <c r="D71" s="163" t="s">
        <v>1235</v>
      </c>
    </row>
    <row r="72" spans="1:4" x14ac:dyDescent="0.25">
      <c r="A72" s="163">
        <v>19</v>
      </c>
      <c r="B72" s="32" t="s">
        <v>48</v>
      </c>
      <c r="C72" s="34" t="s">
        <v>49</v>
      </c>
      <c r="D72" s="163" t="s">
        <v>164</v>
      </c>
    </row>
    <row r="73" spans="1:4" x14ac:dyDescent="0.25">
      <c r="A73" s="163">
        <v>21</v>
      </c>
      <c r="B73" s="32" t="s">
        <v>52</v>
      </c>
      <c r="C73" s="34" t="s">
        <v>53</v>
      </c>
      <c r="D73" s="163" t="s">
        <v>164</v>
      </c>
    </row>
    <row r="74" spans="1:4" x14ac:dyDescent="0.25">
      <c r="A74" s="163">
        <v>22</v>
      </c>
      <c r="B74" s="32" t="s">
        <v>54</v>
      </c>
      <c r="C74" s="34" t="s">
        <v>1254</v>
      </c>
      <c r="D74" s="163" t="s">
        <v>164</v>
      </c>
    </row>
    <row r="75" spans="1:4" x14ac:dyDescent="0.25">
      <c r="A75" s="163">
        <v>434</v>
      </c>
      <c r="B75" s="32" t="s">
        <v>877</v>
      </c>
      <c r="C75" s="33" t="s">
        <v>878</v>
      </c>
      <c r="D75" s="163"/>
    </row>
    <row r="76" spans="1:4" x14ac:dyDescent="0.25">
      <c r="A76" s="163">
        <v>333</v>
      </c>
      <c r="B76" s="32" t="s">
        <v>137</v>
      </c>
      <c r="C76" s="33" t="s">
        <v>1255</v>
      </c>
      <c r="D76" s="163" t="s">
        <v>1235</v>
      </c>
    </row>
    <row r="77" spans="1:4" x14ac:dyDescent="0.25">
      <c r="A77" s="163">
        <v>104</v>
      </c>
      <c r="B77" s="32" t="s">
        <v>195</v>
      </c>
      <c r="C77" s="33" t="s">
        <v>196</v>
      </c>
      <c r="D77" s="163" t="s">
        <v>1235</v>
      </c>
    </row>
    <row r="78" spans="1:4" x14ac:dyDescent="0.25">
      <c r="A78" s="163">
        <v>122</v>
      </c>
      <c r="B78" s="32" t="s">
        <v>215</v>
      </c>
      <c r="C78" s="33" t="s">
        <v>216</v>
      </c>
      <c r="D78" s="163" t="s">
        <v>164</v>
      </c>
    </row>
    <row r="79" spans="1:4" x14ac:dyDescent="0.25">
      <c r="A79" s="163">
        <v>427</v>
      </c>
      <c r="B79" s="32" t="s">
        <v>867</v>
      </c>
      <c r="C79" s="33" t="s">
        <v>868</v>
      </c>
      <c r="D79" s="163" t="s">
        <v>1235</v>
      </c>
    </row>
    <row r="80" spans="1:4" x14ac:dyDescent="0.25">
      <c r="A80" s="163">
        <v>341</v>
      </c>
      <c r="B80" s="32" t="s">
        <v>556</v>
      </c>
      <c r="C80" s="34" t="s">
        <v>557</v>
      </c>
      <c r="D80" s="163" t="s">
        <v>164</v>
      </c>
    </row>
    <row r="81" spans="1:4" x14ac:dyDescent="0.25">
      <c r="A81" s="163">
        <v>338</v>
      </c>
      <c r="B81" s="32" t="s">
        <v>552</v>
      </c>
      <c r="C81" s="33" t="s">
        <v>1256</v>
      </c>
      <c r="D81" s="163" t="s">
        <v>164</v>
      </c>
    </row>
    <row r="82" spans="1:4" x14ac:dyDescent="0.25">
      <c r="A82" s="163">
        <v>345</v>
      </c>
      <c r="B82" s="32" t="s">
        <v>562</v>
      </c>
      <c r="C82" s="33" t="s">
        <v>563</v>
      </c>
      <c r="D82" s="163" t="s">
        <v>164</v>
      </c>
    </row>
    <row r="83" spans="1:4" x14ac:dyDescent="0.25">
      <c r="A83" s="163">
        <v>363</v>
      </c>
      <c r="B83" s="32" t="s">
        <v>579</v>
      </c>
      <c r="C83" s="34" t="s">
        <v>580</v>
      </c>
      <c r="D83" s="163" t="s">
        <v>164</v>
      </c>
    </row>
    <row r="84" spans="1:4" x14ac:dyDescent="0.25">
      <c r="A84" s="163">
        <v>443</v>
      </c>
      <c r="B84" s="32" t="s">
        <v>895</v>
      </c>
      <c r="C84" s="33" t="s">
        <v>896</v>
      </c>
      <c r="D84" s="163" t="s">
        <v>1235</v>
      </c>
    </row>
    <row r="85" spans="1:4" x14ac:dyDescent="0.25">
      <c r="A85" s="163">
        <v>389</v>
      </c>
      <c r="B85" s="32" t="s">
        <v>635</v>
      </c>
      <c r="C85" s="33" t="s">
        <v>636</v>
      </c>
      <c r="D85" s="163" t="s">
        <v>1235</v>
      </c>
    </row>
    <row r="86" spans="1:4" x14ac:dyDescent="0.25">
      <c r="A86" s="163">
        <v>502</v>
      </c>
      <c r="B86" s="32" t="s">
        <v>703</v>
      </c>
      <c r="C86" s="33" t="s">
        <v>1113</v>
      </c>
      <c r="D86" s="163" t="s">
        <v>164</v>
      </c>
    </row>
    <row r="87" spans="1:4" x14ac:dyDescent="0.25">
      <c r="A87" s="163">
        <v>192</v>
      </c>
      <c r="B87" s="32" t="s">
        <v>309</v>
      </c>
      <c r="C87" s="33" t="s">
        <v>310</v>
      </c>
      <c r="D87" s="163" t="s">
        <v>1235</v>
      </c>
    </row>
    <row r="88" spans="1:4" x14ac:dyDescent="0.25">
      <c r="A88" s="163">
        <v>206</v>
      </c>
      <c r="B88" s="32" t="s">
        <v>355</v>
      </c>
      <c r="C88" s="33" t="s">
        <v>356</v>
      </c>
      <c r="D88" s="163" t="s">
        <v>1235</v>
      </c>
    </row>
    <row r="89" spans="1:4" x14ac:dyDescent="0.25">
      <c r="A89" s="163">
        <v>209</v>
      </c>
      <c r="B89" s="32" t="s">
        <v>361</v>
      </c>
      <c r="C89" s="33" t="s">
        <v>1313</v>
      </c>
      <c r="D89" s="163" t="s">
        <v>1235</v>
      </c>
    </row>
    <row r="90" spans="1:4" x14ac:dyDescent="0.25">
      <c r="A90" s="163">
        <v>18</v>
      </c>
      <c r="B90" s="32" t="s">
        <v>46</v>
      </c>
      <c r="C90" s="34" t="s">
        <v>47</v>
      </c>
      <c r="D90" s="163" t="s">
        <v>164</v>
      </c>
    </row>
    <row r="91" spans="1:4" x14ac:dyDescent="0.25">
      <c r="A91" s="163">
        <v>120</v>
      </c>
      <c r="B91" s="32" t="s">
        <v>213</v>
      </c>
      <c r="C91" s="34" t="s">
        <v>214</v>
      </c>
      <c r="D91" s="163" t="s">
        <v>164</v>
      </c>
    </row>
    <row r="92" spans="1:4" x14ac:dyDescent="0.25">
      <c r="A92" s="163">
        <v>439</v>
      </c>
      <c r="B92" s="32" t="s">
        <v>887</v>
      </c>
      <c r="C92" s="33" t="s">
        <v>888</v>
      </c>
      <c r="D92" s="163" t="s">
        <v>1235</v>
      </c>
    </row>
    <row r="93" spans="1:4" x14ac:dyDescent="0.25">
      <c r="A93" s="163">
        <v>170</v>
      </c>
      <c r="B93" s="32" t="s">
        <v>269</v>
      </c>
      <c r="C93" s="34" t="s">
        <v>270</v>
      </c>
      <c r="D93" s="163" t="s">
        <v>164</v>
      </c>
    </row>
    <row r="94" spans="1:4" x14ac:dyDescent="0.25">
      <c r="A94" s="163">
        <v>173</v>
      </c>
      <c r="B94" s="32" t="s">
        <v>277</v>
      </c>
      <c r="C94" s="34" t="s">
        <v>278</v>
      </c>
      <c r="D94" s="163" t="s">
        <v>1235</v>
      </c>
    </row>
    <row r="95" spans="1:4" x14ac:dyDescent="0.25">
      <c r="A95" s="163">
        <v>17</v>
      </c>
      <c r="B95" s="32" t="s">
        <v>287</v>
      </c>
      <c r="C95" s="34" t="s">
        <v>288</v>
      </c>
      <c r="D95" s="163" t="s">
        <v>164</v>
      </c>
    </row>
    <row r="96" spans="1:4" x14ac:dyDescent="0.25">
      <c r="A96" s="163">
        <v>303</v>
      </c>
      <c r="B96" s="32" t="s">
        <v>509</v>
      </c>
      <c r="C96" s="33" t="s">
        <v>1257</v>
      </c>
      <c r="D96" s="163" t="s">
        <v>164</v>
      </c>
    </row>
    <row r="97" spans="1:4" x14ac:dyDescent="0.25">
      <c r="A97" s="163">
        <v>327</v>
      </c>
      <c r="B97" s="32" t="s">
        <v>534</v>
      </c>
      <c r="C97" s="33" t="s">
        <v>535</v>
      </c>
      <c r="D97" s="163" t="s">
        <v>1235</v>
      </c>
    </row>
    <row r="98" spans="1:4" x14ac:dyDescent="0.25">
      <c r="A98" s="163">
        <v>331</v>
      </c>
      <c r="B98" s="32" t="s">
        <v>539</v>
      </c>
      <c r="C98" s="34" t="s">
        <v>1314</v>
      </c>
      <c r="D98" s="163" t="s">
        <v>164</v>
      </c>
    </row>
    <row r="99" spans="1:4" x14ac:dyDescent="0.25">
      <c r="A99" s="163">
        <v>332</v>
      </c>
      <c r="B99" s="32" t="s">
        <v>540</v>
      </c>
      <c r="C99" s="34" t="s">
        <v>541</v>
      </c>
      <c r="D99" s="163" t="s">
        <v>164</v>
      </c>
    </row>
    <row r="100" spans="1:4" x14ac:dyDescent="0.25">
      <c r="A100" s="163">
        <v>329</v>
      </c>
      <c r="B100" s="32" t="s">
        <v>536</v>
      </c>
      <c r="C100" s="33" t="s">
        <v>537</v>
      </c>
      <c r="D100" s="163" t="s">
        <v>1235</v>
      </c>
    </row>
    <row r="101" spans="1:4" x14ac:dyDescent="0.25">
      <c r="A101" s="163">
        <v>330</v>
      </c>
      <c r="B101" s="32" t="s">
        <v>538</v>
      </c>
      <c r="C101" s="34" t="s">
        <v>1258</v>
      </c>
      <c r="D101" s="163" t="s">
        <v>164</v>
      </c>
    </row>
    <row r="102" spans="1:4" x14ac:dyDescent="0.25">
      <c r="A102" s="163">
        <v>597</v>
      </c>
      <c r="B102" s="32" t="s">
        <v>989</v>
      </c>
      <c r="C102" s="34" t="s">
        <v>1259</v>
      </c>
      <c r="D102" s="163" t="s">
        <v>164</v>
      </c>
    </row>
    <row r="103" spans="1:4" x14ac:dyDescent="0.25">
      <c r="A103" s="163">
        <v>215</v>
      </c>
      <c r="B103" s="32" t="s">
        <v>374</v>
      </c>
      <c r="C103" s="33" t="s">
        <v>375</v>
      </c>
      <c r="D103" s="163" t="s">
        <v>1235</v>
      </c>
    </row>
    <row r="104" spans="1:4" x14ac:dyDescent="0.25">
      <c r="A104" s="163">
        <v>24</v>
      </c>
      <c r="B104" s="32" t="s">
        <v>57</v>
      </c>
      <c r="C104" s="33" t="s">
        <v>58</v>
      </c>
      <c r="D104" s="163" t="s">
        <v>1235</v>
      </c>
    </row>
    <row r="105" spans="1:4" x14ac:dyDescent="0.25">
      <c r="A105" s="163">
        <v>129</v>
      </c>
      <c r="B105" s="32" t="s">
        <v>217</v>
      </c>
      <c r="C105" s="33" t="s">
        <v>218</v>
      </c>
      <c r="D105" s="163" t="s">
        <v>164</v>
      </c>
    </row>
    <row r="106" spans="1:4" x14ac:dyDescent="0.25">
      <c r="A106" s="163">
        <v>207</v>
      </c>
      <c r="B106" s="32" t="s">
        <v>357</v>
      </c>
      <c r="C106" s="33" t="s">
        <v>358</v>
      </c>
      <c r="D106" s="163" t="s">
        <v>1235</v>
      </c>
    </row>
    <row r="107" spans="1:4" x14ac:dyDescent="0.25">
      <c r="A107" s="163">
        <v>382</v>
      </c>
      <c r="B107" s="32" t="s">
        <v>622</v>
      </c>
      <c r="C107" s="33" t="s">
        <v>623</v>
      </c>
      <c r="D107" s="163" t="s">
        <v>1235</v>
      </c>
    </row>
    <row r="108" spans="1:4" x14ac:dyDescent="0.25">
      <c r="A108" s="163">
        <v>388</v>
      </c>
      <c r="B108" s="32" t="s">
        <v>633</v>
      </c>
      <c r="C108" s="33" t="s">
        <v>634</v>
      </c>
      <c r="D108" s="163" t="s">
        <v>1235</v>
      </c>
    </row>
    <row r="109" spans="1:4" x14ac:dyDescent="0.25">
      <c r="A109" s="163">
        <v>445</v>
      </c>
      <c r="B109" s="32" t="s">
        <v>899</v>
      </c>
      <c r="C109" s="33" t="s">
        <v>900</v>
      </c>
      <c r="D109" s="163" t="s">
        <v>1235</v>
      </c>
    </row>
    <row r="110" spans="1:4" x14ac:dyDescent="0.25">
      <c r="A110" s="163">
        <v>400</v>
      </c>
      <c r="B110" s="32" t="s">
        <v>667</v>
      </c>
      <c r="C110" s="36" t="s">
        <v>1260</v>
      </c>
      <c r="D110" s="163" t="s">
        <v>164</v>
      </c>
    </row>
    <row r="111" spans="1:4" x14ac:dyDescent="0.25">
      <c r="A111" s="163">
        <v>625</v>
      </c>
      <c r="B111" s="32" t="s">
        <v>1065</v>
      </c>
      <c r="C111" s="33" t="s">
        <v>1066</v>
      </c>
      <c r="D111" s="163"/>
    </row>
    <row r="112" spans="1:4" x14ac:dyDescent="0.25">
      <c r="A112" s="163">
        <v>440</v>
      </c>
      <c r="B112" s="32" t="s">
        <v>889</v>
      </c>
      <c r="C112" s="33" t="s">
        <v>890</v>
      </c>
      <c r="D112" s="163" t="s">
        <v>1235</v>
      </c>
    </row>
    <row r="113" spans="1:4" x14ac:dyDescent="0.25">
      <c r="A113" s="163">
        <v>441</v>
      </c>
      <c r="B113" s="32" t="s">
        <v>891</v>
      </c>
      <c r="C113" s="33" t="s">
        <v>892</v>
      </c>
      <c r="D113" s="163" t="s">
        <v>1235</v>
      </c>
    </row>
    <row r="114" spans="1:4" x14ac:dyDescent="0.25">
      <c r="A114" s="163">
        <v>380</v>
      </c>
      <c r="B114" s="32" t="s">
        <v>619</v>
      </c>
      <c r="C114" s="34" t="s">
        <v>1315</v>
      </c>
      <c r="D114" s="163"/>
    </row>
    <row r="115" spans="1:4" x14ac:dyDescent="0.25">
      <c r="A115" s="163">
        <v>442</v>
      </c>
      <c r="B115" s="38" t="s">
        <v>893</v>
      </c>
      <c r="C115" s="33" t="s">
        <v>894</v>
      </c>
      <c r="D115" s="163" t="s">
        <v>1235</v>
      </c>
    </row>
    <row r="116" spans="1:4" x14ac:dyDescent="0.25">
      <c r="A116" s="163">
        <v>436</v>
      </c>
      <c r="B116" s="32" t="s">
        <v>881</v>
      </c>
      <c r="C116" s="33" t="s">
        <v>882</v>
      </c>
      <c r="D116" s="163" t="s">
        <v>1235</v>
      </c>
    </row>
    <row r="117" spans="1:4" x14ac:dyDescent="0.25">
      <c r="A117" s="163">
        <v>418</v>
      </c>
      <c r="B117" s="32" t="s">
        <v>847</v>
      </c>
      <c r="C117" s="33" t="s">
        <v>848</v>
      </c>
      <c r="D117" s="163" t="s">
        <v>1235</v>
      </c>
    </row>
    <row r="118" spans="1:4" x14ac:dyDescent="0.25">
      <c r="A118" s="163">
        <v>23</v>
      </c>
      <c r="B118" s="32" t="s">
        <v>55</v>
      </c>
      <c r="C118" s="34" t="s">
        <v>56</v>
      </c>
      <c r="D118" s="163"/>
    </row>
    <row r="119" spans="1:4" x14ac:dyDescent="0.25">
      <c r="A119" s="163">
        <v>402</v>
      </c>
      <c r="B119" s="32" t="s">
        <v>813</v>
      </c>
      <c r="C119" s="33" t="s">
        <v>814</v>
      </c>
      <c r="D119" s="163" t="s">
        <v>1235</v>
      </c>
    </row>
    <row r="120" spans="1:4" x14ac:dyDescent="0.25">
      <c r="A120" s="163">
        <v>403</v>
      </c>
      <c r="B120" s="32" t="s">
        <v>815</v>
      </c>
      <c r="C120" s="33" t="s">
        <v>816</v>
      </c>
      <c r="D120" s="163" t="s">
        <v>1235</v>
      </c>
    </row>
    <row r="121" spans="1:4" x14ac:dyDescent="0.25">
      <c r="A121" s="163">
        <v>1</v>
      </c>
      <c r="B121" s="32" t="s">
        <v>14</v>
      </c>
      <c r="C121" s="40" t="s">
        <v>15</v>
      </c>
      <c r="D121" s="163" t="s">
        <v>1235</v>
      </c>
    </row>
    <row r="122" spans="1:4" x14ac:dyDescent="0.25">
      <c r="A122" s="163">
        <v>2</v>
      </c>
      <c r="B122" s="32" t="s">
        <v>16</v>
      </c>
      <c r="C122" s="33" t="s">
        <v>17</v>
      </c>
      <c r="D122" s="163" t="s">
        <v>1235</v>
      </c>
    </row>
    <row r="123" spans="1:4" x14ac:dyDescent="0.25">
      <c r="A123" s="163">
        <v>634</v>
      </c>
      <c r="B123" s="32" t="s">
        <v>18</v>
      </c>
      <c r="C123" s="33" t="s">
        <v>19</v>
      </c>
      <c r="D123" s="163"/>
    </row>
    <row r="124" spans="1:4" x14ac:dyDescent="0.25">
      <c r="A124" s="163">
        <v>3</v>
      </c>
      <c r="B124" s="32" t="s">
        <v>20</v>
      </c>
      <c r="C124" s="33" t="s">
        <v>21</v>
      </c>
      <c r="D124" s="163" t="s">
        <v>1235</v>
      </c>
    </row>
    <row r="125" spans="1:4" x14ac:dyDescent="0.25">
      <c r="A125" s="163">
        <v>4</v>
      </c>
      <c r="B125" s="32" t="s">
        <v>22</v>
      </c>
      <c r="C125" s="33" t="s">
        <v>23</v>
      </c>
      <c r="D125" s="163" t="s">
        <v>1235</v>
      </c>
    </row>
    <row r="126" spans="1:4" x14ac:dyDescent="0.25">
      <c r="A126" s="163">
        <v>5</v>
      </c>
      <c r="B126" s="32" t="s">
        <v>24</v>
      </c>
      <c r="C126" s="33" t="s">
        <v>25</v>
      </c>
      <c r="D126" s="163" t="s">
        <v>1235</v>
      </c>
    </row>
    <row r="127" spans="1:4" x14ac:dyDescent="0.25">
      <c r="A127" s="163">
        <v>6</v>
      </c>
      <c r="B127" s="32" t="s">
        <v>26</v>
      </c>
      <c r="C127" s="33" t="s">
        <v>27</v>
      </c>
      <c r="D127" s="163" t="s">
        <v>1235</v>
      </c>
    </row>
    <row r="128" spans="1:4" x14ac:dyDescent="0.25">
      <c r="A128" s="163">
        <v>7</v>
      </c>
      <c r="B128" s="32" t="s">
        <v>28</v>
      </c>
      <c r="C128" s="33" t="s">
        <v>29</v>
      </c>
      <c r="D128" s="163" t="s">
        <v>1235</v>
      </c>
    </row>
    <row r="129" spans="1:4" x14ac:dyDescent="0.25">
      <c r="A129" s="163">
        <v>8</v>
      </c>
      <c r="B129" s="32" t="s">
        <v>30</v>
      </c>
      <c r="C129" s="33" t="s">
        <v>31</v>
      </c>
      <c r="D129" s="163" t="s">
        <v>1235</v>
      </c>
    </row>
    <row r="130" spans="1:4" x14ac:dyDescent="0.25">
      <c r="A130" s="163">
        <v>9</v>
      </c>
      <c r="B130" s="32" t="s">
        <v>32</v>
      </c>
      <c r="C130" s="34" t="s">
        <v>33</v>
      </c>
      <c r="D130" s="163" t="s">
        <v>164</v>
      </c>
    </row>
    <row r="131" spans="1:4" x14ac:dyDescent="0.25">
      <c r="A131" s="163">
        <v>10</v>
      </c>
      <c r="B131" s="32" t="s">
        <v>34</v>
      </c>
      <c r="C131" s="34" t="s">
        <v>35</v>
      </c>
      <c r="D131" s="163" t="s">
        <v>164</v>
      </c>
    </row>
    <row r="132" spans="1:4" x14ac:dyDescent="0.25">
      <c r="A132" s="163">
        <v>11</v>
      </c>
      <c r="B132" s="32" t="s">
        <v>36</v>
      </c>
      <c r="C132" s="34" t="s">
        <v>37</v>
      </c>
      <c r="D132" s="163"/>
    </row>
    <row r="133" spans="1:4" x14ac:dyDescent="0.25">
      <c r="A133" s="163">
        <v>12</v>
      </c>
      <c r="B133" s="32" t="s">
        <v>38</v>
      </c>
      <c r="C133" s="33" t="s">
        <v>39</v>
      </c>
      <c r="D133" s="163" t="s">
        <v>1235</v>
      </c>
    </row>
    <row r="134" spans="1:4" x14ac:dyDescent="0.25">
      <c r="A134" s="163">
        <v>283</v>
      </c>
      <c r="B134" s="32" t="s">
        <v>472</v>
      </c>
      <c r="C134" s="33" t="s">
        <v>1316</v>
      </c>
      <c r="D134" s="163"/>
    </row>
    <row r="135" spans="1:4" x14ac:dyDescent="0.25">
      <c r="A135" s="163">
        <v>13</v>
      </c>
      <c r="B135" s="32" t="s">
        <v>40</v>
      </c>
      <c r="C135" s="33" t="s">
        <v>41</v>
      </c>
      <c r="D135" s="163" t="s">
        <v>164</v>
      </c>
    </row>
    <row r="136" spans="1:4" x14ac:dyDescent="0.25">
      <c r="A136" s="163">
        <v>14</v>
      </c>
      <c r="B136" s="32" t="s">
        <v>42</v>
      </c>
      <c r="C136" s="33" t="s">
        <v>43</v>
      </c>
      <c r="D136" s="163" t="s">
        <v>164</v>
      </c>
    </row>
    <row r="137" spans="1:4" x14ac:dyDescent="0.25">
      <c r="A137" s="163">
        <v>25</v>
      </c>
      <c r="B137" s="32" t="s">
        <v>59</v>
      </c>
      <c r="C137" s="33" t="s">
        <v>60</v>
      </c>
      <c r="D137" s="163" t="s">
        <v>164</v>
      </c>
    </row>
    <row r="138" spans="1:4" x14ac:dyDescent="0.25">
      <c r="A138" s="163">
        <v>26</v>
      </c>
      <c r="B138" s="32" t="s">
        <v>61</v>
      </c>
      <c r="C138" s="33" t="s">
        <v>62</v>
      </c>
      <c r="D138" s="163" t="s">
        <v>164</v>
      </c>
    </row>
    <row r="139" spans="1:4" x14ac:dyDescent="0.25">
      <c r="A139" s="163">
        <v>27</v>
      </c>
      <c r="B139" s="32" t="s">
        <v>63</v>
      </c>
      <c r="C139" s="34" t="s">
        <v>64</v>
      </c>
      <c r="D139" s="163" t="s">
        <v>164</v>
      </c>
    </row>
    <row r="140" spans="1:4" x14ac:dyDescent="0.25">
      <c r="A140" s="163">
        <v>28</v>
      </c>
      <c r="B140" s="32" t="s">
        <v>65</v>
      </c>
      <c r="C140" s="33" t="s">
        <v>66</v>
      </c>
      <c r="D140" s="163"/>
    </row>
    <row r="141" spans="1:4" x14ac:dyDescent="0.25">
      <c r="A141" s="163">
        <v>29</v>
      </c>
      <c r="B141" s="32" t="s">
        <v>67</v>
      </c>
      <c r="C141" s="33" t="s">
        <v>68</v>
      </c>
      <c r="D141" s="163"/>
    </row>
    <row r="142" spans="1:4" x14ac:dyDescent="0.25">
      <c r="A142" s="163">
        <v>30</v>
      </c>
      <c r="B142" s="32" t="s">
        <v>69</v>
      </c>
      <c r="C142" s="33" t="s">
        <v>70</v>
      </c>
      <c r="D142" s="163" t="s">
        <v>1235</v>
      </c>
    </row>
    <row r="143" spans="1:4" x14ac:dyDescent="0.25">
      <c r="A143" s="163">
        <v>635</v>
      </c>
      <c r="B143" s="32" t="s">
        <v>819</v>
      </c>
      <c r="C143" s="33" t="s">
        <v>820</v>
      </c>
      <c r="D143" s="163"/>
    </row>
    <row r="144" spans="1:4" x14ac:dyDescent="0.25">
      <c r="A144" s="163">
        <v>404</v>
      </c>
      <c r="B144" s="32" t="s">
        <v>817</v>
      </c>
      <c r="C144" s="33" t="s">
        <v>818</v>
      </c>
      <c r="D144" s="163" t="s">
        <v>1235</v>
      </c>
    </row>
    <row r="145" spans="1:4" x14ac:dyDescent="0.25">
      <c r="A145" s="166">
        <v>33</v>
      </c>
      <c r="B145" s="32" t="s">
        <v>75</v>
      </c>
      <c r="C145" s="33" t="s">
        <v>76</v>
      </c>
      <c r="D145" s="163" t="s">
        <v>1235</v>
      </c>
    </row>
    <row r="146" spans="1:4" x14ac:dyDescent="0.25">
      <c r="A146" s="163">
        <v>35</v>
      </c>
      <c r="B146" s="32" t="s">
        <v>77</v>
      </c>
      <c r="C146" s="33" t="s">
        <v>78</v>
      </c>
      <c r="D146" s="163"/>
    </row>
    <row r="147" spans="1:4" x14ac:dyDescent="0.25">
      <c r="A147" s="163">
        <v>36</v>
      </c>
      <c r="B147" s="32" t="s">
        <v>79</v>
      </c>
      <c r="C147" s="34" t="s">
        <v>80</v>
      </c>
      <c r="D147" s="163"/>
    </row>
    <row r="148" spans="1:4" x14ac:dyDescent="0.25">
      <c r="A148" s="163">
        <v>37</v>
      </c>
      <c r="B148" s="32" t="s">
        <v>81</v>
      </c>
      <c r="C148" s="33" t="s">
        <v>82</v>
      </c>
      <c r="D148" s="163" t="s">
        <v>1235</v>
      </c>
    </row>
    <row r="149" spans="1:4" x14ac:dyDescent="0.25">
      <c r="A149" s="163">
        <v>39</v>
      </c>
      <c r="B149" s="32" t="s">
        <v>83</v>
      </c>
      <c r="C149" s="33" t="s">
        <v>84</v>
      </c>
      <c r="D149" s="163" t="s">
        <v>164</v>
      </c>
    </row>
    <row r="150" spans="1:4" x14ac:dyDescent="0.25">
      <c r="A150" s="163">
        <v>356</v>
      </c>
      <c r="B150" s="32" t="s">
        <v>85</v>
      </c>
      <c r="C150" s="33" t="s">
        <v>86</v>
      </c>
      <c r="D150" s="163" t="s">
        <v>1235</v>
      </c>
    </row>
    <row r="151" spans="1:4" x14ac:dyDescent="0.25">
      <c r="A151" s="163">
        <v>40</v>
      </c>
      <c r="B151" s="32" t="s">
        <v>87</v>
      </c>
      <c r="C151" s="34" t="s">
        <v>88</v>
      </c>
      <c r="D151" s="163" t="s">
        <v>164</v>
      </c>
    </row>
    <row r="152" spans="1:4" x14ac:dyDescent="0.25">
      <c r="A152" s="163">
        <v>41</v>
      </c>
      <c r="B152" s="32" t="s">
        <v>89</v>
      </c>
      <c r="C152" s="34" t="s">
        <v>90</v>
      </c>
      <c r="D152" s="163" t="s">
        <v>164</v>
      </c>
    </row>
    <row r="153" spans="1:4" x14ac:dyDescent="0.25">
      <c r="A153" s="163">
        <v>42</v>
      </c>
      <c r="B153" s="32" t="s">
        <v>91</v>
      </c>
      <c r="C153" s="34" t="s">
        <v>92</v>
      </c>
      <c r="D153" s="163" t="s">
        <v>164</v>
      </c>
    </row>
    <row r="154" spans="1:4" x14ac:dyDescent="0.25">
      <c r="A154" s="163">
        <v>44</v>
      </c>
      <c r="B154" s="32" t="s">
        <v>94</v>
      </c>
      <c r="C154" s="34" t="s">
        <v>95</v>
      </c>
      <c r="D154" s="163"/>
    </row>
    <row r="155" spans="1:4" x14ac:dyDescent="0.25">
      <c r="A155" s="163">
        <v>45</v>
      </c>
      <c r="B155" s="32" t="s">
        <v>96</v>
      </c>
      <c r="C155" s="33" t="s">
        <v>97</v>
      </c>
      <c r="D155" s="163"/>
    </row>
    <row r="156" spans="1:4" x14ac:dyDescent="0.25">
      <c r="A156" s="163">
        <v>405</v>
      </c>
      <c r="B156" s="32" t="s">
        <v>821</v>
      </c>
      <c r="C156" s="33" t="s">
        <v>822</v>
      </c>
      <c r="D156" s="163" t="s">
        <v>1235</v>
      </c>
    </row>
    <row r="157" spans="1:4" x14ac:dyDescent="0.25">
      <c r="A157" s="163">
        <v>46</v>
      </c>
      <c r="B157" s="32" t="s">
        <v>98</v>
      </c>
      <c r="C157" s="33" t="s">
        <v>99</v>
      </c>
      <c r="D157" s="163" t="s">
        <v>1235</v>
      </c>
    </row>
    <row r="158" spans="1:4" x14ac:dyDescent="0.25">
      <c r="A158" s="163">
        <v>47</v>
      </c>
      <c r="B158" s="32" t="s">
        <v>100</v>
      </c>
      <c r="C158" s="33" t="s">
        <v>101</v>
      </c>
      <c r="D158" s="163" t="s">
        <v>1235</v>
      </c>
    </row>
    <row r="159" spans="1:4" x14ac:dyDescent="0.25">
      <c r="A159" s="163">
        <v>406</v>
      </c>
      <c r="B159" s="32" t="s">
        <v>823</v>
      </c>
      <c r="C159" s="33" t="s">
        <v>824</v>
      </c>
      <c r="D159" s="163" t="s">
        <v>1235</v>
      </c>
    </row>
    <row r="160" spans="1:4" x14ac:dyDescent="0.25">
      <c r="A160" s="163">
        <v>407</v>
      </c>
      <c r="B160" s="32" t="s">
        <v>825</v>
      </c>
      <c r="C160" s="33" t="s">
        <v>826</v>
      </c>
      <c r="D160" s="163" t="s">
        <v>1235</v>
      </c>
    </row>
    <row r="161" spans="1:4" x14ac:dyDescent="0.25">
      <c r="A161" s="163">
        <v>408</v>
      </c>
      <c r="B161" s="32" t="s">
        <v>827</v>
      </c>
      <c r="C161" s="33" t="s">
        <v>828</v>
      </c>
      <c r="D161" s="163"/>
    </row>
    <row r="162" spans="1:4" x14ac:dyDescent="0.25">
      <c r="A162" s="163">
        <v>409</v>
      </c>
      <c r="B162" s="32" t="s">
        <v>829</v>
      </c>
      <c r="C162" s="33" t="s">
        <v>830</v>
      </c>
      <c r="D162" s="163" t="s">
        <v>1235</v>
      </c>
    </row>
    <row r="163" spans="1:4" x14ac:dyDescent="0.25">
      <c r="A163" s="163">
        <v>410</v>
      </c>
      <c r="B163" s="32" t="s">
        <v>831</v>
      </c>
      <c r="C163" s="33" t="s">
        <v>832</v>
      </c>
      <c r="D163" s="163" t="s">
        <v>1235</v>
      </c>
    </row>
    <row r="164" spans="1:4" x14ac:dyDescent="0.25">
      <c r="A164" s="163">
        <v>411</v>
      </c>
      <c r="B164" s="32" t="s">
        <v>833</v>
      </c>
      <c r="C164" s="33" t="s">
        <v>834</v>
      </c>
      <c r="D164" s="163" t="s">
        <v>1235</v>
      </c>
    </row>
    <row r="165" spans="1:4" x14ac:dyDescent="0.25">
      <c r="A165" s="163">
        <v>412</v>
      </c>
      <c r="B165" s="32" t="s">
        <v>835</v>
      </c>
      <c r="C165" s="33" t="s">
        <v>836</v>
      </c>
      <c r="D165" s="163" t="s">
        <v>1235</v>
      </c>
    </row>
    <row r="166" spans="1:4" x14ac:dyDescent="0.25">
      <c r="A166" s="163">
        <v>52</v>
      </c>
      <c r="B166" s="32" t="s">
        <v>102</v>
      </c>
      <c r="C166" s="33" t="s">
        <v>103</v>
      </c>
      <c r="D166" s="163" t="s">
        <v>164</v>
      </c>
    </row>
    <row r="167" spans="1:4" x14ac:dyDescent="0.25">
      <c r="A167" s="163">
        <v>53</v>
      </c>
      <c r="B167" s="32" t="s">
        <v>104</v>
      </c>
      <c r="C167" s="33" t="s">
        <v>1261</v>
      </c>
      <c r="D167" s="163" t="s">
        <v>1235</v>
      </c>
    </row>
    <row r="168" spans="1:4" x14ac:dyDescent="0.25">
      <c r="A168" s="163">
        <v>54</v>
      </c>
      <c r="B168" s="32" t="s">
        <v>105</v>
      </c>
      <c r="C168" s="33" t="s">
        <v>106</v>
      </c>
      <c r="D168" s="163"/>
    </row>
    <row r="169" spans="1:4" x14ac:dyDescent="0.25">
      <c r="A169" s="163">
        <v>55</v>
      </c>
      <c r="B169" s="32" t="s">
        <v>107</v>
      </c>
      <c r="C169" s="33" t="s">
        <v>108</v>
      </c>
      <c r="D169" s="163" t="s">
        <v>164</v>
      </c>
    </row>
    <row r="170" spans="1:4" x14ac:dyDescent="0.25">
      <c r="A170" s="163">
        <v>56</v>
      </c>
      <c r="B170" s="32" t="s">
        <v>109</v>
      </c>
      <c r="C170" s="33" t="s">
        <v>110</v>
      </c>
      <c r="D170" s="163" t="s">
        <v>1235</v>
      </c>
    </row>
    <row r="171" spans="1:4" x14ac:dyDescent="0.25">
      <c r="A171" s="163">
        <v>57</v>
      </c>
      <c r="B171" s="32" t="s">
        <v>111</v>
      </c>
      <c r="C171" s="34" t="s">
        <v>112</v>
      </c>
      <c r="D171" s="163"/>
    </row>
    <row r="172" spans="1:4" x14ac:dyDescent="0.25">
      <c r="A172" s="163">
        <v>58</v>
      </c>
      <c r="B172" s="32" t="s">
        <v>113</v>
      </c>
      <c r="C172" s="33" t="s">
        <v>114</v>
      </c>
      <c r="D172" s="163" t="s">
        <v>1235</v>
      </c>
    </row>
    <row r="173" spans="1:4" x14ac:dyDescent="0.25">
      <c r="A173" s="163">
        <v>60</v>
      </c>
      <c r="B173" s="32" t="s">
        <v>115</v>
      </c>
      <c r="C173" s="34" t="s">
        <v>1262</v>
      </c>
      <c r="D173" s="163" t="s">
        <v>164</v>
      </c>
    </row>
    <row r="174" spans="1:4" x14ac:dyDescent="0.25">
      <c r="A174" s="163">
        <v>61</v>
      </c>
      <c r="B174" s="32" t="s">
        <v>116</v>
      </c>
      <c r="C174" s="34" t="s">
        <v>1263</v>
      </c>
      <c r="D174" s="163"/>
    </row>
    <row r="175" spans="1:4" x14ac:dyDescent="0.25">
      <c r="A175" s="163">
        <v>82</v>
      </c>
      <c r="B175" s="32" t="s">
        <v>152</v>
      </c>
      <c r="C175" s="34" t="s">
        <v>153</v>
      </c>
      <c r="D175" s="163"/>
    </row>
    <row r="176" spans="1:4" x14ac:dyDescent="0.25">
      <c r="A176" s="163">
        <v>284</v>
      </c>
      <c r="B176" s="32" t="s">
        <v>473</v>
      </c>
      <c r="C176" s="33" t="s">
        <v>1317</v>
      </c>
      <c r="D176" s="163"/>
    </row>
    <row r="177" spans="1:4" x14ac:dyDescent="0.25">
      <c r="A177" s="163">
        <v>558</v>
      </c>
      <c r="B177" s="32" t="s">
        <v>913</v>
      </c>
      <c r="C177" s="33" t="s">
        <v>914</v>
      </c>
      <c r="D177" s="163" t="s">
        <v>1235</v>
      </c>
    </row>
    <row r="178" spans="1:4" x14ac:dyDescent="0.25">
      <c r="A178" s="163">
        <v>62</v>
      </c>
      <c r="B178" s="32" t="s">
        <v>117</v>
      </c>
      <c r="C178" s="33" t="s">
        <v>118</v>
      </c>
      <c r="D178" s="163" t="s">
        <v>1235</v>
      </c>
    </row>
    <row r="179" spans="1:4" x14ac:dyDescent="0.25">
      <c r="A179" s="163">
        <v>63</v>
      </c>
      <c r="B179" s="32" t="s">
        <v>119</v>
      </c>
      <c r="C179" s="33" t="s">
        <v>1318</v>
      </c>
      <c r="D179" s="163" t="s">
        <v>1235</v>
      </c>
    </row>
    <row r="180" spans="1:4" x14ac:dyDescent="0.25">
      <c r="A180" s="163">
        <v>65</v>
      </c>
      <c r="B180" s="32" t="s">
        <v>121</v>
      </c>
      <c r="C180" s="33" t="s">
        <v>1319</v>
      </c>
      <c r="D180" s="163" t="s">
        <v>164</v>
      </c>
    </row>
    <row r="181" spans="1:4" x14ac:dyDescent="0.25">
      <c r="A181" s="163">
        <v>522</v>
      </c>
      <c r="B181" s="32" t="s">
        <v>122</v>
      </c>
      <c r="C181" s="33" t="s">
        <v>1320</v>
      </c>
      <c r="D181" s="163" t="s">
        <v>1235</v>
      </c>
    </row>
    <row r="182" spans="1:4" x14ac:dyDescent="0.25">
      <c r="A182" s="163">
        <v>64</v>
      </c>
      <c r="B182" s="32" t="s">
        <v>120</v>
      </c>
      <c r="C182" s="33" t="s">
        <v>1321</v>
      </c>
      <c r="D182" s="163" t="s">
        <v>1235</v>
      </c>
    </row>
    <row r="183" spans="1:4" x14ac:dyDescent="0.25">
      <c r="A183" s="163">
        <v>66</v>
      </c>
      <c r="B183" s="32" t="s">
        <v>123</v>
      </c>
      <c r="C183" s="33" t="s">
        <v>124</v>
      </c>
      <c r="D183" s="163"/>
    </row>
    <row r="184" spans="1:4" x14ac:dyDescent="0.25">
      <c r="A184" s="163">
        <v>68</v>
      </c>
      <c r="B184" s="32" t="s">
        <v>125</v>
      </c>
      <c r="C184" s="33" t="s">
        <v>126</v>
      </c>
      <c r="D184" s="163"/>
    </row>
    <row r="185" spans="1:4" x14ac:dyDescent="0.25">
      <c r="A185" s="163">
        <v>71</v>
      </c>
      <c r="B185" s="32" t="s">
        <v>127</v>
      </c>
      <c r="C185" s="34" t="s">
        <v>128</v>
      </c>
      <c r="D185" s="163" t="s">
        <v>164</v>
      </c>
    </row>
    <row r="186" spans="1:4" x14ac:dyDescent="0.25">
      <c r="A186" s="163">
        <v>72</v>
      </c>
      <c r="B186" s="32" t="s">
        <v>129</v>
      </c>
      <c r="C186" s="33" t="s">
        <v>130</v>
      </c>
      <c r="D186" s="163" t="s">
        <v>1235</v>
      </c>
    </row>
    <row r="187" spans="1:4" x14ac:dyDescent="0.25">
      <c r="A187" s="163">
        <v>324</v>
      </c>
      <c r="B187" s="32" t="s">
        <v>131</v>
      </c>
      <c r="C187" s="33" t="s">
        <v>1264</v>
      </c>
      <c r="D187" s="163" t="s">
        <v>1235</v>
      </c>
    </row>
    <row r="188" spans="1:4" x14ac:dyDescent="0.25">
      <c r="A188" s="163">
        <v>77</v>
      </c>
      <c r="B188" s="32" t="s">
        <v>140</v>
      </c>
      <c r="C188" s="33" t="s">
        <v>141</v>
      </c>
      <c r="D188" s="163" t="s">
        <v>164</v>
      </c>
    </row>
    <row r="189" spans="1:4" x14ac:dyDescent="0.25">
      <c r="A189" s="163">
        <v>519</v>
      </c>
      <c r="B189" s="32" t="s">
        <v>148</v>
      </c>
      <c r="C189" s="33" t="s">
        <v>149</v>
      </c>
      <c r="D189" s="163"/>
    </row>
    <row r="190" spans="1:4" x14ac:dyDescent="0.25">
      <c r="A190" s="163">
        <v>81</v>
      </c>
      <c r="B190" s="32" t="s">
        <v>150</v>
      </c>
      <c r="C190" s="34" t="s">
        <v>151</v>
      </c>
      <c r="D190" s="163"/>
    </row>
    <row r="191" spans="1:4" x14ac:dyDescent="0.25">
      <c r="A191" s="163">
        <v>144</v>
      </c>
      <c r="B191" s="32" t="s">
        <v>231</v>
      </c>
      <c r="C191" s="34" t="s">
        <v>1265</v>
      </c>
      <c r="D191" s="163" t="s">
        <v>164</v>
      </c>
    </row>
    <row r="192" spans="1:4" x14ac:dyDescent="0.25">
      <c r="A192" s="163">
        <v>83</v>
      </c>
      <c r="B192" s="32" t="s">
        <v>154</v>
      </c>
      <c r="C192" s="33" t="s">
        <v>155</v>
      </c>
      <c r="D192" s="163" t="s">
        <v>1235</v>
      </c>
    </row>
    <row r="193" spans="1:4" x14ac:dyDescent="0.25">
      <c r="A193" s="163">
        <v>85</v>
      </c>
      <c r="B193" s="32" t="s">
        <v>156</v>
      </c>
      <c r="C193" s="33" t="s">
        <v>157</v>
      </c>
      <c r="D193" s="163" t="s">
        <v>1235</v>
      </c>
    </row>
    <row r="194" spans="1:4" x14ac:dyDescent="0.25">
      <c r="A194" s="163">
        <v>86</v>
      </c>
      <c r="B194" s="32" t="s">
        <v>158</v>
      </c>
      <c r="C194" s="33" t="s">
        <v>159</v>
      </c>
      <c r="D194" s="163"/>
    </row>
    <row r="195" spans="1:4" x14ac:dyDescent="0.25">
      <c r="A195" s="163">
        <v>87</v>
      </c>
      <c r="B195" s="38" t="s">
        <v>160</v>
      </c>
      <c r="C195" s="33" t="s">
        <v>161</v>
      </c>
      <c r="D195" s="163"/>
    </row>
    <row r="196" spans="1:4" x14ac:dyDescent="0.25">
      <c r="A196" s="163">
        <v>88</v>
      </c>
      <c r="B196" s="32" t="s">
        <v>162</v>
      </c>
      <c r="C196" s="33" t="s">
        <v>163</v>
      </c>
      <c r="D196" s="163" t="s">
        <v>1235</v>
      </c>
    </row>
    <row r="197" spans="1:4" x14ac:dyDescent="0.25">
      <c r="A197" s="163">
        <v>435</v>
      </c>
      <c r="B197" s="32" t="s">
        <v>879</v>
      </c>
      <c r="C197" s="33" t="s">
        <v>880</v>
      </c>
      <c r="D197" s="163" t="s">
        <v>1235</v>
      </c>
    </row>
    <row r="198" spans="1:4" x14ac:dyDescent="0.25">
      <c r="A198" s="163">
        <v>413</v>
      </c>
      <c r="B198" s="32" t="s">
        <v>837</v>
      </c>
      <c r="C198" s="33" t="s">
        <v>838</v>
      </c>
      <c r="D198" s="163" t="s">
        <v>1235</v>
      </c>
    </row>
    <row r="199" spans="1:4" x14ac:dyDescent="0.25">
      <c r="A199" s="163">
        <v>89</v>
      </c>
      <c r="B199" s="32">
        <v>89</v>
      </c>
      <c r="C199" s="33" t="s">
        <v>165</v>
      </c>
      <c r="D199" s="163"/>
    </row>
    <row r="200" spans="1:4" x14ac:dyDescent="0.25">
      <c r="A200" s="163">
        <v>90</v>
      </c>
      <c r="B200" s="32" t="s">
        <v>166</v>
      </c>
      <c r="C200" s="33" t="s">
        <v>167</v>
      </c>
      <c r="D200" s="163" t="s">
        <v>1235</v>
      </c>
    </row>
    <row r="201" spans="1:4" x14ac:dyDescent="0.25">
      <c r="A201" s="163">
        <v>91</v>
      </c>
      <c r="B201" s="32" t="s">
        <v>168</v>
      </c>
      <c r="C201" s="33" t="s">
        <v>169</v>
      </c>
      <c r="D201" s="163" t="s">
        <v>1235</v>
      </c>
    </row>
    <row r="202" spans="1:4" x14ac:dyDescent="0.25">
      <c r="A202" s="163">
        <v>92</v>
      </c>
      <c r="B202" s="32" t="s">
        <v>170</v>
      </c>
      <c r="C202" s="33" t="s">
        <v>171</v>
      </c>
      <c r="D202" s="163" t="s">
        <v>1235</v>
      </c>
    </row>
    <row r="203" spans="1:4" x14ac:dyDescent="0.25">
      <c r="A203" s="163">
        <v>93</v>
      </c>
      <c r="B203" s="38" t="s">
        <v>172</v>
      </c>
      <c r="C203" s="33" t="s">
        <v>173</v>
      </c>
      <c r="D203" s="163"/>
    </row>
    <row r="204" spans="1:4" x14ac:dyDescent="0.25">
      <c r="A204" s="163">
        <v>94</v>
      </c>
      <c r="B204" s="32" t="s">
        <v>174</v>
      </c>
      <c r="C204" s="33" t="s">
        <v>175</v>
      </c>
      <c r="D204" s="163" t="s">
        <v>1235</v>
      </c>
    </row>
    <row r="205" spans="1:4" x14ac:dyDescent="0.25">
      <c r="A205" s="163">
        <v>351</v>
      </c>
      <c r="B205" s="32">
        <v>351</v>
      </c>
      <c r="C205" s="33" t="s">
        <v>176</v>
      </c>
      <c r="D205" s="163" t="s">
        <v>1235</v>
      </c>
    </row>
    <row r="206" spans="1:4" x14ac:dyDescent="0.25">
      <c r="A206" s="163">
        <v>95</v>
      </c>
      <c r="B206" s="32" t="s">
        <v>177</v>
      </c>
      <c r="C206" s="33" t="s">
        <v>178</v>
      </c>
      <c r="D206" s="163" t="s">
        <v>1235</v>
      </c>
    </row>
    <row r="207" spans="1:4" x14ac:dyDescent="0.25">
      <c r="A207" s="163">
        <v>96</v>
      </c>
      <c r="B207" s="32" t="s">
        <v>179</v>
      </c>
      <c r="C207" s="34" t="s">
        <v>180</v>
      </c>
      <c r="D207" s="163" t="s">
        <v>164</v>
      </c>
    </row>
    <row r="208" spans="1:4" x14ac:dyDescent="0.25">
      <c r="A208" s="163">
        <v>97</v>
      </c>
      <c r="B208" s="32" t="s">
        <v>181</v>
      </c>
      <c r="C208" s="33" t="s">
        <v>182</v>
      </c>
      <c r="D208" s="163" t="s">
        <v>1235</v>
      </c>
    </row>
    <row r="209" spans="1:4" x14ac:dyDescent="0.25">
      <c r="A209" s="163">
        <v>98</v>
      </c>
      <c r="B209" s="32" t="s">
        <v>183</v>
      </c>
      <c r="C209" s="34" t="s">
        <v>184</v>
      </c>
      <c r="D209" s="163" t="s">
        <v>164</v>
      </c>
    </row>
    <row r="210" spans="1:4" x14ac:dyDescent="0.25">
      <c r="A210" s="163">
        <v>99</v>
      </c>
      <c r="B210" s="32" t="s">
        <v>185</v>
      </c>
      <c r="C210" s="34" t="s">
        <v>1266</v>
      </c>
      <c r="D210" s="163"/>
    </row>
    <row r="211" spans="1:4" x14ac:dyDescent="0.25">
      <c r="A211" s="163">
        <v>243</v>
      </c>
      <c r="B211" s="32" t="s">
        <v>186</v>
      </c>
      <c r="C211" s="33" t="s">
        <v>1267</v>
      </c>
      <c r="D211" s="163" t="s">
        <v>164</v>
      </c>
    </row>
    <row r="212" spans="1:4" x14ac:dyDescent="0.25">
      <c r="A212" s="163">
        <v>100</v>
      </c>
      <c r="B212" s="32" t="s">
        <v>187</v>
      </c>
      <c r="C212" s="33" t="s">
        <v>188</v>
      </c>
      <c r="D212" s="163"/>
    </row>
    <row r="213" spans="1:4" x14ac:dyDescent="0.25">
      <c r="A213" s="163">
        <v>101</v>
      </c>
      <c r="B213" s="32" t="s">
        <v>189</v>
      </c>
      <c r="C213" s="33" t="s">
        <v>190</v>
      </c>
      <c r="D213" s="163" t="s">
        <v>1235</v>
      </c>
    </row>
    <row r="214" spans="1:4" x14ac:dyDescent="0.25">
      <c r="A214" s="163">
        <v>102</v>
      </c>
      <c r="B214" s="32" t="s">
        <v>191</v>
      </c>
      <c r="C214" s="33" t="s">
        <v>192</v>
      </c>
      <c r="D214" s="163"/>
    </row>
    <row r="215" spans="1:4" x14ac:dyDescent="0.25">
      <c r="A215" s="163">
        <v>103</v>
      </c>
      <c r="B215" s="32" t="s">
        <v>193</v>
      </c>
      <c r="C215" s="33" t="s">
        <v>194</v>
      </c>
      <c r="D215" s="163" t="s">
        <v>1235</v>
      </c>
    </row>
    <row r="216" spans="1:4" x14ac:dyDescent="0.25">
      <c r="A216" s="163">
        <v>105</v>
      </c>
      <c r="B216" s="32" t="s">
        <v>197</v>
      </c>
      <c r="C216" s="34" t="s">
        <v>1322</v>
      </c>
      <c r="D216" s="163" t="s">
        <v>164</v>
      </c>
    </row>
    <row r="217" spans="1:4" x14ac:dyDescent="0.25">
      <c r="A217" s="163">
        <v>108</v>
      </c>
      <c r="B217" s="32" t="s">
        <v>200</v>
      </c>
      <c r="C217" s="33" t="s">
        <v>201</v>
      </c>
      <c r="D217" s="163" t="s">
        <v>1235</v>
      </c>
    </row>
    <row r="218" spans="1:4" x14ac:dyDescent="0.25">
      <c r="A218" s="163">
        <v>114</v>
      </c>
      <c r="B218" s="32" t="s">
        <v>202</v>
      </c>
      <c r="C218" s="33" t="s">
        <v>1268</v>
      </c>
      <c r="D218" s="163" t="s">
        <v>1235</v>
      </c>
    </row>
    <row r="219" spans="1:4" x14ac:dyDescent="0.25">
      <c r="A219" s="163">
        <v>246</v>
      </c>
      <c r="B219" s="32" t="s">
        <v>205</v>
      </c>
      <c r="C219" s="33" t="s">
        <v>206</v>
      </c>
      <c r="D219" s="163"/>
    </row>
    <row r="220" spans="1:4" x14ac:dyDescent="0.25">
      <c r="A220" s="163">
        <v>230</v>
      </c>
      <c r="B220" s="32" t="s">
        <v>207</v>
      </c>
      <c r="C220" s="33" t="s">
        <v>1269</v>
      </c>
      <c r="D220" s="163" t="s">
        <v>1235</v>
      </c>
    </row>
    <row r="221" spans="1:4" x14ac:dyDescent="0.25">
      <c r="A221" s="163">
        <v>118</v>
      </c>
      <c r="B221" s="32" t="s">
        <v>208</v>
      </c>
      <c r="C221" s="33" t="s">
        <v>209</v>
      </c>
      <c r="D221" s="163" t="s">
        <v>1235</v>
      </c>
    </row>
    <row r="222" spans="1:4" x14ac:dyDescent="0.25">
      <c r="A222" s="163">
        <v>325</v>
      </c>
      <c r="B222" s="32" t="s">
        <v>210</v>
      </c>
      <c r="C222" s="33" t="s">
        <v>1270</v>
      </c>
      <c r="D222" s="163" t="s">
        <v>1235</v>
      </c>
    </row>
    <row r="223" spans="1:4" x14ac:dyDescent="0.25">
      <c r="A223" s="163">
        <v>119</v>
      </c>
      <c r="B223" s="32" t="s">
        <v>211</v>
      </c>
      <c r="C223" s="33" t="s">
        <v>212</v>
      </c>
      <c r="D223" s="163" t="s">
        <v>1235</v>
      </c>
    </row>
    <row r="224" spans="1:4" x14ac:dyDescent="0.25">
      <c r="A224" s="163">
        <v>130</v>
      </c>
      <c r="B224" s="32" t="s">
        <v>219</v>
      </c>
      <c r="C224" s="33" t="s">
        <v>220</v>
      </c>
      <c r="D224" s="163" t="s">
        <v>164</v>
      </c>
    </row>
    <row r="225" spans="1:4" x14ac:dyDescent="0.25">
      <c r="A225" s="163">
        <v>131</v>
      </c>
      <c r="B225" s="32" t="s">
        <v>221</v>
      </c>
      <c r="C225" s="33" t="s">
        <v>222</v>
      </c>
      <c r="D225" s="163" t="s">
        <v>1235</v>
      </c>
    </row>
    <row r="226" spans="1:4" x14ac:dyDescent="0.25">
      <c r="A226" s="163">
        <v>132</v>
      </c>
      <c r="B226" s="32" t="s">
        <v>223</v>
      </c>
      <c r="C226" s="34" t="s">
        <v>224</v>
      </c>
      <c r="D226" s="163"/>
    </row>
    <row r="227" spans="1:4" x14ac:dyDescent="0.25">
      <c r="A227" s="163">
        <v>134</v>
      </c>
      <c r="B227" s="32" t="s">
        <v>227</v>
      </c>
      <c r="C227" s="34" t="s">
        <v>228</v>
      </c>
      <c r="D227" s="163"/>
    </row>
    <row r="228" spans="1:4" x14ac:dyDescent="0.25">
      <c r="A228" s="163">
        <v>140</v>
      </c>
      <c r="B228" s="32" t="s">
        <v>229</v>
      </c>
      <c r="C228" s="36" t="s">
        <v>1271</v>
      </c>
      <c r="D228" s="163" t="s">
        <v>1235</v>
      </c>
    </row>
    <row r="229" spans="1:4" x14ac:dyDescent="0.25">
      <c r="A229" s="163">
        <v>136</v>
      </c>
      <c r="B229" s="32" t="s">
        <v>230</v>
      </c>
      <c r="C229" s="36" t="s">
        <v>1272</v>
      </c>
      <c r="D229" s="163" t="s">
        <v>1235</v>
      </c>
    </row>
    <row r="230" spans="1:4" x14ac:dyDescent="0.25">
      <c r="A230" s="163">
        <v>414</v>
      </c>
      <c r="B230" s="32" t="s">
        <v>839</v>
      </c>
      <c r="C230" s="33" t="s">
        <v>840</v>
      </c>
      <c r="D230" s="163" t="s">
        <v>1235</v>
      </c>
    </row>
    <row r="231" spans="1:4" x14ac:dyDescent="0.25">
      <c r="A231" s="163">
        <v>145</v>
      </c>
      <c r="B231" s="32" t="s">
        <v>232</v>
      </c>
      <c r="C231" s="34" t="s">
        <v>233</v>
      </c>
      <c r="D231" s="163" t="s">
        <v>164</v>
      </c>
    </row>
    <row r="232" spans="1:4" x14ac:dyDescent="0.25">
      <c r="A232" s="163">
        <v>146</v>
      </c>
      <c r="B232" s="32" t="s">
        <v>234</v>
      </c>
      <c r="C232" s="33" t="s">
        <v>235</v>
      </c>
      <c r="D232" s="163" t="s">
        <v>1235</v>
      </c>
    </row>
    <row r="233" spans="1:4" x14ac:dyDescent="0.25">
      <c r="A233" s="163">
        <v>148</v>
      </c>
      <c r="B233" s="32">
        <v>148</v>
      </c>
      <c r="C233" s="33" t="s">
        <v>1273</v>
      </c>
      <c r="D233" s="163" t="s">
        <v>1235</v>
      </c>
    </row>
    <row r="234" spans="1:4" x14ac:dyDescent="0.25">
      <c r="A234" s="163">
        <v>149</v>
      </c>
      <c r="B234" s="32" t="s">
        <v>236</v>
      </c>
      <c r="C234" s="33" t="s">
        <v>237</v>
      </c>
      <c r="D234" s="163" t="s">
        <v>164</v>
      </c>
    </row>
    <row r="235" spans="1:4" x14ac:dyDescent="0.25">
      <c r="A235" s="163">
        <v>150</v>
      </c>
      <c r="B235" s="32">
        <v>150</v>
      </c>
      <c r="C235" s="33" t="s">
        <v>238</v>
      </c>
      <c r="D235" s="163"/>
    </row>
    <row r="236" spans="1:4" x14ac:dyDescent="0.25">
      <c r="A236" s="163">
        <v>152</v>
      </c>
      <c r="B236" s="32" t="s">
        <v>241</v>
      </c>
      <c r="C236" s="33" t="s">
        <v>242</v>
      </c>
      <c r="D236" s="163" t="s">
        <v>1235</v>
      </c>
    </row>
    <row r="237" spans="1:4" x14ac:dyDescent="0.25">
      <c r="A237" s="163">
        <v>156</v>
      </c>
      <c r="B237" s="32" t="s">
        <v>246</v>
      </c>
      <c r="C237" s="33" t="s">
        <v>247</v>
      </c>
      <c r="D237" s="163"/>
    </row>
    <row r="238" spans="1:4" x14ac:dyDescent="0.25">
      <c r="A238" s="163">
        <v>158</v>
      </c>
      <c r="B238" s="32" t="s">
        <v>248</v>
      </c>
      <c r="C238" s="33" t="s">
        <v>249</v>
      </c>
      <c r="D238" s="163"/>
    </row>
    <row r="239" spans="1:4" x14ac:dyDescent="0.25">
      <c r="A239" s="163">
        <v>159</v>
      </c>
      <c r="B239" s="32" t="s">
        <v>250</v>
      </c>
      <c r="C239" s="33" t="s">
        <v>251</v>
      </c>
      <c r="D239" s="163" t="s">
        <v>164</v>
      </c>
    </row>
    <row r="240" spans="1:4" x14ac:dyDescent="0.25">
      <c r="A240" s="163">
        <v>161</v>
      </c>
      <c r="B240" s="32" t="s">
        <v>252</v>
      </c>
      <c r="C240" s="33" t="s">
        <v>253</v>
      </c>
      <c r="D240" s="163" t="s">
        <v>1235</v>
      </c>
    </row>
    <row r="241" spans="1:4" x14ac:dyDescent="0.25">
      <c r="A241" s="163">
        <v>162</v>
      </c>
      <c r="B241" s="32" t="s">
        <v>254</v>
      </c>
      <c r="C241" s="33" t="s">
        <v>255</v>
      </c>
      <c r="D241" s="163"/>
    </row>
    <row r="242" spans="1:4" x14ac:dyDescent="0.25">
      <c r="A242" s="163">
        <v>163</v>
      </c>
      <c r="B242" s="32" t="s">
        <v>256</v>
      </c>
      <c r="C242" s="33" t="s">
        <v>257</v>
      </c>
      <c r="D242" s="163" t="s">
        <v>164</v>
      </c>
    </row>
    <row r="243" spans="1:4" x14ac:dyDescent="0.25">
      <c r="A243" s="163">
        <v>164</v>
      </c>
      <c r="B243" s="32" t="s">
        <v>258</v>
      </c>
      <c r="C243" s="33" t="s">
        <v>259</v>
      </c>
      <c r="D243" s="163" t="s">
        <v>164</v>
      </c>
    </row>
    <row r="244" spans="1:4" x14ac:dyDescent="0.25">
      <c r="A244" s="163">
        <v>415</v>
      </c>
      <c r="B244" s="32" t="s">
        <v>841</v>
      </c>
      <c r="C244" s="33" t="s">
        <v>842</v>
      </c>
      <c r="D244" s="163" t="s">
        <v>164</v>
      </c>
    </row>
    <row r="245" spans="1:4" x14ac:dyDescent="0.25">
      <c r="A245" s="163">
        <v>165</v>
      </c>
      <c r="B245" s="32" t="s">
        <v>260</v>
      </c>
      <c r="C245" s="34" t="s">
        <v>261</v>
      </c>
      <c r="D245" s="163" t="s">
        <v>164</v>
      </c>
    </row>
    <row r="246" spans="1:4" x14ac:dyDescent="0.25">
      <c r="A246" s="163">
        <v>166</v>
      </c>
      <c r="B246" s="32" t="s">
        <v>262</v>
      </c>
      <c r="C246" s="34" t="s">
        <v>263</v>
      </c>
      <c r="D246" s="163" t="s">
        <v>164</v>
      </c>
    </row>
    <row r="247" spans="1:4" x14ac:dyDescent="0.25">
      <c r="A247" s="163">
        <v>167</v>
      </c>
      <c r="B247" s="38" t="s">
        <v>264</v>
      </c>
      <c r="C247" s="34" t="s">
        <v>265</v>
      </c>
      <c r="D247" s="163"/>
    </row>
    <row r="248" spans="1:4" x14ac:dyDescent="0.25">
      <c r="A248" s="163">
        <v>168</v>
      </c>
      <c r="B248" s="38" t="s">
        <v>266</v>
      </c>
      <c r="C248" s="34" t="s">
        <v>267</v>
      </c>
      <c r="D248" s="163" t="s">
        <v>164</v>
      </c>
    </row>
    <row r="249" spans="1:4" x14ac:dyDescent="0.25">
      <c r="A249" s="163">
        <v>169</v>
      </c>
      <c r="B249" s="32" t="s">
        <v>268</v>
      </c>
      <c r="C249" s="34" t="s">
        <v>1274</v>
      </c>
      <c r="D249" s="163" t="s">
        <v>164</v>
      </c>
    </row>
    <row r="250" spans="1:4" x14ac:dyDescent="0.25">
      <c r="A250" s="163">
        <v>172</v>
      </c>
      <c r="B250" s="37" t="s">
        <v>273</v>
      </c>
      <c r="C250" s="34" t="s">
        <v>274</v>
      </c>
      <c r="D250" s="163" t="s">
        <v>1235</v>
      </c>
    </row>
    <row r="251" spans="1:4" x14ac:dyDescent="0.25">
      <c r="A251" s="163">
        <v>175</v>
      </c>
      <c r="B251" s="32" t="s">
        <v>281</v>
      </c>
      <c r="C251" s="34" t="s">
        <v>282</v>
      </c>
      <c r="D251" s="163"/>
    </row>
    <row r="252" spans="1:4" x14ac:dyDescent="0.25">
      <c r="A252" s="163">
        <v>186</v>
      </c>
      <c r="B252" s="32" t="s">
        <v>292</v>
      </c>
      <c r="C252" s="34" t="s">
        <v>293</v>
      </c>
      <c r="D252" s="163"/>
    </row>
    <row r="253" spans="1:4" x14ac:dyDescent="0.25">
      <c r="A253" s="163">
        <v>185</v>
      </c>
      <c r="B253" s="32" t="s">
        <v>290</v>
      </c>
      <c r="C253" s="33" t="s">
        <v>291</v>
      </c>
      <c r="D253" s="163" t="s">
        <v>1235</v>
      </c>
    </row>
    <row r="254" spans="1:4" x14ac:dyDescent="0.25">
      <c r="A254" s="163">
        <v>416</v>
      </c>
      <c r="B254" s="32" t="s">
        <v>843</v>
      </c>
      <c r="C254" s="33" t="s">
        <v>844</v>
      </c>
      <c r="D254" s="163" t="s">
        <v>1235</v>
      </c>
    </row>
    <row r="255" spans="1:4" x14ac:dyDescent="0.25">
      <c r="A255" s="163">
        <v>419</v>
      </c>
      <c r="B255" s="32" t="s">
        <v>849</v>
      </c>
      <c r="C255" s="33" t="s">
        <v>850</v>
      </c>
      <c r="D255" s="163" t="s">
        <v>1235</v>
      </c>
    </row>
    <row r="256" spans="1:4" x14ac:dyDescent="0.25">
      <c r="A256" s="163">
        <v>417</v>
      </c>
      <c r="B256" s="32" t="s">
        <v>845</v>
      </c>
      <c r="C256" s="33" t="s">
        <v>846</v>
      </c>
      <c r="D256" s="163" t="s">
        <v>1235</v>
      </c>
    </row>
    <row r="257" spans="1:4" x14ac:dyDescent="0.25">
      <c r="A257" s="163">
        <v>187</v>
      </c>
      <c r="B257" s="32" t="s">
        <v>851</v>
      </c>
      <c r="C257" s="35" t="s">
        <v>852</v>
      </c>
      <c r="D257" s="163"/>
    </row>
    <row r="258" spans="1:4" x14ac:dyDescent="0.25">
      <c r="A258" s="163">
        <v>420</v>
      </c>
      <c r="B258" s="32" t="s">
        <v>853</v>
      </c>
      <c r="C258" s="33" t="s">
        <v>854</v>
      </c>
      <c r="D258" s="163" t="s">
        <v>1235</v>
      </c>
    </row>
    <row r="259" spans="1:4" x14ac:dyDescent="0.25">
      <c r="A259" s="163">
        <v>421</v>
      </c>
      <c r="B259" s="32" t="s">
        <v>855</v>
      </c>
      <c r="C259" s="33" t="s">
        <v>856</v>
      </c>
      <c r="D259" s="163" t="s">
        <v>1235</v>
      </c>
    </row>
    <row r="260" spans="1:4" x14ac:dyDescent="0.25">
      <c r="A260" s="163">
        <v>422</v>
      </c>
      <c r="B260" s="32" t="s">
        <v>857</v>
      </c>
      <c r="C260" s="33" t="s">
        <v>858</v>
      </c>
      <c r="D260" s="163" t="s">
        <v>1235</v>
      </c>
    </row>
    <row r="261" spans="1:4" x14ac:dyDescent="0.25">
      <c r="A261" s="163">
        <v>423</v>
      </c>
      <c r="B261" s="32" t="s">
        <v>859</v>
      </c>
      <c r="C261" s="33" t="s">
        <v>860</v>
      </c>
      <c r="D261" s="163" t="s">
        <v>1235</v>
      </c>
    </row>
    <row r="262" spans="1:4" x14ac:dyDescent="0.25">
      <c r="A262" s="163">
        <v>188</v>
      </c>
      <c r="B262" s="32" t="s">
        <v>294</v>
      </c>
      <c r="C262" s="33" t="s">
        <v>295</v>
      </c>
      <c r="D262" s="163" t="s">
        <v>1235</v>
      </c>
    </row>
    <row r="263" spans="1:4" x14ac:dyDescent="0.25">
      <c r="A263" s="163">
        <v>189</v>
      </c>
      <c r="B263" s="32" t="s">
        <v>296</v>
      </c>
      <c r="C263" s="34" t="s">
        <v>297</v>
      </c>
      <c r="D263" s="163" t="s">
        <v>164</v>
      </c>
    </row>
    <row r="264" spans="1:4" x14ac:dyDescent="0.25">
      <c r="A264" s="163">
        <v>520</v>
      </c>
      <c r="B264" s="32" t="s">
        <v>302</v>
      </c>
      <c r="C264" s="33" t="s">
        <v>303</v>
      </c>
      <c r="D264" s="163" t="s">
        <v>1235</v>
      </c>
    </row>
    <row r="265" spans="1:4" x14ac:dyDescent="0.25">
      <c r="A265" s="163">
        <v>247</v>
      </c>
      <c r="B265" s="32" t="s">
        <v>311</v>
      </c>
      <c r="C265" s="33" t="s">
        <v>312</v>
      </c>
      <c r="D265" s="163"/>
    </row>
    <row r="266" spans="1:4" x14ac:dyDescent="0.25">
      <c r="A266" s="163">
        <v>248</v>
      </c>
      <c r="B266" s="32" t="s">
        <v>313</v>
      </c>
      <c r="C266" s="33" t="s">
        <v>314</v>
      </c>
      <c r="D266" s="163"/>
    </row>
    <row r="267" spans="1:4" x14ac:dyDescent="0.25">
      <c r="A267" s="163">
        <v>328</v>
      </c>
      <c r="B267" s="32" t="s">
        <v>317</v>
      </c>
      <c r="C267" s="33" t="s">
        <v>1275</v>
      </c>
      <c r="D267" s="163" t="s">
        <v>1235</v>
      </c>
    </row>
    <row r="268" spans="1:4" x14ac:dyDescent="0.25">
      <c r="A268" s="163">
        <v>194</v>
      </c>
      <c r="B268" s="32" t="s">
        <v>320</v>
      </c>
      <c r="C268" s="33" t="s">
        <v>321</v>
      </c>
      <c r="D268" s="163" t="s">
        <v>1235</v>
      </c>
    </row>
    <row r="269" spans="1:4" x14ac:dyDescent="0.25">
      <c r="A269" s="163">
        <v>197</v>
      </c>
      <c r="B269" s="32" t="s">
        <v>325</v>
      </c>
      <c r="C269" s="33" t="s">
        <v>1276</v>
      </c>
      <c r="D269" s="163" t="s">
        <v>1235</v>
      </c>
    </row>
    <row r="270" spans="1:4" x14ac:dyDescent="0.25">
      <c r="A270" s="163">
        <v>198</v>
      </c>
      <c r="B270" s="32" t="s">
        <v>326</v>
      </c>
      <c r="C270" s="33" t="s">
        <v>327</v>
      </c>
      <c r="D270" s="163" t="s">
        <v>164</v>
      </c>
    </row>
    <row r="271" spans="1:4" x14ac:dyDescent="0.25">
      <c r="A271" s="163">
        <v>521</v>
      </c>
      <c r="B271" s="32" t="s">
        <v>328</v>
      </c>
      <c r="C271" s="36" t="s">
        <v>329</v>
      </c>
      <c r="D271" s="163"/>
    </row>
    <row r="272" spans="1:4" x14ac:dyDescent="0.25">
      <c r="A272" s="163">
        <v>199</v>
      </c>
      <c r="B272" s="32" t="s">
        <v>330</v>
      </c>
      <c r="C272" s="34" t="s">
        <v>331</v>
      </c>
      <c r="D272" s="163"/>
    </row>
    <row r="273" spans="1:4" x14ac:dyDescent="0.25">
      <c r="A273" s="163">
        <v>200</v>
      </c>
      <c r="B273" s="32">
        <v>200</v>
      </c>
      <c r="C273" s="34" t="s">
        <v>1277</v>
      </c>
      <c r="D273" s="163" t="s">
        <v>164</v>
      </c>
    </row>
    <row r="274" spans="1:4" x14ac:dyDescent="0.25">
      <c r="A274" s="163">
        <v>201</v>
      </c>
      <c r="B274" s="32" t="s">
        <v>332</v>
      </c>
      <c r="C274" s="33" t="s">
        <v>333</v>
      </c>
      <c r="D274" s="163" t="s">
        <v>1235</v>
      </c>
    </row>
    <row r="275" spans="1:4" x14ac:dyDescent="0.25">
      <c r="A275" s="163">
        <v>202</v>
      </c>
      <c r="B275" s="32" t="s">
        <v>346</v>
      </c>
      <c r="C275" s="33" t="s">
        <v>347</v>
      </c>
      <c r="D275" s="163" t="s">
        <v>1235</v>
      </c>
    </row>
    <row r="276" spans="1:4" x14ac:dyDescent="0.25">
      <c r="A276" s="163">
        <v>258</v>
      </c>
      <c r="B276" s="32" t="s">
        <v>334</v>
      </c>
      <c r="C276" s="33" t="s">
        <v>335</v>
      </c>
      <c r="D276" s="163"/>
    </row>
    <row r="277" spans="1:4" x14ac:dyDescent="0.25">
      <c r="A277" s="163">
        <v>259</v>
      </c>
      <c r="B277" s="32" t="s">
        <v>336</v>
      </c>
      <c r="C277" s="33" t="s">
        <v>337</v>
      </c>
      <c r="D277" s="163" t="s">
        <v>1235</v>
      </c>
    </row>
    <row r="278" spans="1:4" x14ac:dyDescent="0.25">
      <c r="A278" s="163">
        <v>260</v>
      </c>
      <c r="B278" s="32" t="s">
        <v>338</v>
      </c>
      <c r="C278" s="33" t="s">
        <v>339</v>
      </c>
      <c r="D278" s="163" t="s">
        <v>1235</v>
      </c>
    </row>
    <row r="279" spans="1:4" x14ac:dyDescent="0.25">
      <c r="A279" s="163">
        <v>261</v>
      </c>
      <c r="B279" s="32" t="s">
        <v>340</v>
      </c>
      <c r="C279" s="33" t="s">
        <v>341</v>
      </c>
      <c r="D279" s="163" t="s">
        <v>1235</v>
      </c>
    </row>
    <row r="280" spans="1:4" x14ac:dyDescent="0.25">
      <c r="A280" s="163">
        <v>262</v>
      </c>
      <c r="B280" s="32" t="s">
        <v>342</v>
      </c>
      <c r="C280" s="33" t="s">
        <v>343</v>
      </c>
      <c r="D280" s="163" t="s">
        <v>1235</v>
      </c>
    </row>
    <row r="281" spans="1:4" x14ac:dyDescent="0.25">
      <c r="A281" s="163">
        <v>320</v>
      </c>
      <c r="B281" s="32" t="s">
        <v>526</v>
      </c>
      <c r="C281" s="34" t="s">
        <v>1107</v>
      </c>
      <c r="D281" s="163" t="s">
        <v>164</v>
      </c>
    </row>
    <row r="282" spans="1:4" x14ac:dyDescent="0.25">
      <c r="A282" s="163">
        <v>523</v>
      </c>
      <c r="B282" s="32" t="s">
        <v>344</v>
      </c>
      <c r="C282" s="36" t="s">
        <v>345</v>
      </c>
      <c r="D282" s="163" t="s">
        <v>164</v>
      </c>
    </row>
    <row r="283" spans="1:4" x14ac:dyDescent="0.25">
      <c r="A283" s="163">
        <v>204</v>
      </c>
      <c r="B283" s="32" t="s">
        <v>351</v>
      </c>
      <c r="C283" s="34" t="s">
        <v>352</v>
      </c>
      <c r="D283" s="163"/>
    </row>
    <row r="284" spans="1:4" x14ac:dyDescent="0.25">
      <c r="A284" s="163">
        <v>205</v>
      </c>
      <c r="B284" s="32" t="s">
        <v>353</v>
      </c>
      <c r="C284" s="34" t="s">
        <v>354</v>
      </c>
      <c r="D284" s="163"/>
    </row>
    <row r="285" spans="1:4" x14ac:dyDescent="0.25">
      <c r="A285" s="163">
        <v>210</v>
      </c>
      <c r="B285" s="32" t="s">
        <v>362</v>
      </c>
      <c r="C285" s="33" t="s">
        <v>363</v>
      </c>
      <c r="D285" s="163" t="s">
        <v>1235</v>
      </c>
    </row>
    <row r="286" spans="1:4" x14ac:dyDescent="0.25">
      <c r="A286" s="163">
        <v>211</v>
      </c>
      <c r="B286" s="32" t="s">
        <v>364</v>
      </c>
      <c r="C286" s="33" t="s">
        <v>365</v>
      </c>
      <c r="D286" s="163" t="s">
        <v>1235</v>
      </c>
    </row>
    <row r="287" spans="1:4" x14ac:dyDescent="0.25">
      <c r="A287" s="163">
        <v>524</v>
      </c>
      <c r="B287" s="32" t="s">
        <v>368</v>
      </c>
      <c r="C287" s="33" t="s">
        <v>369</v>
      </c>
      <c r="D287" s="163" t="s">
        <v>1235</v>
      </c>
    </row>
    <row r="288" spans="1:4" x14ac:dyDescent="0.25">
      <c r="A288" s="163">
        <v>213</v>
      </c>
      <c r="B288" s="32" t="s">
        <v>370</v>
      </c>
      <c r="C288" s="33" t="s">
        <v>371</v>
      </c>
      <c r="D288" s="163" t="s">
        <v>1235</v>
      </c>
    </row>
    <row r="289" spans="1:4" x14ac:dyDescent="0.25">
      <c r="A289" s="163">
        <v>319</v>
      </c>
      <c r="B289" s="32" t="s">
        <v>527</v>
      </c>
      <c r="C289" s="33" t="s">
        <v>1108</v>
      </c>
      <c r="D289" s="163" t="s">
        <v>164</v>
      </c>
    </row>
    <row r="290" spans="1:4" x14ac:dyDescent="0.25">
      <c r="A290" s="163">
        <v>214</v>
      </c>
      <c r="B290" s="32" t="s">
        <v>372</v>
      </c>
      <c r="C290" s="34" t="s">
        <v>373</v>
      </c>
      <c r="D290" s="163" t="s">
        <v>164</v>
      </c>
    </row>
    <row r="291" spans="1:4" x14ac:dyDescent="0.25">
      <c r="A291" s="163">
        <v>221</v>
      </c>
      <c r="B291" s="32" t="s">
        <v>384</v>
      </c>
      <c r="C291" s="33" t="s">
        <v>385</v>
      </c>
      <c r="D291" s="163" t="s">
        <v>164</v>
      </c>
    </row>
    <row r="292" spans="1:4" x14ac:dyDescent="0.25">
      <c r="A292" s="163">
        <v>263</v>
      </c>
      <c r="B292" s="32" t="s">
        <v>387</v>
      </c>
      <c r="C292" s="33" t="s">
        <v>388</v>
      </c>
      <c r="D292" s="163" t="s">
        <v>164</v>
      </c>
    </row>
    <row r="293" spans="1:4" x14ac:dyDescent="0.25">
      <c r="A293" s="163">
        <v>264</v>
      </c>
      <c r="B293" s="32" t="s">
        <v>389</v>
      </c>
      <c r="C293" s="33" t="s">
        <v>390</v>
      </c>
      <c r="D293" s="163" t="s">
        <v>164</v>
      </c>
    </row>
    <row r="294" spans="1:4" x14ac:dyDescent="0.25">
      <c r="A294" s="163">
        <v>49</v>
      </c>
      <c r="B294" s="32" t="s">
        <v>391</v>
      </c>
      <c r="C294" s="33" t="s">
        <v>392</v>
      </c>
      <c r="D294" s="163" t="s">
        <v>164</v>
      </c>
    </row>
    <row r="295" spans="1:4" x14ac:dyDescent="0.25">
      <c r="A295" s="163">
        <v>50</v>
      </c>
      <c r="B295" s="32" t="s">
        <v>393</v>
      </c>
      <c r="C295" s="33" t="s">
        <v>394</v>
      </c>
      <c r="D295" s="163" t="s">
        <v>164</v>
      </c>
    </row>
    <row r="296" spans="1:4" x14ac:dyDescent="0.25">
      <c r="A296" s="163">
        <v>51</v>
      </c>
      <c r="B296" s="32" t="s">
        <v>395</v>
      </c>
      <c r="C296" s="33" t="s">
        <v>396</v>
      </c>
      <c r="D296" s="163"/>
    </row>
    <row r="297" spans="1:4" x14ac:dyDescent="0.25">
      <c r="A297" s="163">
        <v>223</v>
      </c>
      <c r="B297" s="32" t="s">
        <v>397</v>
      </c>
      <c r="C297" s="34" t="s">
        <v>398</v>
      </c>
      <c r="D297" s="163" t="s">
        <v>164</v>
      </c>
    </row>
    <row r="298" spans="1:4" x14ac:dyDescent="0.25">
      <c r="A298" s="163">
        <v>224</v>
      </c>
      <c r="B298" s="32" t="s">
        <v>399</v>
      </c>
      <c r="C298" s="34" t="s">
        <v>400</v>
      </c>
      <c r="D298" s="163" t="s">
        <v>164</v>
      </c>
    </row>
    <row r="299" spans="1:4" x14ac:dyDescent="0.25">
      <c r="A299" s="163">
        <v>225</v>
      </c>
      <c r="B299" s="32" t="s">
        <v>401</v>
      </c>
      <c r="C299" s="33" t="s">
        <v>402</v>
      </c>
      <c r="D299" s="163" t="s">
        <v>1235</v>
      </c>
    </row>
    <row r="300" spans="1:4" x14ac:dyDescent="0.25">
      <c r="A300" s="163">
        <v>227</v>
      </c>
      <c r="B300" s="32">
        <v>227</v>
      </c>
      <c r="C300" s="33" t="s">
        <v>405</v>
      </c>
      <c r="D300" s="163"/>
    </row>
    <row r="301" spans="1:4" x14ac:dyDescent="0.25">
      <c r="A301" s="163">
        <v>357</v>
      </c>
      <c r="B301" s="32" t="s">
        <v>406</v>
      </c>
      <c r="C301" s="33" t="s">
        <v>407</v>
      </c>
      <c r="D301" s="163" t="s">
        <v>164</v>
      </c>
    </row>
    <row r="302" spans="1:4" x14ac:dyDescent="0.25">
      <c r="A302" s="163">
        <v>228</v>
      </c>
      <c r="B302" s="32" t="s">
        <v>408</v>
      </c>
      <c r="C302" s="33" t="s">
        <v>409</v>
      </c>
      <c r="D302" s="163" t="s">
        <v>1235</v>
      </c>
    </row>
    <row r="303" spans="1:4" x14ac:dyDescent="0.25">
      <c r="A303" s="163">
        <v>229</v>
      </c>
      <c r="B303" s="32" t="s">
        <v>410</v>
      </c>
      <c r="C303" s="33" t="s">
        <v>411</v>
      </c>
      <c r="D303" s="163" t="s">
        <v>1235</v>
      </c>
    </row>
    <row r="304" spans="1:4" x14ac:dyDescent="0.25">
      <c r="A304" s="163">
        <v>231</v>
      </c>
      <c r="B304" s="32" t="s">
        <v>412</v>
      </c>
      <c r="C304" s="33" t="s">
        <v>413</v>
      </c>
      <c r="D304" s="163"/>
    </row>
    <row r="305" spans="1:4" x14ac:dyDescent="0.25">
      <c r="A305" s="163">
        <v>232</v>
      </c>
      <c r="B305" s="32" t="s">
        <v>414</v>
      </c>
      <c r="C305" s="33" t="s">
        <v>1278</v>
      </c>
      <c r="D305" s="163" t="s">
        <v>1235</v>
      </c>
    </row>
    <row r="306" spans="1:4" x14ac:dyDescent="0.25">
      <c r="A306" s="163">
        <v>233</v>
      </c>
      <c r="B306" s="32" t="s">
        <v>415</v>
      </c>
      <c r="C306" s="33" t="s">
        <v>1279</v>
      </c>
      <c r="D306" s="163" t="s">
        <v>1235</v>
      </c>
    </row>
    <row r="307" spans="1:4" x14ac:dyDescent="0.25">
      <c r="A307" s="163">
        <v>234</v>
      </c>
      <c r="B307" s="32" t="s">
        <v>416</v>
      </c>
      <c r="C307" s="33" t="s">
        <v>417</v>
      </c>
      <c r="D307" s="163" t="s">
        <v>1235</v>
      </c>
    </row>
    <row r="308" spans="1:4" x14ac:dyDescent="0.25">
      <c r="A308" s="163">
        <v>265</v>
      </c>
      <c r="B308" s="32" t="s">
        <v>418</v>
      </c>
      <c r="C308" s="33" t="s">
        <v>419</v>
      </c>
      <c r="D308" s="163" t="s">
        <v>1235</v>
      </c>
    </row>
    <row r="309" spans="1:4" x14ac:dyDescent="0.25">
      <c r="A309" s="163">
        <v>266</v>
      </c>
      <c r="B309" s="32" t="s">
        <v>420</v>
      </c>
      <c r="C309" s="33" t="s">
        <v>421</v>
      </c>
      <c r="D309" s="163" t="s">
        <v>1235</v>
      </c>
    </row>
    <row r="310" spans="1:4" x14ac:dyDescent="0.25">
      <c r="A310" s="163">
        <v>267</v>
      </c>
      <c r="B310" s="32" t="s">
        <v>422</v>
      </c>
      <c r="C310" s="33" t="s">
        <v>423</v>
      </c>
      <c r="D310" s="163"/>
    </row>
    <row r="311" spans="1:4" x14ac:dyDescent="0.25">
      <c r="A311" s="163">
        <v>268</v>
      </c>
      <c r="B311" s="32" t="s">
        <v>424</v>
      </c>
      <c r="C311" s="33" t="s">
        <v>425</v>
      </c>
      <c r="D311" s="163" t="s">
        <v>1235</v>
      </c>
    </row>
    <row r="312" spans="1:4" x14ac:dyDescent="0.25">
      <c r="A312" s="163">
        <v>269</v>
      </c>
      <c r="B312" s="32" t="s">
        <v>426</v>
      </c>
      <c r="C312" s="33" t="s">
        <v>427</v>
      </c>
      <c r="D312" s="163" t="s">
        <v>1235</v>
      </c>
    </row>
    <row r="313" spans="1:4" x14ac:dyDescent="0.25">
      <c r="A313" s="163">
        <v>270</v>
      </c>
      <c r="B313" s="32" t="s">
        <v>428</v>
      </c>
      <c r="C313" s="33" t="s">
        <v>429</v>
      </c>
      <c r="D313" s="163" t="s">
        <v>1235</v>
      </c>
    </row>
    <row r="314" spans="1:4" x14ac:dyDescent="0.25">
      <c r="A314" s="163">
        <v>271</v>
      </c>
      <c r="B314" s="32" t="s">
        <v>430</v>
      </c>
      <c r="C314" s="33" t="s">
        <v>431</v>
      </c>
      <c r="D314" s="163" t="s">
        <v>1235</v>
      </c>
    </row>
    <row r="315" spans="1:4" x14ac:dyDescent="0.25">
      <c r="A315" s="163">
        <v>272</v>
      </c>
      <c r="B315" s="32" t="s">
        <v>432</v>
      </c>
      <c r="C315" s="33" t="s">
        <v>433</v>
      </c>
      <c r="D315" s="163" t="s">
        <v>1235</v>
      </c>
    </row>
    <row r="316" spans="1:4" x14ac:dyDescent="0.25">
      <c r="A316" s="163">
        <v>236</v>
      </c>
      <c r="B316" s="32" t="s">
        <v>435</v>
      </c>
      <c r="C316" s="33" t="s">
        <v>436</v>
      </c>
      <c r="D316" s="163" t="s">
        <v>1235</v>
      </c>
    </row>
    <row r="317" spans="1:4" x14ac:dyDescent="0.25">
      <c r="A317" s="163">
        <v>237</v>
      </c>
      <c r="B317" s="32" t="s">
        <v>437</v>
      </c>
      <c r="C317" s="33" t="s">
        <v>438</v>
      </c>
      <c r="D317" s="163" t="s">
        <v>1235</v>
      </c>
    </row>
    <row r="318" spans="1:4" x14ac:dyDescent="0.25">
      <c r="A318" s="163">
        <v>235</v>
      </c>
      <c r="B318" s="32" t="s">
        <v>434</v>
      </c>
      <c r="C318" s="33" t="s">
        <v>1280</v>
      </c>
      <c r="D318" s="163" t="s">
        <v>1235</v>
      </c>
    </row>
    <row r="319" spans="1:4" x14ac:dyDescent="0.25">
      <c r="A319" s="163">
        <v>238</v>
      </c>
      <c r="B319" s="32" t="s">
        <v>439</v>
      </c>
      <c r="C319" s="34" t="s">
        <v>1281</v>
      </c>
      <c r="D319" s="163">
        <v>0</v>
      </c>
    </row>
    <row r="320" spans="1:4" x14ac:dyDescent="0.25">
      <c r="A320" s="163">
        <v>424</v>
      </c>
      <c r="B320" s="32" t="s">
        <v>861</v>
      </c>
      <c r="C320" s="33" t="s">
        <v>862</v>
      </c>
      <c r="D320" s="163" t="s">
        <v>1235</v>
      </c>
    </row>
    <row r="321" spans="1:4" x14ac:dyDescent="0.25">
      <c r="A321" s="163">
        <v>425</v>
      </c>
      <c r="B321" s="32" t="s">
        <v>863</v>
      </c>
      <c r="C321" s="33" t="s">
        <v>864</v>
      </c>
      <c r="D321" s="163" t="s">
        <v>1235</v>
      </c>
    </row>
    <row r="322" spans="1:4" x14ac:dyDescent="0.25">
      <c r="A322" s="163">
        <v>239</v>
      </c>
      <c r="B322" s="32">
        <v>239</v>
      </c>
      <c r="C322" s="33" t="s">
        <v>440</v>
      </c>
      <c r="D322" s="163" t="s">
        <v>164</v>
      </c>
    </row>
    <row r="323" spans="1:4" x14ac:dyDescent="0.25">
      <c r="A323" s="163">
        <v>241</v>
      </c>
      <c r="B323" s="32" t="s">
        <v>441</v>
      </c>
      <c r="C323" s="34" t="s">
        <v>442</v>
      </c>
      <c r="D323" s="163" t="s">
        <v>164</v>
      </c>
    </row>
    <row r="324" spans="1:4" x14ac:dyDescent="0.25">
      <c r="A324" s="163">
        <v>250</v>
      </c>
      <c r="B324" s="32" t="s">
        <v>443</v>
      </c>
      <c r="C324" s="33" t="s">
        <v>444</v>
      </c>
      <c r="D324" s="163" t="s">
        <v>1235</v>
      </c>
    </row>
    <row r="325" spans="1:4" x14ac:dyDescent="0.25">
      <c r="A325" s="163">
        <v>251</v>
      </c>
      <c r="B325" s="32" t="s">
        <v>445</v>
      </c>
      <c r="C325" s="33" t="s">
        <v>446</v>
      </c>
      <c r="D325" s="163" t="s">
        <v>164</v>
      </c>
    </row>
    <row r="326" spans="1:4" x14ac:dyDescent="0.25">
      <c r="A326" s="163">
        <v>252</v>
      </c>
      <c r="B326" s="32" t="s">
        <v>447</v>
      </c>
      <c r="C326" s="34" t="s">
        <v>448</v>
      </c>
      <c r="D326" s="163" t="s">
        <v>164</v>
      </c>
    </row>
    <row r="327" spans="1:4" x14ac:dyDescent="0.25">
      <c r="A327" s="163">
        <v>253</v>
      </c>
      <c r="B327" s="32" t="s">
        <v>449</v>
      </c>
      <c r="C327" s="34" t="s">
        <v>450</v>
      </c>
      <c r="D327" s="163" t="s">
        <v>164</v>
      </c>
    </row>
    <row r="328" spans="1:4" x14ac:dyDescent="0.25">
      <c r="A328" s="163">
        <v>285</v>
      </c>
      <c r="B328" s="32" t="s">
        <v>474</v>
      </c>
      <c r="C328" s="33" t="s">
        <v>1323</v>
      </c>
      <c r="D328" s="163" t="s">
        <v>1235</v>
      </c>
    </row>
    <row r="329" spans="1:4" x14ac:dyDescent="0.25">
      <c r="A329" s="163">
        <v>352</v>
      </c>
      <c r="B329" s="32">
        <v>352</v>
      </c>
      <c r="C329" s="33" t="s">
        <v>451</v>
      </c>
      <c r="D329" s="163" t="s">
        <v>1235</v>
      </c>
    </row>
    <row r="330" spans="1:4" x14ac:dyDescent="0.25">
      <c r="A330" s="163">
        <v>255</v>
      </c>
      <c r="B330" s="32" t="s">
        <v>454</v>
      </c>
      <c r="C330" s="34" t="s">
        <v>455</v>
      </c>
      <c r="D330" s="163" t="s">
        <v>164</v>
      </c>
    </row>
    <row r="331" spans="1:4" x14ac:dyDescent="0.25">
      <c r="A331" s="163">
        <v>256</v>
      </c>
      <c r="B331" s="32" t="s">
        <v>456</v>
      </c>
      <c r="C331" s="34" t="s">
        <v>457</v>
      </c>
      <c r="D331" s="163"/>
    </row>
    <row r="332" spans="1:4" x14ac:dyDescent="0.25">
      <c r="A332" s="163">
        <v>254</v>
      </c>
      <c r="B332" s="32" t="s">
        <v>452</v>
      </c>
      <c r="C332" s="33" t="s">
        <v>453</v>
      </c>
      <c r="D332" s="163" t="s">
        <v>164</v>
      </c>
    </row>
    <row r="333" spans="1:4" x14ac:dyDescent="0.25">
      <c r="A333" s="163">
        <v>276</v>
      </c>
      <c r="B333" s="32" t="s">
        <v>458</v>
      </c>
      <c r="C333" s="34" t="s">
        <v>459</v>
      </c>
      <c r="D333" s="163"/>
    </row>
    <row r="334" spans="1:4" x14ac:dyDescent="0.25">
      <c r="A334" s="163">
        <v>277</v>
      </c>
      <c r="B334" s="32" t="s">
        <v>460</v>
      </c>
      <c r="C334" s="34" t="s">
        <v>461</v>
      </c>
      <c r="D334" s="163"/>
    </row>
    <row r="335" spans="1:4" x14ac:dyDescent="0.25">
      <c r="A335" s="163">
        <v>278</v>
      </c>
      <c r="B335" s="32" t="s">
        <v>462</v>
      </c>
      <c r="C335" s="33" t="s">
        <v>463</v>
      </c>
      <c r="D335" s="163" t="s">
        <v>1235</v>
      </c>
    </row>
    <row r="336" spans="1:4" x14ac:dyDescent="0.25">
      <c r="A336" s="163">
        <v>279</v>
      </c>
      <c r="B336" s="32" t="s">
        <v>464</v>
      </c>
      <c r="C336" s="34" t="s">
        <v>465</v>
      </c>
      <c r="D336" s="163"/>
    </row>
    <row r="337" spans="1:4" x14ac:dyDescent="0.25">
      <c r="A337" s="163">
        <v>280</v>
      </c>
      <c r="B337" s="32" t="s">
        <v>466</v>
      </c>
      <c r="C337" s="33" t="s">
        <v>467</v>
      </c>
      <c r="D337" s="163" t="s">
        <v>1235</v>
      </c>
    </row>
    <row r="338" spans="1:4" x14ac:dyDescent="0.25">
      <c r="A338" s="163">
        <v>281</v>
      </c>
      <c r="B338" s="32" t="s">
        <v>468</v>
      </c>
      <c r="C338" s="33" t="s">
        <v>469</v>
      </c>
      <c r="D338" s="163" t="s">
        <v>1235</v>
      </c>
    </row>
    <row r="339" spans="1:4" x14ac:dyDescent="0.25">
      <c r="A339" s="163">
        <v>282</v>
      </c>
      <c r="B339" s="32" t="s">
        <v>470</v>
      </c>
      <c r="C339" s="33" t="s">
        <v>471</v>
      </c>
      <c r="D339" s="163"/>
    </row>
    <row r="340" spans="1:4" x14ac:dyDescent="0.25">
      <c r="A340" s="163">
        <v>286</v>
      </c>
      <c r="B340" s="32" t="s">
        <v>475</v>
      </c>
      <c r="C340" s="33" t="s">
        <v>476</v>
      </c>
      <c r="D340" s="163" t="s">
        <v>1235</v>
      </c>
    </row>
    <row r="341" spans="1:4" x14ac:dyDescent="0.25">
      <c r="A341" s="163">
        <v>287</v>
      </c>
      <c r="B341" s="32" t="s">
        <v>477</v>
      </c>
      <c r="C341" s="33" t="s">
        <v>478</v>
      </c>
      <c r="D341" s="163" t="s">
        <v>1235</v>
      </c>
    </row>
    <row r="342" spans="1:4" x14ac:dyDescent="0.25">
      <c r="A342" s="163">
        <v>297</v>
      </c>
      <c r="B342" s="32" t="s">
        <v>481</v>
      </c>
      <c r="C342" s="33" t="s">
        <v>482</v>
      </c>
      <c r="D342" s="163" t="s">
        <v>1235</v>
      </c>
    </row>
    <row r="343" spans="1:4" x14ac:dyDescent="0.25">
      <c r="A343" s="163">
        <v>288</v>
      </c>
      <c r="B343" s="32" t="s">
        <v>479</v>
      </c>
      <c r="C343" s="33" t="s">
        <v>480</v>
      </c>
      <c r="D343" s="163" t="s">
        <v>1235</v>
      </c>
    </row>
    <row r="344" spans="1:4" x14ac:dyDescent="0.25">
      <c r="A344" s="163">
        <v>289</v>
      </c>
      <c r="B344" s="32" t="s">
        <v>483</v>
      </c>
      <c r="C344" s="33" t="s">
        <v>484</v>
      </c>
      <c r="D344" s="163" t="s">
        <v>1235</v>
      </c>
    </row>
    <row r="345" spans="1:4" x14ac:dyDescent="0.25">
      <c r="A345" s="163">
        <v>290</v>
      </c>
      <c r="B345" s="32" t="s">
        <v>485</v>
      </c>
      <c r="C345" s="33" t="s">
        <v>486</v>
      </c>
      <c r="D345" s="163" t="s">
        <v>1235</v>
      </c>
    </row>
    <row r="346" spans="1:4" x14ac:dyDescent="0.25">
      <c r="A346" s="163">
        <v>291</v>
      </c>
      <c r="B346" s="32" t="s">
        <v>487</v>
      </c>
      <c r="C346" s="34" t="s">
        <v>488</v>
      </c>
      <c r="D346" s="163" t="s">
        <v>164</v>
      </c>
    </row>
    <row r="347" spans="1:4" x14ac:dyDescent="0.25">
      <c r="A347" s="163">
        <v>292</v>
      </c>
      <c r="B347" s="32" t="s">
        <v>489</v>
      </c>
      <c r="C347" s="33" t="s">
        <v>490</v>
      </c>
      <c r="D347" s="163" t="s">
        <v>1235</v>
      </c>
    </row>
    <row r="348" spans="1:4" x14ac:dyDescent="0.25">
      <c r="A348" s="163">
        <v>69</v>
      </c>
      <c r="B348" s="32" t="s">
        <v>491</v>
      </c>
      <c r="C348" s="33" t="s">
        <v>492</v>
      </c>
      <c r="D348" s="163"/>
    </row>
    <row r="349" spans="1:4" x14ac:dyDescent="0.25">
      <c r="A349" s="163">
        <v>240</v>
      </c>
      <c r="B349" s="32" t="s">
        <v>493</v>
      </c>
      <c r="C349" s="33" t="s">
        <v>494</v>
      </c>
      <c r="D349" s="163" t="s">
        <v>1235</v>
      </c>
    </row>
    <row r="350" spans="1:4" x14ac:dyDescent="0.25">
      <c r="A350" s="163">
        <v>293</v>
      </c>
      <c r="B350" s="38" t="s">
        <v>495</v>
      </c>
      <c r="C350" s="33" t="s">
        <v>496</v>
      </c>
      <c r="D350" s="163" t="s">
        <v>164</v>
      </c>
    </row>
    <row r="351" spans="1:4" x14ac:dyDescent="0.25">
      <c r="A351" s="163">
        <v>294</v>
      </c>
      <c r="B351" s="32" t="s">
        <v>497</v>
      </c>
      <c r="C351" s="33" t="s">
        <v>498</v>
      </c>
      <c r="D351" s="163" t="s">
        <v>1235</v>
      </c>
    </row>
    <row r="352" spans="1:4" x14ac:dyDescent="0.25">
      <c r="A352" s="163">
        <v>426</v>
      </c>
      <c r="B352" s="32" t="s">
        <v>865</v>
      </c>
      <c r="C352" s="33" t="s">
        <v>866</v>
      </c>
      <c r="D352" s="163" t="s">
        <v>1235</v>
      </c>
    </row>
    <row r="353" spans="1:4" x14ac:dyDescent="0.25">
      <c r="A353" s="163">
        <v>570</v>
      </c>
      <c r="B353" s="32" t="s">
        <v>1282</v>
      </c>
      <c r="C353" s="33" t="s">
        <v>499</v>
      </c>
      <c r="D353" s="163" t="s">
        <v>1235</v>
      </c>
    </row>
    <row r="354" spans="1:4" x14ac:dyDescent="0.25">
      <c r="A354" s="163">
        <v>295</v>
      </c>
      <c r="B354" s="32" t="s">
        <v>500</v>
      </c>
      <c r="C354" s="33" t="s">
        <v>501</v>
      </c>
      <c r="D354" s="163"/>
    </row>
    <row r="355" spans="1:4" x14ac:dyDescent="0.25">
      <c r="A355" s="163">
        <v>300</v>
      </c>
      <c r="B355" s="32" t="s">
        <v>502</v>
      </c>
      <c r="C355" s="33" t="s">
        <v>503</v>
      </c>
      <c r="D355" s="163" t="s">
        <v>1235</v>
      </c>
    </row>
    <row r="356" spans="1:4" x14ac:dyDescent="0.25">
      <c r="A356" s="163">
        <v>301</v>
      </c>
      <c r="B356" s="32" t="s">
        <v>504</v>
      </c>
      <c r="C356" s="33" t="s">
        <v>505</v>
      </c>
      <c r="D356" s="163"/>
    </row>
    <row r="357" spans="1:4" x14ac:dyDescent="0.25">
      <c r="A357" s="163">
        <v>302</v>
      </c>
      <c r="B357" s="32" t="s">
        <v>506</v>
      </c>
      <c r="C357" s="33" t="s">
        <v>507</v>
      </c>
      <c r="D357" s="163"/>
    </row>
    <row r="358" spans="1:4" x14ac:dyDescent="0.25">
      <c r="A358" s="163">
        <v>157</v>
      </c>
      <c r="B358" s="32" t="s">
        <v>508</v>
      </c>
      <c r="C358" s="33" t="s">
        <v>1283</v>
      </c>
      <c r="D358" s="163" t="s">
        <v>1235</v>
      </c>
    </row>
    <row r="359" spans="1:4" x14ac:dyDescent="0.25">
      <c r="A359" s="163">
        <v>304</v>
      </c>
      <c r="B359" s="32" t="s">
        <v>510</v>
      </c>
      <c r="C359" s="34" t="s">
        <v>511</v>
      </c>
      <c r="D359" s="163"/>
    </row>
    <row r="360" spans="1:4" x14ac:dyDescent="0.25">
      <c r="A360" s="163">
        <v>305</v>
      </c>
      <c r="B360" s="32" t="s">
        <v>512</v>
      </c>
      <c r="C360" s="33" t="s">
        <v>513</v>
      </c>
      <c r="D360" s="163" t="s">
        <v>1235</v>
      </c>
    </row>
    <row r="361" spans="1:4" x14ac:dyDescent="0.25">
      <c r="A361" s="163">
        <v>306</v>
      </c>
      <c r="B361" s="32" t="s">
        <v>514</v>
      </c>
      <c r="C361" s="34" t="s">
        <v>515</v>
      </c>
      <c r="D361" s="163" t="s">
        <v>164</v>
      </c>
    </row>
    <row r="362" spans="1:4" x14ac:dyDescent="0.25">
      <c r="A362" s="163">
        <v>311</v>
      </c>
      <c r="B362" s="32" t="s">
        <v>516</v>
      </c>
      <c r="C362" s="33" t="s">
        <v>517</v>
      </c>
      <c r="D362" s="163" t="s">
        <v>1235</v>
      </c>
    </row>
    <row r="363" spans="1:4" x14ac:dyDescent="0.25">
      <c r="A363" s="163">
        <v>312</v>
      </c>
      <c r="B363" s="32" t="s">
        <v>518</v>
      </c>
      <c r="C363" s="33" t="s">
        <v>519</v>
      </c>
      <c r="D363" s="163" t="s">
        <v>1235</v>
      </c>
    </row>
    <row r="364" spans="1:4" x14ac:dyDescent="0.25">
      <c r="A364" s="163">
        <v>153</v>
      </c>
      <c r="B364" s="32" t="s">
        <v>243</v>
      </c>
      <c r="C364" s="33" t="s">
        <v>1104</v>
      </c>
      <c r="D364" s="163" t="s">
        <v>1235</v>
      </c>
    </row>
    <row r="365" spans="1:4" x14ac:dyDescent="0.25">
      <c r="A365" s="163">
        <v>314</v>
      </c>
      <c r="B365" s="32" t="s">
        <v>520</v>
      </c>
      <c r="C365" s="34" t="s">
        <v>521</v>
      </c>
      <c r="D365" s="163"/>
    </row>
    <row r="366" spans="1:4" x14ac:dyDescent="0.25">
      <c r="A366" s="163">
        <v>315</v>
      </c>
      <c r="B366" s="38" t="s">
        <v>522</v>
      </c>
      <c r="C366" s="34" t="s">
        <v>523</v>
      </c>
      <c r="D366" s="163"/>
    </row>
    <row r="367" spans="1:4" x14ac:dyDescent="0.25">
      <c r="A367" s="163">
        <v>316</v>
      </c>
      <c r="B367" s="32" t="s">
        <v>524</v>
      </c>
      <c r="C367" s="33" t="s">
        <v>525</v>
      </c>
      <c r="D367" s="163" t="s">
        <v>1235</v>
      </c>
    </row>
    <row r="368" spans="1:4" x14ac:dyDescent="0.25">
      <c r="A368" s="163">
        <v>321</v>
      </c>
      <c r="B368" s="32" t="s">
        <v>529</v>
      </c>
      <c r="C368" s="33" t="s">
        <v>530</v>
      </c>
      <c r="D368" s="163" t="s">
        <v>1235</v>
      </c>
    </row>
    <row r="369" spans="1:4" x14ac:dyDescent="0.25">
      <c r="A369" s="163">
        <v>322</v>
      </c>
      <c r="B369" s="32" t="s">
        <v>531</v>
      </c>
      <c r="C369" s="33" t="s">
        <v>532</v>
      </c>
      <c r="D369" s="163" t="s">
        <v>1235</v>
      </c>
    </row>
    <row r="370" spans="1:4" x14ac:dyDescent="0.25">
      <c r="A370" s="163">
        <v>334</v>
      </c>
      <c r="B370" s="32" t="s">
        <v>544</v>
      </c>
      <c r="C370" s="33" t="s">
        <v>545</v>
      </c>
      <c r="D370" s="163" t="s">
        <v>1235</v>
      </c>
    </row>
    <row r="371" spans="1:4" x14ac:dyDescent="0.25">
      <c r="A371" s="163">
        <v>336</v>
      </c>
      <c r="B371" s="32" t="s">
        <v>548</v>
      </c>
      <c r="C371" s="33" t="s">
        <v>1284</v>
      </c>
      <c r="D371" s="163" t="s">
        <v>1235</v>
      </c>
    </row>
    <row r="372" spans="1:4" x14ac:dyDescent="0.25">
      <c r="A372" s="163">
        <v>337</v>
      </c>
      <c r="B372" s="32" t="s">
        <v>549</v>
      </c>
      <c r="C372" s="33" t="s">
        <v>1285</v>
      </c>
      <c r="D372" s="163" t="s">
        <v>1235</v>
      </c>
    </row>
    <row r="373" spans="1:4" x14ac:dyDescent="0.25">
      <c r="A373" s="163">
        <v>299</v>
      </c>
      <c r="B373" s="32" t="s">
        <v>550</v>
      </c>
      <c r="C373" s="33" t="s">
        <v>551</v>
      </c>
      <c r="D373" s="163" t="s">
        <v>1235</v>
      </c>
    </row>
    <row r="374" spans="1:4" x14ac:dyDescent="0.25">
      <c r="A374" s="163">
        <v>339</v>
      </c>
      <c r="B374" s="32" t="s">
        <v>553</v>
      </c>
      <c r="C374" s="33" t="s">
        <v>554</v>
      </c>
      <c r="D374" s="163" t="s">
        <v>1235</v>
      </c>
    </row>
    <row r="375" spans="1:4" x14ac:dyDescent="0.25">
      <c r="A375" s="163">
        <v>340</v>
      </c>
      <c r="B375" s="32" t="s">
        <v>555</v>
      </c>
      <c r="C375" s="34" t="s">
        <v>1286</v>
      </c>
      <c r="D375" s="163" t="s">
        <v>164</v>
      </c>
    </row>
    <row r="376" spans="1:4" x14ac:dyDescent="0.25">
      <c r="A376" s="163">
        <v>346</v>
      </c>
      <c r="B376" s="32" t="s">
        <v>564</v>
      </c>
      <c r="C376" s="33" t="s">
        <v>565</v>
      </c>
      <c r="D376" s="163" t="s">
        <v>1235</v>
      </c>
    </row>
    <row r="377" spans="1:4" x14ac:dyDescent="0.25">
      <c r="A377" s="163">
        <v>298</v>
      </c>
      <c r="B377" s="32" t="s">
        <v>542</v>
      </c>
      <c r="C377" s="33" t="s">
        <v>543</v>
      </c>
      <c r="D377" s="163" t="s">
        <v>1235</v>
      </c>
    </row>
    <row r="378" spans="1:4" x14ac:dyDescent="0.25">
      <c r="A378" s="163">
        <v>638</v>
      </c>
      <c r="B378" s="32" t="s">
        <v>528</v>
      </c>
      <c r="C378" s="33" t="s">
        <v>1109</v>
      </c>
      <c r="D378" s="163" t="s">
        <v>164</v>
      </c>
    </row>
    <row r="379" spans="1:4" x14ac:dyDescent="0.25">
      <c r="A379" s="163">
        <v>347</v>
      </c>
      <c r="B379" s="32" t="s">
        <v>566</v>
      </c>
      <c r="C379" s="34" t="s">
        <v>567</v>
      </c>
      <c r="D379" s="163" t="s">
        <v>164</v>
      </c>
    </row>
    <row r="380" spans="1:4" x14ac:dyDescent="0.25">
      <c r="A380" s="163">
        <v>348</v>
      </c>
      <c r="B380" s="32" t="s">
        <v>568</v>
      </c>
      <c r="C380" s="33" t="s">
        <v>569</v>
      </c>
      <c r="D380" s="163" t="s">
        <v>164</v>
      </c>
    </row>
    <row r="381" spans="1:4" x14ac:dyDescent="0.25">
      <c r="A381" s="167">
        <v>349</v>
      </c>
      <c r="B381" s="32">
        <v>349</v>
      </c>
      <c r="C381" s="33" t="s">
        <v>570</v>
      </c>
      <c r="D381" s="163" t="s">
        <v>1235</v>
      </c>
    </row>
    <row r="382" spans="1:4" x14ac:dyDescent="0.25">
      <c r="A382" s="167">
        <v>350</v>
      </c>
      <c r="B382" s="32">
        <v>350</v>
      </c>
      <c r="C382" s="33" t="s">
        <v>1090</v>
      </c>
      <c r="D382" s="163" t="s">
        <v>164</v>
      </c>
    </row>
    <row r="383" spans="1:4" x14ac:dyDescent="0.25">
      <c r="A383" s="163">
        <v>359</v>
      </c>
      <c r="B383" s="32" t="s">
        <v>571</v>
      </c>
      <c r="C383" s="34" t="s">
        <v>572</v>
      </c>
      <c r="D383" s="163"/>
    </row>
    <row r="384" spans="1:4" x14ac:dyDescent="0.25">
      <c r="A384" s="163">
        <v>360</v>
      </c>
      <c r="B384" s="32" t="s">
        <v>573</v>
      </c>
      <c r="C384" s="34" t="s">
        <v>574</v>
      </c>
      <c r="D384" s="163"/>
    </row>
    <row r="385" spans="1:4" x14ac:dyDescent="0.25">
      <c r="A385" s="163">
        <v>361</v>
      </c>
      <c r="B385" s="32" t="s">
        <v>575</v>
      </c>
      <c r="C385" s="33" t="s">
        <v>576</v>
      </c>
      <c r="D385" s="163" t="s">
        <v>164</v>
      </c>
    </row>
    <row r="386" spans="1:4" x14ac:dyDescent="0.25">
      <c r="A386" s="163">
        <v>362</v>
      </c>
      <c r="B386" s="32" t="s">
        <v>577</v>
      </c>
      <c r="C386" s="34" t="s">
        <v>578</v>
      </c>
      <c r="D386" s="163"/>
    </row>
    <row r="387" spans="1:4" x14ac:dyDescent="0.25">
      <c r="A387" s="163">
        <v>629</v>
      </c>
      <c r="B387" s="32" t="s">
        <v>1073</v>
      </c>
      <c r="C387" s="33" t="s">
        <v>1125</v>
      </c>
      <c r="D387" s="163" t="s">
        <v>1235</v>
      </c>
    </row>
    <row r="388" spans="1:4" x14ac:dyDescent="0.25">
      <c r="A388" s="163">
        <v>203</v>
      </c>
      <c r="B388" s="32" t="s">
        <v>348</v>
      </c>
      <c r="C388" s="36" t="s">
        <v>1287</v>
      </c>
      <c r="D388" s="163"/>
    </row>
    <row r="389" spans="1:4" x14ac:dyDescent="0.25">
      <c r="A389" s="163">
        <v>208</v>
      </c>
      <c r="B389" s="32" t="s">
        <v>359</v>
      </c>
      <c r="C389" s="33" t="s">
        <v>360</v>
      </c>
      <c r="D389" s="163" t="s">
        <v>1235</v>
      </c>
    </row>
    <row r="390" spans="1:4" x14ac:dyDescent="0.25">
      <c r="A390" s="163">
        <v>386</v>
      </c>
      <c r="B390" s="32" t="s">
        <v>630</v>
      </c>
      <c r="C390" s="34" t="s">
        <v>1288</v>
      </c>
      <c r="D390" s="163"/>
    </row>
    <row r="391" spans="1:4" x14ac:dyDescent="0.25">
      <c r="A391" s="163">
        <v>428</v>
      </c>
      <c r="B391" s="32" t="s">
        <v>581</v>
      </c>
      <c r="C391" s="33" t="s">
        <v>582</v>
      </c>
      <c r="D391" s="163" t="s">
        <v>1235</v>
      </c>
    </row>
    <row r="392" spans="1:4" x14ac:dyDescent="0.25">
      <c r="A392" s="163">
        <v>78</v>
      </c>
      <c r="B392" s="32" t="s">
        <v>142</v>
      </c>
      <c r="C392" s="33" t="s">
        <v>143</v>
      </c>
      <c r="D392" s="163"/>
    </row>
    <row r="393" spans="1:4" x14ac:dyDescent="0.25">
      <c r="A393" s="163">
        <v>369</v>
      </c>
      <c r="B393" s="32" t="s">
        <v>591</v>
      </c>
      <c r="C393" s="33" t="s">
        <v>592</v>
      </c>
      <c r="D393" s="163"/>
    </row>
    <row r="394" spans="1:4" x14ac:dyDescent="0.25">
      <c r="A394" s="163">
        <v>364</v>
      </c>
      <c r="B394" s="32" t="s">
        <v>583</v>
      </c>
      <c r="C394" s="33" t="s">
        <v>584</v>
      </c>
      <c r="D394" s="163" t="s">
        <v>1235</v>
      </c>
    </row>
    <row r="395" spans="1:4" x14ac:dyDescent="0.25">
      <c r="A395" s="163">
        <v>370</v>
      </c>
      <c r="B395" s="32" t="s">
        <v>593</v>
      </c>
      <c r="C395" s="33" t="s">
        <v>594</v>
      </c>
      <c r="D395" s="163" t="s">
        <v>1235</v>
      </c>
    </row>
    <row r="396" spans="1:4" x14ac:dyDescent="0.25">
      <c r="A396" s="163">
        <v>640</v>
      </c>
      <c r="B396" s="32" t="s">
        <v>595</v>
      </c>
      <c r="C396" s="33" t="s">
        <v>596</v>
      </c>
      <c r="D396" s="163" t="s">
        <v>1235</v>
      </c>
    </row>
    <row r="397" spans="1:4" x14ac:dyDescent="0.25">
      <c r="A397" s="163">
        <v>371</v>
      </c>
      <c r="B397" s="32" t="s">
        <v>597</v>
      </c>
      <c r="C397" s="33" t="s">
        <v>598</v>
      </c>
      <c r="D397" s="163" t="s">
        <v>1235</v>
      </c>
    </row>
    <row r="398" spans="1:4" x14ac:dyDescent="0.25">
      <c r="A398" s="163">
        <v>641</v>
      </c>
      <c r="B398" s="32" t="s">
        <v>599</v>
      </c>
      <c r="C398" s="33" t="s">
        <v>600</v>
      </c>
      <c r="D398" s="163" t="s">
        <v>1235</v>
      </c>
    </row>
    <row r="399" spans="1:4" x14ac:dyDescent="0.25">
      <c r="A399" s="163">
        <v>365</v>
      </c>
      <c r="B399" s="32">
        <v>365</v>
      </c>
      <c r="C399" s="33" t="s">
        <v>1091</v>
      </c>
      <c r="D399" s="163" t="s">
        <v>1235</v>
      </c>
    </row>
    <row r="400" spans="1:4" x14ac:dyDescent="0.25">
      <c r="A400" s="163">
        <v>368</v>
      </c>
      <c r="B400" s="32">
        <v>368</v>
      </c>
      <c r="C400" s="33" t="s">
        <v>1092</v>
      </c>
      <c r="D400" s="163" t="s">
        <v>1235</v>
      </c>
    </row>
    <row r="401" spans="1:4" x14ac:dyDescent="0.25">
      <c r="A401" s="163">
        <v>372</v>
      </c>
      <c r="B401" s="32" t="s">
        <v>601</v>
      </c>
      <c r="C401" s="33" t="s">
        <v>602</v>
      </c>
      <c r="D401" s="163" t="s">
        <v>1235</v>
      </c>
    </row>
    <row r="402" spans="1:4" x14ac:dyDescent="0.25">
      <c r="A402" s="163">
        <v>644</v>
      </c>
      <c r="B402" s="32" t="s">
        <v>607</v>
      </c>
      <c r="C402" s="33" t="s">
        <v>608</v>
      </c>
      <c r="D402" s="163" t="s">
        <v>1235</v>
      </c>
    </row>
    <row r="403" spans="1:4" x14ac:dyDescent="0.25">
      <c r="A403" s="163">
        <v>366</v>
      </c>
      <c r="B403" s="32" t="s">
        <v>585</v>
      </c>
      <c r="C403" s="33" t="s">
        <v>586</v>
      </c>
      <c r="D403" s="163" t="s">
        <v>1235</v>
      </c>
    </row>
    <row r="404" spans="1:4" x14ac:dyDescent="0.25">
      <c r="A404" s="163">
        <v>367</v>
      </c>
      <c r="B404" s="32" t="s">
        <v>587</v>
      </c>
      <c r="C404" s="33" t="s">
        <v>588</v>
      </c>
      <c r="D404" s="163" t="s">
        <v>1235</v>
      </c>
    </row>
    <row r="405" spans="1:4" x14ac:dyDescent="0.25">
      <c r="A405" s="163">
        <v>642</v>
      </c>
      <c r="B405" s="32" t="s">
        <v>603</v>
      </c>
      <c r="C405" s="33" t="s">
        <v>604</v>
      </c>
      <c r="D405" s="163" t="s">
        <v>1235</v>
      </c>
    </row>
    <row r="406" spans="1:4" x14ac:dyDescent="0.25">
      <c r="A406" s="163">
        <v>643</v>
      </c>
      <c r="B406" s="32" t="s">
        <v>605</v>
      </c>
      <c r="C406" s="33" t="s">
        <v>606</v>
      </c>
      <c r="D406" s="163" t="s">
        <v>1235</v>
      </c>
    </row>
    <row r="407" spans="1:4" x14ac:dyDescent="0.25">
      <c r="A407" s="163">
        <v>639</v>
      </c>
      <c r="B407" s="32" t="s">
        <v>589</v>
      </c>
      <c r="C407" s="33" t="s">
        <v>590</v>
      </c>
      <c r="D407" s="163" t="s">
        <v>1235</v>
      </c>
    </row>
    <row r="408" spans="1:4" x14ac:dyDescent="0.25">
      <c r="A408" s="163">
        <v>373</v>
      </c>
      <c r="B408" s="32" t="s">
        <v>609</v>
      </c>
      <c r="C408" s="33" t="s">
        <v>610</v>
      </c>
      <c r="D408" s="163" t="s">
        <v>1235</v>
      </c>
    </row>
    <row r="409" spans="1:4" x14ac:dyDescent="0.25">
      <c r="A409" s="163">
        <v>376</v>
      </c>
      <c r="B409" s="32" t="s">
        <v>611</v>
      </c>
      <c r="C409" s="34" t="s">
        <v>612</v>
      </c>
      <c r="D409" s="163" t="s">
        <v>164</v>
      </c>
    </row>
    <row r="410" spans="1:4" x14ac:dyDescent="0.25">
      <c r="A410" s="163">
        <v>377</v>
      </c>
      <c r="B410" s="32" t="s">
        <v>613</v>
      </c>
      <c r="C410" s="33" t="s">
        <v>614</v>
      </c>
      <c r="D410" s="163" t="s">
        <v>164</v>
      </c>
    </row>
    <row r="411" spans="1:4" x14ac:dyDescent="0.25">
      <c r="A411" s="163">
        <v>378</v>
      </c>
      <c r="B411" s="32" t="s">
        <v>615</v>
      </c>
      <c r="C411" s="33" t="s">
        <v>616</v>
      </c>
      <c r="D411" s="163" t="s">
        <v>164</v>
      </c>
    </row>
    <row r="412" spans="1:4" x14ac:dyDescent="0.25">
      <c r="A412" s="163">
        <v>379</v>
      </c>
      <c r="B412" s="32" t="s">
        <v>617</v>
      </c>
      <c r="C412" s="34" t="s">
        <v>618</v>
      </c>
      <c r="D412" s="163" t="s">
        <v>164</v>
      </c>
    </row>
    <row r="413" spans="1:4" x14ac:dyDescent="0.25">
      <c r="A413" s="163">
        <v>381</v>
      </c>
      <c r="B413" s="32" t="s">
        <v>620</v>
      </c>
      <c r="C413" s="33" t="s">
        <v>621</v>
      </c>
      <c r="D413" s="163" t="s">
        <v>1235</v>
      </c>
    </row>
    <row r="414" spans="1:4" x14ac:dyDescent="0.25">
      <c r="A414" s="163">
        <v>383</v>
      </c>
      <c r="B414" s="32" t="s">
        <v>624</v>
      </c>
      <c r="C414" s="34" t="s">
        <v>625</v>
      </c>
      <c r="D414" s="163" t="s">
        <v>164</v>
      </c>
    </row>
    <row r="415" spans="1:4" x14ac:dyDescent="0.25">
      <c r="A415" s="163">
        <v>384</v>
      </c>
      <c r="B415" s="32" t="s">
        <v>626</v>
      </c>
      <c r="C415" s="34" t="s">
        <v>627</v>
      </c>
      <c r="D415" s="163"/>
    </row>
    <row r="416" spans="1:4" x14ac:dyDescent="0.25">
      <c r="A416" s="163">
        <v>387</v>
      </c>
      <c r="B416" s="32" t="s">
        <v>631</v>
      </c>
      <c r="C416" s="33" t="s">
        <v>632</v>
      </c>
      <c r="D416" s="163" t="s">
        <v>164</v>
      </c>
    </row>
    <row r="417" spans="1:4" x14ac:dyDescent="0.25">
      <c r="A417" s="163">
        <v>342</v>
      </c>
      <c r="B417" s="32" t="s">
        <v>558</v>
      </c>
      <c r="C417" s="34" t="s">
        <v>559</v>
      </c>
      <c r="D417" s="163" t="s">
        <v>164</v>
      </c>
    </row>
    <row r="418" spans="1:4" x14ac:dyDescent="0.25">
      <c r="A418" s="163">
        <v>178</v>
      </c>
      <c r="B418" s="32" t="s">
        <v>639</v>
      </c>
      <c r="C418" s="33" t="s">
        <v>640</v>
      </c>
      <c r="D418" s="163" t="s">
        <v>164</v>
      </c>
    </row>
    <row r="419" spans="1:4" x14ac:dyDescent="0.25">
      <c r="A419" s="163">
        <v>179</v>
      </c>
      <c r="B419" s="32" t="s">
        <v>641</v>
      </c>
      <c r="C419" s="33" t="s">
        <v>642</v>
      </c>
      <c r="D419" s="163" t="s">
        <v>164</v>
      </c>
    </row>
    <row r="420" spans="1:4" x14ac:dyDescent="0.25">
      <c r="A420" s="163">
        <v>180</v>
      </c>
      <c r="B420" s="32" t="s">
        <v>643</v>
      </c>
      <c r="C420" s="33" t="s">
        <v>644</v>
      </c>
      <c r="D420" s="163" t="s">
        <v>1235</v>
      </c>
    </row>
    <row r="421" spans="1:4" x14ac:dyDescent="0.25">
      <c r="A421" s="163">
        <v>177</v>
      </c>
      <c r="B421" s="32" t="s">
        <v>637</v>
      </c>
      <c r="C421" s="33" t="s">
        <v>638</v>
      </c>
      <c r="D421" s="163" t="s">
        <v>164</v>
      </c>
    </row>
    <row r="422" spans="1:4" x14ac:dyDescent="0.25">
      <c r="A422" s="163">
        <v>390</v>
      </c>
      <c r="B422" s="32" t="s">
        <v>645</v>
      </c>
      <c r="C422" s="33" t="s">
        <v>646</v>
      </c>
      <c r="D422" s="163"/>
    </row>
    <row r="423" spans="1:4" x14ac:dyDescent="0.25">
      <c r="A423" s="163">
        <v>181</v>
      </c>
      <c r="B423" s="32" t="s">
        <v>649</v>
      </c>
      <c r="C423" s="33" t="s">
        <v>1289</v>
      </c>
      <c r="D423" s="163"/>
    </row>
    <row r="424" spans="1:4" x14ac:dyDescent="0.25">
      <c r="A424" s="163">
        <v>182</v>
      </c>
      <c r="B424" s="32" t="s">
        <v>650</v>
      </c>
      <c r="C424" s="33" t="s">
        <v>651</v>
      </c>
      <c r="D424" s="163" t="s">
        <v>164</v>
      </c>
    </row>
    <row r="425" spans="1:4" x14ac:dyDescent="0.25">
      <c r="A425" s="163">
        <v>395</v>
      </c>
      <c r="B425" s="32" t="s">
        <v>658</v>
      </c>
      <c r="C425" s="33" t="s">
        <v>659</v>
      </c>
      <c r="D425" s="163" t="s">
        <v>1235</v>
      </c>
    </row>
    <row r="426" spans="1:4" x14ac:dyDescent="0.25">
      <c r="A426" s="163">
        <v>392</v>
      </c>
      <c r="B426" s="32" t="s">
        <v>652</v>
      </c>
      <c r="C426" s="34" t="s">
        <v>653</v>
      </c>
      <c r="D426" s="163" t="s">
        <v>164</v>
      </c>
    </row>
    <row r="427" spans="1:4" x14ac:dyDescent="0.25">
      <c r="A427" s="163">
        <v>394</v>
      </c>
      <c r="B427" s="32" t="s">
        <v>656</v>
      </c>
      <c r="C427" s="33" t="s">
        <v>657</v>
      </c>
      <c r="D427" s="163" t="s">
        <v>1235</v>
      </c>
    </row>
    <row r="428" spans="1:4" x14ac:dyDescent="0.25">
      <c r="A428" s="163">
        <v>393</v>
      </c>
      <c r="B428" s="32" t="s">
        <v>654</v>
      </c>
      <c r="C428" s="34" t="s">
        <v>655</v>
      </c>
      <c r="D428" s="163"/>
    </row>
    <row r="429" spans="1:4" x14ac:dyDescent="0.25">
      <c r="A429" s="163">
        <v>396</v>
      </c>
      <c r="B429" s="32" t="s">
        <v>660</v>
      </c>
      <c r="C429" s="34" t="s">
        <v>661</v>
      </c>
      <c r="D429" s="163" t="s">
        <v>164</v>
      </c>
    </row>
    <row r="430" spans="1:4" x14ac:dyDescent="0.25">
      <c r="A430" s="163">
        <v>397</v>
      </c>
      <c r="B430" s="32" t="s">
        <v>662</v>
      </c>
      <c r="C430" s="33" t="s">
        <v>663</v>
      </c>
      <c r="D430" s="163"/>
    </row>
    <row r="431" spans="1:4" x14ac:dyDescent="0.25">
      <c r="A431" s="163">
        <v>398</v>
      </c>
      <c r="B431" s="32" t="s">
        <v>664</v>
      </c>
      <c r="C431" s="33" t="s">
        <v>665</v>
      </c>
      <c r="D431" s="163"/>
    </row>
    <row r="432" spans="1:4" x14ac:dyDescent="0.25">
      <c r="A432" s="163">
        <v>31</v>
      </c>
      <c r="B432" s="32" t="s">
        <v>71</v>
      </c>
      <c r="C432" s="33" t="s">
        <v>72</v>
      </c>
      <c r="D432" s="163" t="s">
        <v>1235</v>
      </c>
    </row>
    <row r="433" spans="1:4" x14ac:dyDescent="0.25">
      <c r="A433" s="163">
        <v>32</v>
      </c>
      <c r="B433" s="32" t="s">
        <v>73</v>
      </c>
      <c r="C433" s="34" t="s">
        <v>74</v>
      </c>
      <c r="D433" s="163" t="s">
        <v>164</v>
      </c>
    </row>
    <row r="434" spans="1:4" x14ac:dyDescent="0.25">
      <c r="A434" s="163">
        <v>154</v>
      </c>
      <c r="B434" s="32" t="s">
        <v>244</v>
      </c>
      <c r="C434" s="33" t="s">
        <v>1105</v>
      </c>
      <c r="D434" s="163" t="s">
        <v>1235</v>
      </c>
    </row>
    <row r="435" spans="1:4" x14ac:dyDescent="0.25">
      <c r="A435" s="163">
        <v>548</v>
      </c>
      <c r="B435" s="32" t="s">
        <v>811</v>
      </c>
      <c r="C435" s="33" t="s">
        <v>812</v>
      </c>
      <c r="D435" s="163" t="s">
        <v>1235</v>
      </c>
    </row>
    <row r="436" spans="1:4" x14ac:dyDescent="0.25">
      <c r="A436" s="163">
        <v>533</v>
      </c>
      <c r="B436" s="32" t="s">
        <v>792</v>
      </c>
      <c r="C436" s="33" t="s">
        <v>793</v>
      </c>
      <c r="D436" s="163" t="s">
        <v>1235</v>
      </c>
    </row>
    <row r="437" spans="1:4" x14ac:dyDescent="0.25">
      <c r="A437" s="163">
        <v>589</v>
      </c>
      <c r="B437" s="32" t="s">
        <v>668</v>
      </c>
      <c r="C437" s="33" t="s">
        <v>669</v>
      </c>
      <c r="D437" s="163"/>
    </row>
    <row r="438" spans="1:4" x14ac:dyDescent="0.25">
      <c r="A438" s="163">
        <v>501</v>
      </c>
      <c r="B438" s="32" t="s">
        <v>701</v>
      </c>
      <c r="C438" s="34" t="s">
        <v>702</v>
      </c>
      <c r="D438" s="163"/>
    </row>
    <row r="439" spans="1:4" x14ac:dyDescent="0.25">
      <c r="A439" s="163">
        <v>16</v>
      </c>
      <c r="B439" s="32" t="s">
        <v>44</v>
      </c>
      <c r="C439" s="34" t="s">
        <v>45</v>
      </c>
      <c r="D439" s="163" t="s">
        <v>164</v>
      </c>
    </row>
    <row r="440" spans="1:4" x14ac:dyDescent="0.25">
      <c r="A440" s="163">
        <v>604</v>
      </c>
      <c r="B440" s="32" t="s">
        <v>1002</v>
      </c>
      <c r="C440" s="33" t="s">
        <v>1003</v>
      </c>
      <c r="D440" s="163" t="s">
        <v>1235</v>
      </c>
    </row>
    <row r="441" spans="1:4" x14ac:dyDescent="0.25">
      <c r="A441" s="163">
        <v>605</v>
      </c>
      <c r="B441" s="32" t="s">
        <v>1004</v>
      </c>
      <c r="C441" s="34" t="s">
        <v>1005</v>
      </c>
      <c r="D441" s="163" t="s">
        <v>164</v>
      </c>
    </row>
    <row r="442" spans="1:4" x14ac:dyDescent="0.25">
      <c r="A442" s="163">
        <v>630</v>
      </c>
      <c r="B442" s="32" t="s">
        <v>1074</v>
      </c>
      <c r="C442" s="33" t="s">
        <v>1126</v>
      </c>
      <c r="D442" s="163" t="s">
        <v>1235</v>
      </c>
    </row>
    <row r="443" spans="1:4" x14ac:dyDescent="0.25">
      <c r="A443" s="163">
        <v>446</v>
      </c>
      <c r="B443" s="32" t="s">
        <v>670</v>
      </c>
      <c r="C443" s="33" t="s">
        <v>671</v>
      </c>
      <c r="D443" s="163" t="s">
        <v>1235</v>
      </c>
    </row>
    <row r="444" spans="1:4" x14ac:dyDescent="0.25">
      <c r="A444" s="163">
        <v>450</v>
      </c>
      <c r="B444" s="32" t="s">
        <v>725</v>
      </c>
      <c r="C444" s="36" t="s">
        <v>1290</v>
      </c>
      <c r="D444" s="163" t="s">
        <v>164</v>
      </c>
    </row>
    <row r="445" spans="1:4" x14ac:dyDescent="0.25">
      <c r="A445" s="163">
        <v>451</v>
      </c>
      <c r="B445" s="32" t="s">
        <v>1291</v>
      </c>
      <c r="C445" s="36" t="s">
        <v>1292</v>
      </c>
      <c r="D445" s="163" t="s">
        <v>164</v>
      </c>
    </row>
    <row r="446" spans="1:4" x14ac:dyDescent="0.25">
      <c r="A446" s="163">
        <v>452</v>
      </c>
      <c r="B446" s="32" t="s">
        <v>726</v>
      </c>
      <c r="C446" s="36" t="s">
        <v>727</v>
      </c>
      <c r="D446" s="163" t="s">
        <v>164</v>
      </c>
    </row>
    <row r="447" spans="1:4" x14ac:dyDescent="0.25">
      <c r="A447" s="163">
        <v>453</v>
      </c>
      <c r="B447" s="32" t="s">
        <v>1293</v>
      </c>
      <c r="C447" s="36" t="s">
        <v>1294</v>
      </c>
      <c r="D447" s="163"/>
    </row>
    <row r="448" spans="1:4" x14ac:dyDescent="0.25">
      <c r="A448" s="163">
        <v>454</v>
      </c>
      <c r="B448" s="32" t="s">
        <v>1295</v>
      </c>
      <c r="C448" s="36" t="s">
        <v>1296</v>
      </c>
      <c r="D448" s="163"/>
    </row>
    <row r="449" spans="1:4" x14ac:dyDescent="0.25">
      <c r="A449" s="163">
        <v>455</v>
      </c>
      <c r="B449" s="32" t="s">
        <v>728</v>
      </c>
      <c r="C449" s="36" t="s">
        <v>1297</v>
      </c>
      <c r="D449" s="163"/>
    </row>
    <row r="450" spans="1:4" x14ac:dyDescent="0.25">
      <c r="A450" s="163">
        <v>448</v>
      </c>
      <c r="B450" s="32" t="s">
        <v>723</v>
      </c>
      <c r="C450" s="36" t="s">
        <v>1298</v>
      </c>
      <c r="D450" s="163"/>
    </row>
    <row r="451" spans="1:4" x14ac:dyDescent="0.25">
      <c r="A451" s="163">
        <v>449</v>
      </c>
      <c r="B451" s="32" t="s">
        <v>724</v>
      </c>
      <c r="C451" s="36" t="s">
        <v>1299</v>
      </c>
      <c r="D451" s="163"/>
    </row>
    <row r="452" spans="1:4" x14ac:dyDescent="0.25">
      <c r="A452" s="163">
        <v>466</v>
      </c>
      <c r="B452" s="32" t="s">
        <v>746</v>
      </c>
      <c r="C452" s="39" t="s">
        <v>747</v>
      </c>
      <c r="D452" s="163" t="s">
        <v>1235</v>
      </c>
    </row>
    <row r="453" spans="1:4" x14ac:dyDescent="0.25">
      <c r="A453" s="163">
        <v>467</v>
      </c>
      <c r="B453" s="32" t="s">
        <v>748</v>
      </c>
      <c r="C453" s="39" t="s">
        <v>749</v>
      </c>
      <c r="D453" s="163" t="s">
        <v>1235</v>
      </c>
    </row>
    <row r="454" spans="1:4" x14ac:dyDescent="0.25">
      <c r="A454" s="163">
        <v>468</v>
      </c>
      <c r="B454" s="32" t="s">
        <v>750</v>
      </c>
      <c r="C454" s="39" t="s">
        <v>751</v>
      </c>
      <c r="D454" s="163" t="s">
        <v>1235</v>
      </c>
    </row>
    <row r="455" spans="1:4" x14ac:dyDescent="0.25">
      <c r="A455" s="163">
        <v>469</v>
      </c>
      <c r="B455" s="32" t="s">
        <v>752</v>
      </c>
      <c r="C455" s="39" t="s">
        <v>753</v>
      </c>
      <c r="D455" s="163" t="s">
        <v>1235</v>
      </c>
    </row>
    <row r="456" spans="1:4" x14ac:dyDescent="0.25">
      <c r="A456" s="163">
        <v>470</v>
      </c>
      <c r="B456" s="32" t="s">
        <v>754</v>
      </c>
      <c r="C456" s="39" t="s">
        <v>755</v>
      </c>
      <c r="D456" s="163" t="s">
        <v>1235</v>
      </c>
    </row>
    <row r="457" spans="1:4" x14ac:dyDescent="0.25">
      <c r="A457" s="163">
        <v>474</v>
      </c>
      <c r="B457" s="32" t="s">
        <v>760</v>
      </c>
      <c r="C457" s="39" t="s">
        <v>761</v>
      </c>
      <c r="D457" s="163" t="s">
        <v>1235</v>
      </c>
    </row>
    <row r="458" spans="1:4" x14ac:dyDescent="0.25">
      <c r="A458" s="163">
        <v>475</v>
      </c>
      <c r="B458" s="32" t="s">
        <v>762</v>
      </c>
      <c r="C458" s="39" t="s">
        <v>763</v>
      </c>
      <c r="D458" s="163" t="s">
        <v>1235</v>
      </c>
    </row>
    <row r="459" spans="1:4" x14ac:dyDescent="0.25">
      <c r="A459" s="163">
        <v>476</v>
      </c>
      <c r="B459" s="32" t="s">
        <v>764</v>
      </c>
      <c r="C459" s="39" t="s">
        <v>765</v>
      </c>
      <c r="D459" s="163" t="s">
        <v>1235</v>
      </c>
    </row>
    <row r="460" spans="1:4" x14ac:dyDescent="0.25">
      <c r="A460" s="163">
        <v>477</v>
      </c>
      <c r="B460" s="32" t="s">
        <v>766</v>
      </c>
      <c r="C460" s="39" t="s">
        <v>767</v>
      </c>
      <c r="D460" s="163" t="s">
        <v>1235</v>
      </c>
    </row>
    <row r="461" spans="1:4" x14ac:dyDescent="0.25">
      <c r="A461" s="163">
        <v>458</v>
      </c>
      <c r="B461" s="32" t="s">
        <v>733</v>
      </c>
      <c r="C461" s="36" t="s">
        <v>734</v>
      </c>
      <c r="D461" s="163" t="s">
        <v>1235</v>
      </c>
    </row>
    <row r="462" spans="1:4" x14ac:dyDescent="0.25">
      <c r="A462" s="163">
        <v>481</v>
      </c>
      <c r="B462" s="32" t="s">
        <v>773</v>
      </c>
      <c r="C462" s="39" t="s">
        <v>774</v>
      </c>
      <c r="D462" s="163" t="s">
        <v>1235</v>
      </c>
    </row>
    <row r="463" spans="1:4" x14ac:dyDescent="0.25">
      <c r="A463" s="163">
        <v>463</v>
      </c>
      <c r="B463" s="32" t="s">
        <v>741</v>
      </c>
      <c r="C463" s="39" t="s">
        <v>742</v>
      </c>
      <c r="D463" s="163" t="s">
        <v>1235</v>
      </c>
    </row>
    <row r="464" spans="1:4" x14ac:dyDescent="0.25">
      <c r="A464" s="163">
        <v>464</v>
      </c>
      <c r="B464" s="32" t="s">
        <v>743</v>
      </c>
      <c r="C464" s="39" t="s">
        <v>744</v>
      </c>
      <c r="D464" s="163" t="s">
        <v>1235</v>
      </c>
    </row>
    <row r="465" spans="1:4" x14ac:dyDescent="0.25">
      <c r="A465" s="163">
        <v>465</v>
      </c>
      <c r="B465" s="32" t="s">
        <v>745</v>
      </c>
      <c r="C465" s="36" t="s">
        <v>1116</v>
      </c>
      <c r="D465" s="163" t="s">
        <v>1235</v>
      </c>
    </row>
    <row r="466" spans="1:4" x14ac:dyDescent="0.25">
      <c r="A466" s="163">
        <v>471</v>
      </c>
      <c r="B466" s="32" t="s">
        <v>756</v>
      </c>
      <c r="C466" s="36" t="s">
        <v>757</v>
      </c>
      <c r="D466" s="163" t="s">
        <v>1235</v>
      </c>
    </row>
    <row r="467" spans="1:4" x14ac:dyDescent="0.25">
      <c r="A467" s="163">
        <v>472</v>
      </c>
      <c r="B467" s="32" t="s">
        <v>758</v>
      </c>
      <c r="C467" s="36" t="s">
        <v>1117</v>
      </c>
      <c r="D467" s="163" t="s">
        <v>1235</v>
      </c>
    </row>
    <row r="468" spans="1:4" x14ac:dyDescent="0.25">
      <c r="A468" s="163">
        <v>473</v>
      </c>
      <c r="B468" s="32" t="s">
        <v>759</v>
      </c>
      <c r="C468" s="36" t="s">
        <v>1118</v>
      </c>
      <c r="D468" s="163" t="s">
        <v>1235</v>
      </c>
    </row>
    <row r="469" spans="1:4" x14ac:dyDescent="0.25">
      <c r="A469" s="163">
        <v>478</v>
      </c>
      <c r="B469" s="32" t="s">
        <v>768</v>
      </c>
      <c r="C469" s="36" t="s">
        <v>769</v>
      </c>
      <c r="D469" s="163" t="s">
        <v>1235</v>
      </c>
    </row>
    <row r="470" spans="1:4" x14ac:dyDescent="0.25">
      <c r="A470" s="163">
        <v>479</v>
      </c>
      <c r="B470" s="32" t="s">
        <v>770</v>
      </c>
      <c r="C470" s="36" t="s">
        <v>1119</v>
      </c>
      <c r="D470" s="163" t="s">
        <v>1235</v>
      </c>
    </row>
    <row r="471" spans="1:4" x14ac:dyDescent="0.25">
      <c r="A471" s="163">
        <v>480</v>
      </c>
      <c r="B471" s="32" t="s">
        <v>771</v>
      </c>
      <c r="C471" s="36" t="s">
        <v>772</v>
      </c>
      <c r="D471" s="163" t="s">
        <v>1235</v>
      </c>
    </row>
    <row r="472" spans="1:4" x14ac:dyDescent="0.25">
      <c r="A472" s="163">
        <v>482</v>
      </c>
      <c r="B472" s="32" t="s">
        <v>775</v>
      </c>
      <c r="C472" s="36" t="s">
        <v>776</v>
      </c>
      <c r="D472" s="163" t="s">
        <v>1235</v>
      </c>
    </row>
    <row r="473" spans="1:4" x14ac:dyDescent="0.25">
      <c r="A473" s="163">
        <v>483</v>
      </c>
      <c r="B473" s="32" t="s">
        <v>777</v>
      </c>
      <c r="C473" s="36" t="s">
        <v>778</v>
      </c>
      <c r="D473" s="163" t="s">
        <v>1235</v>
      </c>
    </row>
    <row r="474" spans="1:4" x14ac:dyDescent="0.25">
      <c r="A474" s="163">
        <v>484</v>
      </c>
      <c r="B474" s="32" t="s">
        <v>779</v>
      </c>
      <c r="C474" s="36" t="s">
        <v>1300</v>
      </c>
      <c r="D474" s="163" t="s">
        <v>1235</v>
      </c>
    </row>
    <row r="475" spans="1:4" x14ac:dyDescent="0.25">
      <c r="A475" s="163">
        <v>459</v>
      </c>
      <c r="B475" s="32" t="s">
        <v>735</v>
      </c>
      <c r="C475" s="36" t="s">
        <v>1114</v>
      </c>
      <c r="D475" s="163" t="s">
        <v>1235</v>
      </c>
    </row>
    <row r="476" spans="1:4" x14ac:dyDescent="0.25">
      <c r="A476" s="163">
        <v>460</v>
      </c>
      <c r="B476" s="32" t="s">
        <v>736</v>
      </c>
      <c r="C476" s="36" t="s">
        <v>737</v>
      </c>
      <c r="D476" s="163" t="s">
        <v>1235</v>
      </c>
    </row>
    <row r="477" spans="1:4" x14ac:dyDescent="0.25">
      <c r="A477" s="163">
        <v>461</v>
      </c>
      <c r="B477" s="32" t="s">
        <v>738</v>
      </c>
      <c r="C477" s="36" t="s">
        <v>1115</v>
      </c>
      <c r="D477" s="163" t="s">
        <v>1235</v>
      </c>
    </row>
    <row r="478" spans="1:4" x14ac:dyDescent="0.25">
      <c r="A478" s="163">
        <v>462</v>
      </c>
      <c r="B478" s="32" t="s">
        <v>739</v>
      </c>
      <c r="C478" s="36" t="s">
        <v>740</v>
      </c>
      <c r="D478" s="163" t="s">
        <v>1235</v>
      </c>
    </row>
    <row r="479" spans="1:4" x14ac:dyDescent="0.25">
      <c r="A479" s="163">
        <v>457</v>
      </c>
      <c r="B479" s="32" t="s">
        <v>731</v>
      </c>
      <c r="C479" s="36" t="s">
        <v>732</v>
      </c>
      <c r="D479" s="163" t="s">
        <v>1235</v>
      </c>
    </row>
    <row r="480" spans="1:4" x14ac:dyDescent="0.25">
      <c r="A480" s="163">
        <v>106</v>
      </c>
      <c r="B480" s="32" t="s">
        <v>198</v>
      </c>
      <c r="C480" s="33" t="s">
        <v>199</v>
      </c>
      <c r="D480" s="163" t="s">
        <v>164</v>
      </c>
    </row>
    <row r="481" spans="1:4" x14ac:dyDescent="0.25">
      <c r="A481" s="163">
        <v>133</v>
      </c>
      <c r="B481" s="32" t="s">
        <v>225</v>
      </c>
      <c r="C481" s="33" t="s">
        <v>226</v>
      </c>
      <c r="D481" s="163"/>
    </row>
    <row r="482" spans="1:4" x14ac:dyDescent="0.25">
      <c r="A482" s="163">
        <v>151</v>
      </c>
      <c r="B482" s="32" t="s">
        <v>239</v>
      </c>
      <c r="C482" s="33" t="s">
        <v>240</v>
      </c>
      <c r="D482" s="163"/>
    </row>
    <row r="483" spans="1:4" x14ac:dyDescent="0.25">
      <c r="A483" s="163">
        <v>155</v>
      </c>
      <c r="B483" s="32" t="s">
        <v>245</v>
      </c>
      <c r="C483" s="33" t="s">
        <v>1106</v>
      </c>
      <c r="D483" s="163" t="s">
        <v>1235</v>
      </c>
    </row>
    <row r="484" spans="1:4" x14ac:dyDescent="0.25">
      <c r="A484" s="163">
        <v>112</v>
      </c>
      <c r="B484" s="32" t="s">
        <v>308</v>
      </c>
      <c r="C484" s="33" t="s">
        <v>1324</v>
      </c>
      <c r="D484" s="163" t="s">
        <v>1235</v>
      </c>
    </row>
    <row r="485" spans="1:4" x14ac:dyDescent="0.25">
      <c r="A485" s="163">
        <v>485</v>
      </c>
      <c r="B485" s="32" t="s">
        <v>674</v>
      </c>
      <c r="C485" s="34" t="s">
        <v>675</v>
      </c>
      <c r="D485" s="163" t="s">
        <v>164</v>
      </c>
    </row>
    <row r="486" spans="1:4" x14ac:dyDescent="0.25">
      <c r="A486" s="163">
        <v>486</v>
      </c>
      <c r="B486" s="32" t="s">
        <v>676</v>
      </c>
      <c r="C486" s="33" t="s">
        <v>1301</v>
      </c>
      <c r="D486" s="163" t="s">
        <v>1235</v>
      </c>
    </row>
    <row r="487" spans="1:4" x14ac:dyDescent="0.25">
      <c r="A487" s="163">
        <v>124</v>
      </c>
      <c r="B487" s="32" t="s">
        <v>672</v>
      </c>
      <c r="C487" s="33" t="s">
        <v>673</v>
      </c>
      <c r="D487" s="163" t="s">
        <v>1235</v>
      </c>
    </row>
    <row r="488" spans="1:4" x14ac:dyDescent="0.25">
      <c r="A488" s="163">
        <v>487</v>
      </c>
      <c r="B488" s="32" t="s">
        <v>677</v>
      </c>
      <c r="C488" s="33" t="s">
        <v>678</v>
      </c>
      <c r="D488" s="163" t="s">
        <v>164</v>
      </c>
    </row>
    <row r="489" spans="1:4" x14ac:dyDescent="0.25">
      <c r="A489" s="163">
        <v>489</v>
      </c>
      <c r="B489" s="32">
        <v>489</v>
      </c>
      <c r="C489" s="33" t="s">
        <v>1093</v>
      </c>
      <c r="D489" s="163"/>
    </row>
    <row r="490" spans="1:4" x14ac:dyDescent="0.25">
      <c r="A490" s="163">
        <v>491</v>
      </c>
      <c r="B490" s="32" t="s">
        <v>681</v>
      </c>
      <c r="C490" s="40" t="s">
        <v>682</v>
      </c>
      <c r="D490" s="163" t="s">
        <v>164</v>
      </c>
    </row>
    <row r="491" spans="1:4" x14ac:dyDescent="0.25">
      <c r="A491" s="163">
        <v>490</v>
      </c>
      <c r="B491" s="32" t="s">
        <v>679</v>
      </c>
      <c r="C491" s="40" t="s">
        <v>680</v>
      </c>
      <c r="D491" s="163" t="s">
        <v>164</v>
      </c>
    </row>
    <row r="492" spans="1:4" x14ac:dyDescent="0.25">
      <c r="A492" s="163">
        <v>429</v>
      </c>
      <c r="B492" s="32" t="s">
        <v>869</v>
      </c>
      <c r="C492" s="33" t="s">
        <v>870</v>
      </c>
      <c r="D492" s="163" t="s">
        <v>1235</v>
      </c>
    </row>
    <row r="493" spans="1:4" x14ac:dyDescent="0.25">
      <c r="A493" s="163">
        <v>492</v>
      </c>
      <c r="B493" s="32" t="s">
        <v>683</v>
      </c>
      <c r="C493" s="34" t="s">
        <v>684</v>
      </c>
      <c r="D493" s="163" t="s">
        <v>164</v>
      </c>
    </row>
    <row r="494" spans="1:4" x14ac:dyDescent="0.25">
      <c r="A494" s="163">
        <v>430</v>
      </c>
      <c r="B494" s="32" t="s">
        <v>871</v>
      </c>
      <c r="C494" s="33" t="s">
        <v>872</v>
      </c>
      <c r="D494" s="163" t="s">
        <v>1235</v>
      </c>
    </row>
    <row r="495" spans="1:4" x14ac:dyDescent="0.25">
      <c r="A495" s="163">
        <v>493</v>
      </c>
      <c r="B495" s="32" t="s">
        <v>685</v>
      </c>
      <c r="C495" s="34" t="s">
        <v>686</v>
      </c>
      <c r="D495" s="163" t="s">
        <v>164</v>
      </c>
    </row>
    <row r="496" spans="1:4" x14ac:dyDescent="0.25">
      <c r="A496" s="163">
        <v>494</v>
      </c>
      <c r="B496" s="32" t="s">
        <v>687</v>
      </c>
      <c r="C496" s="34" t="s">
        <v>688</v>
      </c>
      <c r="D496" s="163" t="s">
        <v>164</v>
      </c>
    </row>
    <row r="497" spans="1:4" x14ac:dyDescent="0.25">
      <c r="A497" s="163">
        <v>495</v>
      </c>
      <c r="B497" s="38" t="s">
        <v>689</v>
      </c>
      <c r="C497" s="34" t="s">
        <v>690</v>
      </c>
      <c r="D497" s="163"/>
    </row>
    <row r="498" spans="1:4" x14ac:dyDescent="0.25">
      <c r="A498" s="163">
        <v>496</v>
      </c>
      <c r="B498" s="32" t="s">
        <v>691</v>
      </c>
      <c r="C498" s="34" t="s">
        <v>692</v>
      </c>
      <c r="D498" s="163"/>
    </row>
    <row r="499" spans="1:4" x14ac:dyDescent="0.25">
      <c r="A499" s="163">
        <v>497</v>
      </c>
      <c r="B499" s="32" t="s">
        <v>693</v>
      </c>
      <c r="C499" s="33" t="s">
        <v>694</v>
      </c>
      <c r="D499" s="163" t="s">
        <v>1235</v>
      </c>
    </row>
    <row r="500" spans="1:4" x14ac:dyDescent="0.25">
      <c r="A500" s="163">
        <v>498</v>
      </c>
      <c r="B500" s="32" t="s">
        <v>695</v>
      </c>
      <c r="C500" s="34" t="s">
        <v>696</v>
      </c>
      <c r="D500" s="163"/>
    </row>
    <row r="501" spans="1:4" x14ac:dyDescent="0.25">
      <c r="A501" s="163">
        <v>499</v>
      </c>
      <c r="B501" s="32" t="s">
        <v>697</v>
      </c>
      <c r="C501" s="34" t="s">
        <v>698</v>
      </c>
      <c r="D501" s="163"/>
    </row>
    <row r="502" spans="1:4" x14ac:dyDescent="0.25">
      <c r="A502" s="163">
        <v>503</v>
      </c>
      <c r="B502" s="32" t="s">
        <v>704</v>
      </c>
      <c r="C502" s="33" t="s">
        <v>705</v>
      </c>
      <c r="D502" s="163" t="s">
        <v>1235</v>
      </c>
    </row>
    <row r="503" spans="1:4" x14ac:dyDescent="0.25">
      <c r="A503" s="163">
        <v>506</v>
      </c>
      <c r="B503" s="32" t="s">
        <v>706</v>
      </c>
      <c r="C503" s="33" t="s">
        <v>707</v>
      </c>
      <c r="D503" s="163" t="s">
        <v>1235</v>
      </c>
    </row>
    <row r="504" spans="1:4" x14ac:dyDescent="0.25">
      <c r="A504" s="163">
        <v>507</v>
      </c>
      <c r="B504" s="32" t="s">
        <v>708</v>
      </c>
      <c r="C504" s="33" t="s">
        <v>709</v>
      </c>
      <c r="D504" s="163"/>
    </row>
    <row r="505" spans="1:4" x14ac:dyDescent="0.25">
      <c r="A505" s="163">
        <v>504</v>
      </c>
      <c r="B505" s="163">
        <v>504</v>
      </c>
      <c r="C505" s="33" t="s">
        <v>1094</v>
      </c>
      <c r="D505" s="163" t="s">
        <v>1235</v>
      </c>
    </row>
    <row r="506" spans="1:4" x14ac:dyDescent="0.25">
      <c r="A506" s="163">
        <v>508</v>
      </c>
      <c r="B506" s="32" t="s">
        <v>710</v>
      </c>
      <c r="C506" s="33" t="s">
        <v>711</v>
      </c>
      <c r="D506" s="163"/>
    </row>
    <row r="507" spans="1:4" x14ac:dyDescent="0.25">
      <c r="A507" s="163">
        <v>509</v>
      </c>
      <c r="B507" s="32" t="s">
        <v>712</v>
      </c>
      <c r="C507" s="33" t="s">
        <v>713</v>
      </c>
      <c r="D507" s="163"/>
    </row>
    <row r="508" spans="1:4" x14ac:dyDescent="0.25">
      <c r="A508" s="163">
        <v>510</v>
      </c>
      <c r="B508" s="32" t="s">
        <v>714</v>
      </c>
      <c r="C508" s="33" t="s">
        <v>715</v>
      </c>
      <c r="D508" s="163" t="s">
        <v>164</v>
      </c>
    </row>
    <row r="509" spans="1:4" x14ac:dyDescent="0.25">
      <c r="A509" s="163">
        <v>511</v>
      </c>
      <c r="B509" s="38" t="s">
        <v>716</v>
      </c>
      <c r="C509" s="33" t="s">
        <v>717</v>
      </c>
      <c r="D509" s="163" t="s">
        <v>164</v>
      </c>
    </row>
    <row r="510" spans="1:4" x14ac:dyDescent="0.25">
      <c r="A510" s="163">
        <v>636</v>
      </c>
      <c r="B510" s="32" t="s">
        <v>718</v>
      </c>
      <c r="C510" s="33" t="s">
        <v>719</v>
      </c>
      <c r="D510" s="163"/>
    </row>
    <row r="511" spans="1:4" x14ac:dyDescent="0.25">
      <c r="A511" s="163">
        <v>518</v>
      </c>
      <c r="B511" s="32">
        <v>518</v>
      </c>
      <c r="C511" s="33" t="s">
        <v>1095</v>
      </c>
      <c r="D511" s="163"/>
    </row>
    <row r="512" spans="1:4" x14ac:dyDescent="0.25">
      <c r="A512" s="163">
        <v>525</v>
      </c>
      <c r="B512" s="32" t="s">
        <v>720</v>
      </c>
      <c r="C512" s="33" t="s">
        <v>721</v>
      </c>
      <c r="D512" s="163" t="s">
        <v>1235</v>
      </c>
    </row>
    <row r="513" spans="1:4" x14ac:dyDescent="0.25">
      <c r="A513" s="163">
        <v>391</v>
      </c>
      <c r="B513" s="32" t="s">
        <v>647</v>
      </c>
      <c r="C513" s="33" t="s">
        <v>648</v>
      </c>
      <c r="D513" s="163"/>
    </row>
    <row r="514" spans="1:4" x14ac:dyDescent="0.25">
      <c r="A514" s="163">
        <v>447</v>
      </c>
      <c r="B514" s="32">
        <v>447</v>
      </c>
      <c r="C514" s="40" t="s">
        <v>722</v>
      </c>
      <c r="D514" s="163"/>
    </row>
    <row r="515" spans="1:4" x14ac:dyDescent="0.25">
      <c r="A515" s="163">
        <v>456</v>
      </c>
      <c r="B515" s="32" t="s">
        <v>729</v>
      </c>
      <c r="C515" s="33" t="s">
        <v>730</v>
      </c>
      <c r="D515" s="163" t="s">
        <v>1235</v>
      </c>
    </row>
    <row r="516" spans="1:4" x14ac:dyDescent="0.25">
      <c r="A516" s="163">
        <v>645</v>
      </c>
      <c r="B516" s="32">
        <v>645</v>
      </c>
      <c r="C516" s="33" t="s">
        <v>1096</v>
      </c>
      <c r="D516" s="163" t="s">
        <v>164</v>
      </c>
    </row>
    <row r="517" spans="1:4" x14ac:dyDescent="0.25">
      <c r="A517" s="163">
        <v>646</v>
      </c>
      <c r="B517" s="32">
        <v>646</v>
      </c>
      <c r="C517" s="33" t="s">
        <v>1097</v>
      </c>
      <c r="D517" s="163" t="s">
        <v>1235</v>
      </c>
    </row>
    <row r="518" spans="1:4" x14ac:dyDescent="0.25">
      <c r="A518" s="163">
        <v>432</v>
      </c>
      <c r="B518" s="32">
        <v>432</v>
      </c>
      <c r="C518" s="33" t="s">
        <v>1099</v>
      </c>
      <c r="D518" s="169" t="s">
        <v>1235</v>
      </c>
    </row>
    <row r="519" spans="1:4" x14ac:dyDescent="0.25">
      <c r="A519" s="163">
        <v>401</v>
      </c>
      <c r="B519" s="32">
        <v>401</v>
      </c>
      <c r="C519" s="33" t="s">
        <v>1098</v>
      </c>
      <c r="D519" s="163" t="s">
        <v>1235</v>
      </c>
    </row>
    <row r="520" spans="1:4" x14ac:dyDescent="0.25">
      <c r="A520" s="163">
        <v>553</v>
      </c>
      <c r="B520" s="38" t="s">
        <v>901</v>
      </c>
      <c r="C520" s="34" t="s">
        <v>902</v>
      </c>
      <c r="D520" s="163" t="s">
        <v>164</v>
      </c>
    </row>
    <row r="521" spans="1:4" x14ac:dyDescent="0.25">
      <c r="A521" s="163">
        <v>554</v>
      </c>
      <c r="B521" s="32" t="s">
        <v>903</v>
      </c>
      <c r="C521" s="34" t="s">
        <v>904</v>
      </c>
      <c r="D521" s="163"/>
    </row>
    <row r="522" spans="1:4" x14ac:dyDescent="0.25">
      <c r="A522" s="163">
        <v>70</v>
      </c>
      <c r="B522" s="38" t="s">
        <v>905</v>
      </c>
      <c r="C522" s="33" t="s">
        <v>906</v>
      </c>
      <c r="D522" s="163"/>
    </row>
    <row r="523" spans="1:4" x14ac:dyDescent="0.25">
      <c r="A523" s="163">
        <v>500</v>
      </c>
      <c r="B523" s="32" t="s">
        <v>699</v>
      </c>
      <c r="C523" s="33" t="s">
        <v>700</v>
      </c>
      <c r="D523" s="163" t="s">
        <v>1235</v>
      </c>
    </row>
    <row r="524" spans="1:4" x14ac:dyDescent="0.25">
      <c r="A524" s="163">
        <v>555</v>
      </c>
      <c r="B524" s="32" t="s">
        <v>907</v>
      </c>
      <c r="C524" s="34" t="s">
        <v>908</v>
      </c>
      <c r="D524" s="163" t="s">
        <v>164</v>
      </c>
    </row>
    <row r="525" spans="1:4" x14ac:dyDescent="0.25">
      <c r="A525" s="163">
        <v>556</v>
      </c>
      <c r="B525" s="32" t="s">
        <v>909</v>
      </c>
      <c r="C525" s="34" t="s">
        <v>910</v>
      </c>
      <c r="D525" s="163" t="s">
        <v>164</v>
      </c>
    </row>
    <row r="526" spans="1:4" x14ac:dyDescent="0.25">
      <c r="A526" s="163">
        <v>559</v>
      </c>
      <c r="B526" s="32" t="s">
        <v>915</v>
      </c>
      <c r="C526" s="33" t="s">
        <v>916</v>
      </c>
      <c r="D526" s="163" t="s">
        <v>1235</v>
      </c>
    </row>
    <row r="527" spans="1:4" x14ac:dyDescent="0.25">
      <c r="A527" s="163">
        <v>560</v>
      </c>
      <c r="B527" s="32" t="s">
        <v>917</v>
      </c>
      <c r="C527" s="33" t="s">
        <v>918</v>
      </c>
      <c r="D527" s="163" t="s">
        <v>1235</v>
      </c>
    </row>
    <row r="528" spans="1:4" x14ac:dyDescent="0.25">
      <c r="A528" s="163">
        <v>561</v>
      </c>
      <c r="B528" s="32" t="s">
        <v>919</v>
      </c>
      <c r="C528" s="33" t="s">
        <v>920</v>
      </c>
      <c r="D528" s="163" t="s">
        <v>164</v>
      </c>
    </row>
    <row r="529" spans="1:4" x14ac:dyDescent="0.25">
      <c r="A529" s="163">
        <v>562</v>
      </c>
      <c r="B529" s="32" t="s">
        <v>921</v>
      </c>
      <c r="C529" s="34" t="s">
        <v>922</v>
      </c>
      <c r="D529" s="163"/>
    </row>
    <row r="530" spans="1:4" x14ac:dyDescent="0.25">
      <c r="A530" s="163">
        <v>273</v>
      </c>
      <c r="B530" s="32" t="s">
        <v>923</v>
      </c>
      <c r="C530" s="33" t="s">
        <v>924</v>
      </c>
      <c r="D530" s="163"/>
    </row>
    <row r="531" spans="1:4" x14ac:dyDescent="0.25">
      <c r="A531" s="163">
        <v>274</v>
      </c>
      <c r="B531" s="32" t="s">
        <v>925</v>
      </c>
      <c r="C531" s="33" t="s">
        <v>926</v>
      </c>
      <c r="D531" s="163" t="s">
        <v>164</v>
      </c>
    </row>
    <row r="532" spans="1:4" x14ac:dyDescent="0.25">
      <c r="A532" s="163">
        <v>563</v>
      </c>
      <c r="B532" s="32" t="s">
        <v>927</v>
      </c>
      <c r="C532" s="33" t="s">
        <v>928</v>
      </c>
      <c r="D532" s="163" t="s">
        <v>1235</v>
      </c>
    </row>
    <row r="533" spans="1:4" x14ac:dyDescent="0.25">
      <c r="A533" s="163">
        <v>565</v>
      </c>
      <c r="B533" s="32" t="s">
        <v>930</v>
      </c>
      <c r="C533" s="34" t="s">
        <v>931</v>
      </c>
      <c r="D533" s="163"/>
    </row>
    <row r="534" spans="1:4" x14ac:dyDescent="0.25">
      <c r="A534" s="163">
        <v>631</v>
      </c>
      <c r="B534" s="32" t="s">
        <v>1075</v>
      </c>
      <c r="C534" s="33" t="s">
        <v>1127</v>
      </c>
      <c r="D534" s="163" t="s">
        <v>1235</v>
      </c>
    </row>
    <row r="535" spans="1:4" x14ac:dyDescent="0.25">
      <c r="A535" s="163">
        <v>431</v>
      </c>
      <c r="B535" s="32" t="s">
        <v>873</v>
      </c>
      <c r="C535" s="33" t="s">
        <v>874</v>
      </c>
      <c r="D535" s="163" t="s">
        <v>1235</v>
      </c>
    </row>
    <row r="536" spans="1:4" x14ac:dyDescent="0.25">
      <c r="A536" s="163">
        <v>566</v>
      </c>
      <c r="B536" s="32" t="s">
        <v>932</v>
      </c>
      <c r="C536" s="33" t="s">
        <v>933</v>
      </c>
      <c r="D536" s="163" t="s">
        <v>164</v>
      </c>
    </row>
    <row r="537" spans="1:4" x14ac:dyDescent="0.25">
      <c r="A537" s="163">
        <v>567</v>
      </c>
      <c r="B537" s="32" t="s">
        <v>934</v>
      </c>
      <c r="C537" s="33" t="s">
        <v>935</v>
      </c>
      <c r="D537" s="163" t="s">
        <v>1235</v>
      </c>
    </row>
    <row r="538" spans="1:4" x14ac:dyDescent="0.25">
      <c r="A538" s="163">
        <v>568</v>
      </c>
      <c r="B538" s="32" t="s">
        <v>936</v>
      </c>
      <c r="C538" s="33" t="s">
        <v>937</v>
      </c>
      <c r="D538" s="163" t="s">
        <v>1235</v>
      </c>
    </row>
    <row r="539" spans="1:4" x14ac:dyDescent="0.25">
      <c r="A539" s="163">
        <v>571</v>
      </c>
      <c r="B539" s="32">
        <v>571</v>
      </c>
      <c r="C539" s="33" t="s">
        <v>938</v>
      </c>
      <c r="D539" s="163" t="s">
        <v>1235</v>
      </c>
    </row>
    <row r="540" spans="1:4" x14ac:dyDescent="0.25">
      <c r="A540" s="163">
        <v>572</v>
      </c>
      <c r="B540" s="32">
        <v>572</v>
      </c>
      <c r="C540" s="33" t="s">
        <v>1302</v>
      </c>
      <c r="D540" s="163"/>
    </row>
    <row r="541" spans="1:4" x14ac:dyDescent="0.25">
      <c r="A541" s="163">
        <v>573</v>
      </c>
      <c r="B541" s="32" t="s">
        <v>939</v>
      </c>
      <c r="C541" s="33" t="s">
        <v>1121</v>
      </c>
      <c r="D541" s="163"/>
    </row>
    <row r="542" spans="1:4" x14ac:dyDescent="0.25">
      <c r="A542" s="163">
        <v>353</v>
      </c>
      <c r="B542" s="32">
        <v>353</v>
      </c>
      <c r="C542" s="33" t="s">
        <v>940</v>
      </c>
      <c r="D542" s="163" t="s">
        <v>1235</v>
      </c>
    </row>
    <row r="543" spans="1:4" x14ac:dyDescent="0.25">
      <c r="A543" s="163">
        <v>574</v>
      </c>
      <c r="B543" s="32" t="s">
        <v>941</v>
      </c>
      <c r="C543" s="34" t="s">
        <v>942</v>
      </c>
      <c r="D543" s="163" t="s">
        <v>164</v>
      </c>
    </row>
    <row r="544" spans="1:4" x14ac:dyDescent="0.25">
      <c r="A544" s="163">
        <v>79</v>
      </c>
      <c r="B544" s="32" t="s">
        <v>144</v>
      </c>
      <c r="C544" s="33" t="s">
        <v>145</v>
      </c>
      <c r="D544" s="163" t="s">
        <v>164</v>
      </c>
    </row>
    <row r="545" spans="1:4" x14ac:dyDescent="0.25">
      <c r="A545" s="163">
        <v>577</v>
      </c>
      <c r="B545" s="38" t="s">
        <v>943</v>
      </c>
      <c r="C545" s="33" t="s">
        <v>944</v>
      </c>
      <c r="D545" s="163" t="s">
        <v>164</v>
      </c>
    </row>
    <row r="546" spans="1:4" x14ac:dyDescent="0.25">
      <c r="A546" s="163">
        <v>575</v>
      </c>
      <c r="B546" s="32" t="s">
        <v>945</v>
      </c>
      <c r="C546" s="33" t="s">
        <v>946</v>
      </c>
      <c r="D546" s="163" t="s">
        <v>1235</v>
      </c>
    </row>
    <row r="547" spans="1:4" x14ac:dyDescent="0.25">
      <c r="A547" s="163">
        <v>578</v>
      </c>
      <c r="B547" s="32" t="s">
        <v>947</v>
      </c>
      <c r="C547" s="33" t="s">
        <v>948</v>
      </c>
      <c r="D547" s="163" t="s">
        <v>164</v>
      </c>
    </row>
    <row r="548" spans="1:4" x14ac:dyDescent="0.25">
      <c r="A548" s="163">
        <v>579</v>
      </c>
      <c r="B548" s="32" t="s">
        <v>949</v>
      </c>
      <c r="C548" s="34" t="s">
        <v>950</v>
      </c>
      <c r="D548" s="163" t="s">
        <v>164</v>
      </c>
    </row>
    <row r="549" spans="1:4" x14ac:dyDescent="0.25">
      <c r="A549" s="163">
        <v>580</v>
      </c>
      <c r="B549" s="32" t="s">
        <v>951</v>
      </c>
      <c r="C549" s="33" t="s">
        <v>952</v>
      </c>
      <c r="D549" s="163"/>
    </row>
    <row r="550" spans="1:4" x14ac:dyDescent="0.25">
      <c r="A550" s="163">
        <v>354</v>
      </c>
      <c r="B550" s="32">
        <v>354</v>
      </c>
      <c r="C550" s="33" t="s">
        <v>953</v>
      </c>
      <c r="D550" s="163" t="s">
        <v>1235</v>
      </c>
    </row>
    <row r="551" spans="1:4" x14ac:dyDescent="0.25">
      <c r="A551" s="163">
        <v>582</v>
      </c>
      <c r="B551" s="32" t="s">
        <v>954</v>
      </c>
      <c r="C551" s="33" t="s">
        <v>955</v>
      </c>
      <c r="D551" s="163" t="s">
        <v>164</v>
      </c>
    </row>
    <row r="552" spans="1:4" x14ac:dyDescent="0.25">
      <c r="A552" s="163">
        <v>583</v>
      </c>
      <c r="B552" s="32" t="s">
        <v>956</v>
      </c>
      <c r="C552" s="34" t="s">
        <v>957</v>
      </c>
      <c r="D552" s="163" t="s">
        <v>164</v>
      </c>
    </row>
    <row r="553" spans="1:4" x14ac:dyDescent="0.25">
      <c r="A553" s="163">
        <v>584</v>
      </c>
      <c r="B553" s="32" t="s">
        <v>958</v>
      </c>
      <c r="C553" s="34" t="s">
        <v>959</v>
      </c>
      <c r="D553" s="163" t="s">
        <v>164</v>
      </c>
    </row>
    <row r="554" spans="1:4" x14ac:dyDescent="0.25">
      <c r="A554" s="163">
        <v>585</v>
      </c>
      <c r="B554" s="32" t="s">
        <v>960</v>
      </c>
      <c r="C554" s="33" t="s">
        <v>961</v>
      </c>
      <c r="D554" s="163" t="s">
        <v>1235</v>
      </c>
    </row>
    <row r="555" spans="1:4" x14ac:dyDescent="0.25">
      <c r="A555" s="163">
        <v>586</v>
      </c>
      <c r="B555" s="32" t="s">
        <v>962</v>
      </c>
      <c r="C555" s="33" t="s">
        <v>963</v>
      </c>
      <c r="D555" s="163" t="s">
        <v>1235</v>
      </c>
    </row>
    <row r="556" spans="1:4" x14ac:dyDescent="0.25">
      <c r="A556" s="163">
        <v>587</v>
      </c>
      <c r="B556" s="32" t="s">
        <v>964</v>
      </c>
      <c r="C556" s="34" t="s">
        <v>965</v>
      </c>
      <c r="D556" s="163" t="s">
        <v>164</v>
      </c>
    </row>
    <row r="557" spans="1:4" x14ac:dyDescent="0.25">
      <c r="A557" s="163">
        <v>588</v>
      </c>
      <c r="B557" s="32" t="s">
        <v>968</v>
      </c>
      <c r="C557" s="34" t="s">
        <v>969</v>
      </c>
      <c r="D557" s="163"/>
    </row>
    <row r="558" spans="1:4" x14ac:dyDescent="0.25">
      <c r="A558" s="163">
        <v>590</v>
      </c>
      <c r="B558" s="38" t="s">
        <v>1303</v>
      </c>
      <c r="C558" s="33" t="s">
        <v>970</v>
      </c>
      <c r="D558" s="163" t="s">
        <v>164</v>
      </c>
    </row>
    <row r="559" spans="1:4" x14ac:dyDescent="0.25">
      <c r="A559" s="163">
        <v>591</v>
      </c>
      <c r="B559" s="32" t="s">
        <v>966</v>
      </c>
      <c r="C559" s="33" t="s">
        <v>967</v>
      </c>
      <c r="D559" s="163" t="s">
        <v>164</v>
      </c>
    </row>
    <row r="560" spans="1:4" x14ac:dyDescent="0.25">
      <c r="A560" s="163">
        <v>358</v>
      </c>
      <c r="B560" s="32">
        <v>358</v>
      </c>
      <c r="C560" s="33" t="s">
        <v>971</v>
      </c>
      <c r="D560" s="163"/>
    </row>
    <row r="561" spans="1:4" x14ac:dyDescent="0.25">
      <c r="A561" s="163">
        <v>76</v>
      </c>
      <c r="B561" s="32" t="s">
        <v>138</v>
      </c>
      <c r="C561" s="33" t="s">
        <v>139</v>
      </c>
      <c r="D561" s="163" t="s">
        <v>1235</v>
      </c>
    </row>
    <row r="562" spans="1:4" x14ac:dyDescent="0.25">
      <c r="A562" s="163">
        <v>592</v>
      </c>
      <c r="B562" s="32" t="s">
        <v>972</v>
      </c>
      <c r="C562" s="33" t="s">
        <v>973</v>
      </c>
      <c r="D562" s="163" t="s">
        <v>164</v>
      </c>
    </row>
    <row r="563" spans="1:4" x14ac:dyDescent="0.25">
      <c r="A563" s="163">
        <v>80</v>
      </c>
      <c r="B563" s="32" t="s">
        <v>146</v>
      </c>
      <c r="C563" s="33" t="s">
        <v>147</v>
      </c>
      <c r="D563" s="163" t="s">
        <v>164</v>
      </c>
    </row>
    <row r="564" spans="1:4" x14ac:dyDescent="0.25">
      <c r="A564" s="163">
        <v>593</v>
      </c>
      <c r="B564" s="32" t="s">
        <v>974</v>
      </c>
      <c r="C564" s="34" t="s">
        <v>975</v>
      </c>
      <c r="D564" s="163"/>
    </row>
    <row r="565" spans="1:4" x14ac:dyDescent="0.25">
      <c r="A565" s="163">
        <v>488</v>
      </c>
      <c r="B565" s="32" t="s">
        <v>980</v>
      </c>
      <c r="C565" s="33" t="s">
        <v>1304</v>
      </c>
      <c r="D565" s="163" t="s">
        <v>1235</v>
      </c>
    </row>
    <row r="566" spans="1:4" x14ac:dyDescent="0.25">
      <c r="A566" s="163">
        <v>595</v>
      </c>
      <c r="B566" s="32" t="s">
        <v>985</v>
      </c>
      <c r="C566" s="33" t="s">
        <v>986</v>
      </c>
      <c r="D566" s="163" t="s">
        <v>164</v>
      </c>
    </row>
    <row r="567" spans="1:4" x14ac:dyDescent="0.25">
      <c r="A567" s="163">
        <v>596</v>
      </c>
      <c r="B567" s="32" t="s">
        <v>987</v>
      </c>
      <c r="C567" s="33" t="s">
        <v>988</v>
      </c>
      <c r="D567" s="163"/>
    </row>
    <row r="568" spans="1:4" x14ac:dyDescent="0.25">
      <c r="A568" s="163">
        <v>598</v>
      </c>
      <c r="B568" s="32" t="s">
        <v>990</v>
      </c>
      <c r="C568" s="33" t="s">
        <v>991</v>
      </c>
      <c r="D568" s="163" t="s">
        <v>164</v>
      </c>
    </row>
    <row r="569" spans="1:4" x14ac:dyDescent="0.25">
      <c r="A569" s="163">
        <v>599</v>
      </c>
      <c r="B569" s="32" t="s">
        <v>992</v>
      </c>
      <c r="C569" s="33" t="s">
        <v>993</v>
      </c>
      <c r="D569" s="163" t="s">
        <v>1235</v>
      </c>
    </row>
    <row r="570" spans="1:4" x14ac:dyDescent="0.25">
      <c r="A570" s="163">
        <v>600</v>
      </c>
      <c r="B570" s="32" t="s">
        <v>994</v>
      </c>
      <c r="C570" s="33" t="s">
        <v>995</v>
      </c>
      <c r="D570" s="163" t="s">
        <v>1235</v>
      </c>
    </row>
    <row r="571" spans="1:4" x14ac:dyDescent="0.25">
      <c r="A571" s="163">
        <v>601</v>
      </c>
      <c r="B571" s="32" t="s">
        <v>996</v>
      </c>
      <c r="C571" s="33" t="s">
        <v>997</v>
      </c>
      <c r="D571" s="163"/>
    </row>
    <row r="572" spans="1:4" x14ac:dyDescent="0.25">
      <c r="A572" s="163">
        <v>602</v>
      </c>
      <c r="B572" s="32" t="s">
        <v>998</v>
      </c>
      <c r="C572" s="33" t="s">
        <v>999</v>
      </c>
      <c r="D572" s="163" t="s">
        <v>1235</v>
      </c>
    </row>
    <row r="573" spans="1:4" x14ac:dyDescent="0.25">
      <c r="A573" s="163">
        <v>603</v>
      </c>
      <c r="B573" s="32" t="s">
        <v>1000</v>
      </c>
      <c r="C573" s="33" t="s">
        <v>1001</v>
      </c>
      <c r="D573" s="163"/>
    </row>
    <row r="574" spans="1:4" x14ac:dyDescent="0.25">
      <c r="A574" s="163">
        <v>552</v>
      </c>
      <c r="B574" s="32" t="s">
        <v>1013</v>
      </c>
      <c r="C574" s="33" t="s">
        <v>1305</v>
      </c>
      <c r="D574" s="163"/>
    </row>
    <row r="575" spans="1:4" x14ac:dyDescent="0.25">
      <c r="A575" s="163">
        <v>537</v>
      </c>
      <c r="B575" s="32" t="s">
        <v>1009</v>
      </c>
      <c r="C575" s="33" t="s">
        <v>1325</v>
      </c>
      <c r="D575" s="163"/>
    </row>
    <row r="576" spans="1:4" x14ac:dyDescent="0.25">
      <c r="A576" s="163">
        <v>551</v>
      </c>
      <c r="B576" s="32" t="s">
        <v>1012</v>
      </c>
      <c r="C576" s="33" t="s">
        <v>1306</v>
      </c>
      <c r="D576" s="163"/>
    </row>
    <row r="577" spans="1:4" x14ac:dyDescent="0.25">
      <c r="A577" s="163">
        <v>536</v>
      </c>
      <c r="B577" s="32" t="s">
        <v>1008</v>
      </c>
      <c r="C577" s="33" t="s">
        <v>1326</v>
      </c>
      <c r="D577" s="163"/>
    </row>
    <row r="578" spans="1:4" x14ac:dyDescent="0.25">
      <c r="A578" s="163">
        <v>550</v>
      </c>
      <c r="B578" s="32" t="s">
        <v>1011</v>
      </c>
      <c r="C578" s="33" t="s">
        <v>1307</v>
      </c>
      <c r="D578" s="163" t="s">
        <v>164</v>
      </c>
    </row>
    <row r="579" spans="1:4" x14ac:dyDescent="0.25">
      <c r="A579" s="163">
        <v>535</v>
      </c>
      <c r="B579" s="32" t="s">
        <v>1007</v>
      </c>
      <c r="C579" s="33" t="s">
        <v>1327</v>
      </c>
      <c r="D579" s="163" t="s">
        <v>164</v>
      </c>
    </row>
    <row r="580" spans="1:4" x14ac:dyDescent="0.25">
      <c r="A580" s="163">
        <v>549</v>
      </c>
      <c r="B580" s="32" t="s">
        <v>1010</v>
      </c>
      <c r="C580" s="33" t="s">
        <v>1308</v>
      </c>
      <c r="D580" s="163" t="s">
        <v>164</v>
      </c>
    </row>
    <row r="581" spans="1:4" x14ac:dyDescent="0.25">
      <c r="A581" s="163">
        <v>534</v>
      </c>
      <c r="B581" s="32" t="s">
        <v>1006</v>
      </c>
      <c r="C581" s="33" t="s">
        <v>1328</v>
      </c>
      <c r="D581" s="163" t="s">
        <v>164</v>
      </c>
    </row>
    <row r="582" spans="1:4" x14ac:dyDescent="0.25">
      <c r="A582" s="163">
        <v>606</v>
      </c>
      <c r="B582" s="32" t="s">
        <v>1014</v>
      </c>
      <c r="C582" s="33" t="s">
        <v>1309</v>
      </c>
      <c r="D582" s="163" t="s">
        <v>1235</v>
      </c>
    </row>
    <row r="583" spans="1:4" x14ac:dyDescent="0.25">
      <c r="A583" s="163">
        <v>116</v>
      </c>
      <c r="B583" s="32" t="s">
        <v>316</v>
      </c>
      <c r="C583" s="34" t="s">
        <v>1329</v>
      </c>
      <c r="D583" s="163" t="s">
        <v>164</v>
      </c>
    </row>
    <row r="584" spans="1:4" x14ac:dyDescent="0.25">
      <c r="A584" s="167">
        <v>323</v>
      </c>
      <c r="B584" s="32" t="s">
        <v>533</v>
      </c>
      <c r="C584" s="34" t="s">
        <v>1330</v>
      </c>
      <c r="D584" s="163" t="s">
        <v>164</v>
      </c>
    </row>
    <row r="585" spans="1:4" x14ac:dyDescent="0.25">
      <c r="A585" s="163">
        <v>399</v>
      </c>
      <c r="B585" s="32" t="s">
        <v>666</v>
      </c>
      <c r="C585" s="36" t="s">
        <v>1112</v>
      </c>
      <c r="D585" s="163"/>
    </row>
    <row r="586" spans="1:4" x14ac:dyDescent="0.25">
      <c r="A586" s="163">
        <v>512</v>
      </c>
      <c r="B586" s="32" t="s">
        <v>1015</v>
      </c>
      <c r="C586" s="33" t="s">
        <v>1016</v>
      </c>
      <c r="D586" s="163"/>
    </row>
    <row r="587" spans="1:4" x14ac:dyDescent="0.25">
      <c r="A587" s="163">
        <v>608</v>
      </c>
      <c r="B587" s="32" t="s">
        <v>1021</v>
      </c>
      <c r="C587" s="33" t="s">
        <v>1310</v>
      </c>
      <c r="D587" s="163" t="s">
        <v>1235</v>
      </c>
    </row>
    <row r="588" spans="1:4" x14ac:dyDescent="0.25">
      <c r="A588" s="163">
        <v>249</v>
      </c>
      <c r="B588" s="32" t="s">
        <v>1022</v>
      </c>
      <c r="C588" s="33" t="s">
        <v>1023</v>
      </c>
      <c r="D588" s="163" t="s">
        <v>164</v>
      </c>
    </row>
    <row r="589" spans="1:4" x14ac:dyDescent="0.25">
      <c r="A589" s="163">
        <v>513</v>
      </c>
      <c r="B589" s="32" t="s">
        <v>1030</v>
      </c>
      <c r="C589" s="33" t="s">
        <v>1311</v>
      </c>
      <c r="D589" s="163" t="s">
        <v>164</v>
      </c>
    </row>
    <row r="590" spans="1:4" x14ac:dyDescent="0.25">
      <c r="A590" s="163">
        <v>610</v>
      </c>
      <c r="B590" s="32" t="s">
        <v>1031</v>
      </c>
      <c r="C590" s="33" t="s">
        <v>1032</v>
      </c>
      <c r="D590" s="163" t="s">
        <v>1235</v>
      </c>
    </row>
    <row r="591" spans="1:4" x14ac:dyDescent="0.25">
      <c r="A591" s="163">
        <v>275</v>
      </c>
      <c r="B591" s="32" t="s">
        <v>1033</v>
      </c>
      <c r="C591" s="33" t="s">
        <v>1034</v>
      </c>
      <c r="D591" s="163" t="s">
        <v>1235</v>
      </c>
    </row>
    <row r="592" spans="1:4" x14ac:dyDescent="0.25">
      <c r="A592" s="163">
        <v>611</v>
      </c>
      <c r="B592" s="32" t="s">
        <v>1040</v>
      </c>
      <c r="C592" s="33" t="s">
        <v>1041</v>
      </c>
      <c r="D592" s="163" t="s">
        <v>1235</v>
      </c>
    </row>
    <row r="593" spans="1:4" x14ac:dyDescent="0.25">
      <c r="A593" s="163">
        <v>514</v>
      </c>
      <c r="B593" s="32" t="s">
        <v>1035</v>
      </c>
      <c r="C593" s="33" t="s">
        <v>1036</v>
      </c>
      <c r="D593" s="163" t="s">
        <v>164</v>
      </c>
    </row>
    <row r="594" spans="1:4" x14ac:dyDescent="0.25">
      <c r="A594" s="163">
        <v>515</v>
      </c>
      <c r="B594" s="32" t="s">
        <v>1037</v>
      </c>
      <c r="C594" s="33" t="s">
        <v>1122</v>
      </c>
      <c r="D594" s="163" t="s">
        <v>164</v>
      </c>
    </row>
    <row r="595" spans="1:4" x14ac:dyDescent="0.25">
      <c r="A595" s="163">
        <v>516</v>
      </c>
      <c r="B595" s="32" t="s">
        <v>1038</v>
      </c>
      <c r="C595" s="33" t="s">
        <v>1123</v>
      </c>
      <c r="D595" s="163" t="s">
        <v>164</v>
      </c>
    </row>
    <row r="596" spans="1:4" x14ac:dyDescent="0.25">
      <c r="A596" s="163">
        <v>517</v>
      </c>
      <c r="B596" s="32" t="s">
        <v>1039</v>
      </c>
      <c r="C596" s="33" t="s">
        <v>1124</v>
      </c>
      <c r="D596" s="163"/>
    </row>
    <row r="597" spans="1:4" x14ac:dyDescent="0.25">
      <c r="A597" s="163">
        <v>43</v>
      </c>
      <c r="B597" s="32" t="s">
        <v>93</v>
      </c>
      <c r="C597" s="34" t="s">
        <v>1331</v>
      </c>
      <c r="D597" s="163" t="s">
        <v>164</v>
      </c>
    </row>
    <row r="598" spans="1:4" x14ac:dyDescent="0.25">
      <c r="A598" s="163">
        <v>74</v>
      </c>
      <c r="B598" s="32" t="s">
        <v>134</v>
      </c>
      <c r="C598" s="34" t="s">
        <v>1332</v>
      </c>
      <c r="D598" s="163" t="s">
        <v>164</v>
      </c>
    </row>
    <row r="599" spans="1:4" x14ac:dyDescent="0.25">
      <c r="A599" s="163">
        <v>617</v>
      </c>
      <c r="B599" s="32" t="s">
        <v>1050</v>
      </c>
      <c r="C599" s="34" t="s">
        <v>1051</v>
      </c>
      <c r="D599" s="163"/>
    </row>
    <row r="600" spans="1:4" x14ac:dyDescent="0.25">
      <c r="A600" s="163">
        <v>618</v>
      </c>
      <c r="B600" s="32" t="s">
        <v>1052</v>
      </c>
      <c r="C600" s="34" t="s">
        <v>1053</v>
      </c>
      <c r="D600" s="163"/>
    </row>
    <row r="601" spans="1:4" x14ac:dyDescent="0.25">
      <c r="A601" s="163">
        <v>619</v>
      </c>
      <c r="B601" s="32" t="s">
        <v>1054</v>
      </c>
      <c r="C601" s="33" t="s">
        <v>1312</v>
      </c>
      <c r="D601" s="163" t="s">
        <v>1235</v>
      </c>
    </row>
    <row r="602" spans="1:4" x14ac:dyDescent="0.25">
      <c r="A602" s="163">
        <v>620</v>
      </c>
      <c r="B602" s="32" t="s">
        <v>1055</v>
      </c>
      <c r="C602" s="33" t="s">
        <v>1056</v>
      </c>
      <c r="D602" s="163" t="s">
        <v>164</v>
      </c>
    </row>
    <row r="603" spans="1:4" x14ac:dyDescent="0.25">
      <c r="A603" s="163">
        <v>621</v>
      </c>
      <c r="B603" s="32" t="s">
        <v>1057</v>
      </c>
      <c r="C603" s="33" t="s">
        <v>1058</v>
      </c>
      <c r="D603" s="163"/>
    </row>
    <row r="604" spans="1:4" x14ac:dyDescent="0.25">
      <c r="A604" s="163">
        <v>622</v>
      </c>
      <c r="B604" s="32" t="s">
        <v>1059</v>
      </c>
      <c r="C604" s="33" t="s">
        <v>1060</v>
      </c>
      <c r="D604" s="163" t="s">
        <v>1235</v>
      </c>
    </row>
    <row r="605" spans="1:4" x14ac:dyDescent="0.25">
      <c r="A605" s="163">
        <v>623</v>
      </c>
      <c r="B605" s="32" t="s">
        <v>1061</v>
      </c>
      <c r="C605" s="33" t="s">
        <v>1062</v>
      </c>
      <c r="D605" s="163" t="s">
        <v>1235</v>
      </c>
    </row>
    <row r="606" spans="1:4" x14ac:dyDescent="0.25">
      <c r="A606" s="163">
        <v>624</v>
      </c>
      <c r="B606" s="32" t="s">
        <v>1063</v>
      </c>
      <c r="C606" s="33" t="s">
        <v>1064</v>
      </c>
      <c r="D606" s="163" t="s">
        <v>1235</v>
      </c>
    </row>
    <row r="607" spans="1:4" x14ac:dyDescent="0.25">
      <c r="A607" s="163">
        <v>626</v>
      </c>
      <c r="B607" s="32" t="s">
        <v>1067</v>
      </c>
      <c r="C607" s="33" t="s">
        <v>1068</v>
      </c>
      <c r="D607" s="163" t="s">
        <v>164</v>
      </c>
    </row>
    <row r="608" spans="1:4" x14ac:dyDescent="0.25">
      <c r="A608" s="163">
        <v>627</v>
      </c>
      <c r="B608" s="32" t="s">
        <v>1069</v>
      </c>
      <c r="C608" s="33" t="s">
        <v>1070</v>
      </c>
      <c r="D608" s="163" t="s">
        <v>1235</v>
      </c>
    </row>
    <row r="609" spans="1:4" x14ac:dyDescent="0.25">
      <c r="A609" s="163">
        <v>628</v>
      </c>
      <c r="B609" s="32" t="s">
        <v>1071</v>
      </c>
      <c r="C609" s="33" t="s">
        <v>1072</v>
      </c>
      <c r="D609" s="163" t="s">
        <v>1235</v>
      </c>
    </row>
    <row r="610" spans="1:4" x14ac:dyDescent="0.25">
      <c r="A610" s="163">
        <v>632</v>
      </c>
      <c r="B610" s="32" t="s">
        <v>1076</v>
      </c>
      <c r="C610" s="33" t="s">
        <v>1077</v>
      </c>
      <c r="D610" s="163"/>
    </row>
    <row r="611" spans="1:4" x14ac:dyDescent="0.25">
      <c r="A611" s="163">
        <v>633</v>
      </c>
      <c r="B611" s="32" t="s">
        <v>1078</v>
      </c>
      <c r="C611" s="33" t="s">
        <v>1079</v>
      </c>
      <c r="D611" s="163"/>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30">
        <v>1.5</v>
      </c>
      <c r="D9" t="s">
        <v>1232</v>
      </c>
      <c r="E9" s="2" t="s">
        <v>1233</v>
      </c>
    </row>
    <row r="10" spans="3:5" x14ac:dyDescent="0.25">
      <c r="C10" s="30">
        <v>1.51</v>
      </c>
      <c r="D10" t="s">
        <v>1144</v>
      </c>
      <c r="E10" s="2" t="s">
        <v>1236</v>
      </c>
    </row>
    <row r="11" spans="3:5" x14ac:dyDescent="0.25">
      <c r="C11" s="30">
        <v>1.52</v>
      </c>
      <c r="D11" t="s">
        <v>1144</v>
      </c>
      <c r="E11" s="2" t="s">
        <v>1237</v>
      </c>
    </row>
    <row r="12" spans="3:5" x14ac:dyDescent="0.25">
      <c r="C12" s="30">
        <v>1.53</v>
      </c>
      <c r="D12" t="s">
        <v>1144</v>
      </c>
      <c r="E12" s="2" t="s">
        <v>1238</v>
      </c>
    </row>
    <row r="13" spans="3:5" x14ac:dyDescent="0.25">
      <c r="C13" s="30">
        <v>1.54</v>
      </c>
      <c r="D13" t="s">
        <v>1144</v>
      </c>
      <c r="E13" s="2" t="s">
        <v>1239</v>
      </c>
    </row>
    <row r="14" spans="3:5" x14ac:dyDescent="0.25">
      <c r="C14" s="30">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Columbia Steel</Faci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24BF4591-6CBD-40C7-8F6B-72DD8647BD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Kaitlan Locke</cp:lastModifiedBy>
  <cp:lastPrinted>2018-12-14T23:57:06Z</cp:lastPrinted>
  <dcterms:created xsi:type="dcterms:W3CDTF">2018-11-29T22:27:46Z</dcterms:created>
  <dcterms:modified xsi:type="dcterms:W3CDTF">2021-11-19T22:49:16Z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