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Documents\CAO 2019\Facility Web Pages\Entek\"/>
    </mc:Choice>
  </mc:AlternateContent>
  <bookViews>
    <workbookView xWindow="0" yWindow="465" windowWidth="50175" windowHeight="28335" tabRatio="925"/>
  </bookViews>
  <sheets>
    <sheet name="Form Instructions" sheetId="19" r:id="rId1"/>
    <sheet name="1. Facility Information" sheetId="1" r:id="rId2"/>
    <sheet name="2. Emissions Units &amp; Activities" sheetId="2" r:id="rId3"/>
    <sheet name="3. Pollutant Emissions - EF" sheetId="18" r:id="rId4"/>
    <sheet name="4. Material Balance Activities" sheetId="6" r:id="rId5"/>
    <sheet name="5. Pollutant Emissions - MB" sheetId="20" r:id="rId6"/>
    <sheet name="DEQ Pollutant List" sheetId="4" r:id="rId7"/>
    <sheet name="RevHistory" sheetId="13" state="hidden" r:id="rId8"/>
  </sheets>
  <definedNames>
    <definedName name="_xlnm._FilterDatabase" localSheetId="6" hidden="1">'DEQ Pollutant List'!$B$6:$D$617</definedName>
    <definedName name="_Order1" hidden="1">255</definedName>
    <definedName name="_Order2" hidden="1">255</definedName>
    <definedName name="HAPs">'DEQ Pollutant List'!$D$617:$D$625</definedName>
    <definedName name="_xlnm.Print_Area" localSheetId="0">'Form Instructions'!$A$1:$R$97</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2" i="20" l="1"/>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C14" i="18"/>
  <c r="C13" i="18"/>
  <c r="A16" i="18" l="1"/>
  <c r="A18" i="18"/>
  <c r="A20" i="18"/>
  <c r="A22" i="18"/>
  <c r="A26" i="18"/>
  <c r="A31" i="18"/>
  <c r="K27" i="2"/>
  <c r="K25" i="2"/>
  <c r="P38" i="6" l="1"/>
  <c r="M38" i="6"/>
  <c r="J17" i="6"/>
  <c r="J18" i="6"/>
  <c r="J19" i="6"/>
  <c r="J20" i="6"/>
  <c r="J21" i="6"/>
  <c r="J22" i="6"/>
  <c r="J23" i="6"/>
  <c r="J24" i="6"/>
  <c r="J25" i="6"/>
  <c r="J26" i="6"/>
  <c r="J27" i="6"/>
  <c r="J28" i="6"/>
  <c r="J29" i="6"/>
  <c r="J30" i="6"/>
  <c r="J31" i="6"/>
  <c r="J32" i="6"/>
  <c r="J33" i="6"/>
  <c r="J34" i="6"/>
  <c r="J35" i="6"/>
  <c r="J36" i="6"/>
  <c r="J37" i="6"/>
  <c r="J38" i="6"/>
  <c r="J16" i="6"/>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19" i="20"/>
  <c r="D14" i="20" l="1"/>
  <c r="D15" i="20"/>
  <c r="D16" i="20"/>
  <c r="D17" i="20"/>
  <c r="D13" i="20"/>
  <c r="D12" i="20"/>
  <c r="M32" i="18" l="1"/>
  <c r="J32" i="18"/>
  <c r="M25" i="18"/>
  <c r="J25" i="18"/>
  <c r="M24" i="18"/>
  <c r="J24" i="18"/>
  <c r="J23" i="18"/>
  <c r="M23" i="18"/>
  <c r="M21" i="18"/>
  <c r="J21" i="18"/>
  <c r="M17" i="18" l="1"/>
  <c r="J17" i="18"/>
  <c r="K19" i="2"/>
  <c r="H19" i="2"/>
  <c r="K23" i="2"/>
  <c r="K21" i="2"/>
  <c r="D21" i="18"/>
  <c r="C21" i="18"/>
  <c r="M19" i="18" l="1"/>
  <c r="J19" i="18"/>
  <c r="M30" i="18" l="1"/>
  <c r="M29" i="18"/>
  <c r="M27" i="18"/>
  <c r="J28" i="18"/>
  <c r="M28" i="18"/>
  <c r="J30" i="18"/>
  <c r="J29" i="18"/>
  <c r="J27" i="18"/>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D129" i="20"/>
  <c r="D130" i="20"/>
  <c r="D131" i="20"/>
  <c r="D132" i="20"/>
  <c r="D133" i="20"/>
  <c r="D134" i="20"/>
  <c r="D135" i="20"/>
  <c r="D136" i="20"/>
  <c r="D137" i="20"/>
  <c r="D138" i="20"/>
  <c r="D139" i="20"/>
  <c r="D140" i="20"/>
  <c r="D141" i="20"/>
  <c r="D142" i="20"/>
  <c r="D143" i="20"/>
  <c r="D144" i="20"/>
  <c r="D145" i="20"/>
  <c r="D146" i="20"/>
  <c r="D147" i="20"/>
  <c r="D148" i="20"/>
  <c r="D149" i="20"/>
  <c r="D150" i="20"/>
  <c r="D151" i="20"/>
  <c r="D152" i="20"/>
  <c r="D153" i="20"/>
  <c r="D154" i="20"/>
  <c r="D155" i="20"/>
  <c r="D156" i="20"/>
  <c r="D157" i="20"/>
  <c r="D158" i="20"/>
  <c r="D159" i="20"/>
  <c r="D160" i="20"/>
  <c r="D161" i="20"/>
  <c r="D162" i="20"/>
  <c r="D163" i="20"/>
  <c r="D164" i="20"/>
  <c r="D165" i="20"/>
  <c r="D166" i="20"/>
  <c r="D167" i="20"/>
  <c r="D168" i="20"/>
  <c r="D169" i="20"/>
  <c r="D170" i="20"/>
  <c r="D171" i="20"/>
  <c r="D172" i="20"/>
  <c r="D173" i="20"/>
  <c r="D174" i="20"/>
  <c r="D175" i="20"/>
  <c r="D176" i="20"/>
  <c r="D177" i="20"/>
  <c r="D178" i="20"/>
  <c r="D179" i="20"/>
  <c r="D180" i="20"/>
  <c r="D181" i="20"/>
  <c r="D182" i="20"/>
  <c r="D183" i="20"/>
  <c r="D184" i="20"/>
  <c r="D185" i="20"/>
  <c r="D186" i="20"/>
  <c r="D187" i="20"/>
  <c r="D188" i="20"/>
  <c r="D189" i="20"/>
  <c r="D190" i="20"/>
  <c r="D191" i="20"/>
  <c r="D192" i="20"/>
  <c r="D193" i="20"/>
  <c r="D194" i="20"/>
  <c r="D195" i="20"/>
  <c r="D196" i="20"/>
  <c r="D197" i="20"/>
  <c r="D198" i="20"/>
  <c r="D199" i="20"/>
  <c r="D200" i="20"/>
  <c r="D201" i="20"/>
  <c r="D202" i="20"/>
  <c r="D203" i="20"/>
  <c r="D204" i="20"/>
  <c r="D205" i="20"/>
  <c r="D206" i="20"/>
  <c r="D207" i="20"/>
  <c r="D208" i="20"/>
  <c r="D209" i="20"/>
  <c r="D210" i="20"/>
  <c r="D211" i="20"/>
  <c r="D212" i="20"/>
  <c r="D213" i="20"/>
  <c r="D214" i="20"/>
  <c r="D215" i="20"/>
  <c r="D216" i="20"/>
  <c r="D217" i="20"/>
  <c r="D218" i="20"/>
  <c r="D219" i="20"/>
  <c r="D220" i="20"/>
  <c r="D221" i="20"/>
  <c r="D222" i="20"/>
  <c r="D223"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58" i="20"/>
  <c r="D259" i="20"/>
  <c r="D260" i="20"/>
  <c r="D261" i="20"/>
  <c r="D262" i="20"/>
  <c r="D263" i="20"/>
  <c r="D264" i="20"/>
  <c r="D265" i="20"/>
  <c r="D266" i="20"/>
  <c r="D267" i="20"/>
  <c r="D268" i="20"/>
  <c r="D269" i="20"/>
  <c r="D270" i="20"/>
  <c r="D271" i="20"/>
  <c r="D272" i="20"/>
  <c r="D273" i="20"/>
  <c r="D274" i="20"/>
  <c r="D275" i="20"/>
  <c r="D276" i="20"/>
  <c r="D277" i="20"/>
  <c r="D278" i="20"/>
  <c r="D279" i="20"/>
  <c r="D280" i="20"/>
  <c r="D281" i="20"/>
  <c r="D282" i="20"/>
  <c r="D283" i="20"/>
  <c r="D284" i="20"/>
  <c r="D285" i="20"/>
  <c r="D286" i="20"/>
  <c r="D287" i="20"/>
  <c r="D288" i="20"/>
  <c r="D289" i="20"/>
  <c r="D290" i="20"/>
  <c r="D291" i="20"/>
  <c r="D292" i="20"/>
  <c r="D293" i="20"/>
  <c r="D294" i="20"/>
  <c r="D295" i="20"/>
  <c r="D296" i="20"/>
  <c r="D297" i="20"/>
  <c r="D298" i="20"/>
  <c r="D299" i="20"/>
  <c r="D300" i="20"/>
  <c r="D301" i="20"/>
  <c r="D302" i="20"/>
  <c r="D303" i="20"/>
  <c r="D304" i="20"/>
  <c r="D305" i="20"/>
  <c r="D306" i="20"/>
  <c r="D307" i="20"/>
  <c r="D308" i="20"/>
  <c r="D309" i="20"/>
  <c r="D310" i="20"/>
  <c r="D311" i="20"/>
  <c r="D312" i="20"/>
  <c r="D313" i="20"/>
  <c r="D314" i="20"/>
  <c r="D315" i="20"/>
  <c r="D316" i="20"/>
  <c r="D317" i="20"/>
  <c r="D318" i="20"/>
  <c r="D319" i="20"/>
  <c r="D320" i="20"/>
  <c r="D321" i="20"/>
  <c r="D322" i="20"/>
  <c r="D323" i="20"/>
  <c r="D324" i="20"/>
  <c r="D325" i="20"/>
  <c r="D326" i="20"/>
  <c r="D327" i="20"/>
  <c r="D328" i="20"/>
  <c r="D329" i="20"/>
  <c r="D330" i="20"/>
  <c r="D331" i="20"/>
  <c r="D332" i="20"/>
  <c r="D333" i="20"/>
  <c r="D334" i="20"/>
  <c r="D335" i="20"/>
  <c r="D336" i="20"/>
  <c r="D337" i="20"/>
  <c r="D338" i="20"/>
  <c r="D339" i="20"/>
  <c r="D340" i="20"/>
  <c r="D341" i="20"/>
  <c r="D342" i="20"/>
  <c r="D343" i="20"/>
  <c r="D344" i="20"/>
  <c r="D345" i="20"/>
  <c r="D346" i="20"/>
  <c r="D347" i="20"/>
  <c r="D348" i="20"/>
  <c r="D349" i="20"/>
  <c r="D350" i="20"/>
  <c r="D351" i="20"/>
  <c r="D352" i="20"/>
  <c r="D353" i="20"/>
  <c r="D354" i="20"/>
  <c r="D355" i="20"/>
  <c r="D356" i="20"/>
  <c r="D357" i="20"/>
  <c r="D358" i="20"/>
  <c r="D359" i="20"/>
  <c r="D360" i="20"/>
  <c r="D361" i="20"/>
  <c r="D362" i="20"/>
  <c r="D363" i="20"/>
  <c r="D364" i="20"/>
  <c r="D365" i="20"/>
  <c r="D366" i="20"/>
  <c r="D367" i="20"/>
  <c r="D368" i="20"/>
  <c r="D369" i="20"/>
  <c r="D370" i="20"/>
  <c r="D371" i="20"/>
  <c r="D372" i="20"/>
  <c r="D373" i="20"/>
  <c r="D374" i="20"/>
  <c r="D375" i="20"/>
  <c r="D376" i="20"/>
  <c r="D377" i="20"/>
  <c r="D378" i="20"/>
  <c r="D379" i="20"/>
  <c r="D380" i="20"/>
  <c r="D381" i="20"/>
  <c r="D382" i="20"/>
  <c r="D383" i="20"/>
  <c r="D384" i="20"/>
  <c r="D385" i="20"/>
  <c r="D386" i="20"/>
  <c r="D387" i="20"/>
  <c r="D388" i="20"/>
  <c r="D389" i="20"/>
  <c r="D390" i="20"/>
  <c r="D391" i="20"/>
  <c r="D392" i="20"/>
  <c r="D393" i="20"/>
  <c r="D394" i="20"/>
  <c r="D395" i="20"/>
  <c r="D396" i="20"/>
  <c r="D397" i="20"/>
  <c r="D398" i="20"/>
  <c r="D399" i="20"/>
  <c r="D400" i="20"/>
  <c r="D401" i="20"/>
  <c r="D402" i="20"/>
  <c r="D403" i="20"/>
  <c r="D404" i="20"/>
  <c r="D405" i="20"/>
  <c r="D406" i="20"/>
  <c r="D407" i="20"/>
  <c r="D408" i="20"/>
  <c r="D409" i="20"/>
  <c r="D410" i="20"/>
  <c r="D411" i="20"/>
  <c r="D412" i="20"/>
  <c r="D413" i="20"/>
  <c r="D414" i="20"/>
  <c r="D415" i="20"/>
  <c r="D416" i="20"/>
  <c r="D417" i="20"/>
  <c r="D418" i="20"/>
  <c r="D419" i="20"/>
  <c r="D420" i="20"/>
  <c r="D421" i="20"/>
  <c r="D422" i="20"/>
  <c r="D423" i="20"/>
  <c r="D424" i="20"/>
  <c r="D425" i="20"/>
  <c r="D426" i="20"/>
  <c r="D427" i="20"/>
  <c r="D428" i="20"/>
  <c r="D429" i="20"/>
  <c r="D430" i="20"/>
  <c r="D431" i="20"/>
  <c r="D432" i="20"/>
  <c r="D433" i="20"/>
  <c r="D434" i="20"/>
  <c r="D435" i="20"/>
  <c r="D436" i="20"/>
  <c r="D437" i="20"/>
  <c r="D438" i="20"/>
  <c r="D439" i="20"/>
  <c r="D440" i="20"/>
  <c r="D441" i="20"/>
  <c r="D442" i="20"/>
  <c r="D443" i="20"/>
  <c r="D444" i="20"/>
  <c r="D445" i="20"/>
  <c r="D446" i="20"/>
  <c r="D447" i="20"/>
  <c r="D448" i="20"/>
  <c r="D449" i="20"/>
  <c r="D450" i="20"/>
  <c r="D451" i="20"/>
  <c r="D452" i="20"/>
  <c r="D453" i="20"/>
  <c r="D454" i="20"/>
  <c r="D455" i="20"/>
  <c r="D456" i="20"/>
  <c r="D457" i="20"/>
  <c r="D458" i="20"/>
  <c r="D459" i="20"/>
  <c r="D460" i="20"/>
  <c r="D461" i="20"/>
  <c r="D462" i="20"/>
  <c r="D463" i="20"/>
  <c r="D464" i="20"/>
  <c r="D465" i="20"/>
  <c r="D466" i="20"/>
  <c r="D467" i="20"/>
  <c r="D468" i="20"/>
  <c r="D469" i="20"/>
  <c r="D470" i="20"/>
  <c r="D471" i="20"/>
  <c r="D472" i="20"/>
  <c r="D473" i="20"/>
  <c r="D474" i="20"/>
  <c r="D475" i="20"/>
  <c r="D476" i="20"/>
  <c r="D477" i="20"/>
  <c r="D478" i="20"/>
  <c r="D479" i="20"/>
  <c r="D480" i="20"/>
  <c r="D481" i="20"/>
  <c r="D482" i="20"/>
  <c r="D483" i="20"/>
  <c r="D484" i="20"/>
  <c r="D485" i="20"/>
  <c r="D486" i="20"/>
  <c r="D487" i="20"/>
  <c r="D488" i="20"/>
  <c r="D489" i="20"/>
  <c r="D490" i="20"/>
  <c r="D491" i="20"/>
  <c r="D492" i="20"/>
  <c r="D493" i="20"/>
  <c r="D494" i="20"/>
  <c r="D495" i="20"/>
  <c r="D496" i="20"/>
  <c r="D497" i="20"/>
  <c r="D498" i="20"/>
  <c r="D499" i="20"/>
  <c r="D500" i="20"/>
  <c r="E500" i="20" l="1"/>
  <c r="E499" i="20"/>
  <c r="E498" i="20"/>
  <c r="E497" i="20"/>
  <c r="E496" i="20"/>
  <c r="E495" i="20"/>
  <c r="E494" i="20"/>
  <c r="E493" i="20"/>
  <c r="E492" i="20"/>
  <c r="E491" i="20"/>
  <c r="E490" i="20"/>
  <c r="E489" i="20"/>
  <c r="E488" i="20"/>
  <c r="E487" i="20"/>
  <c r="E486" i="20"/>
  <c r="E485" i="20"/>
  <c r="E484" i="20"/>
  <c r="E483" i="20"/>
  <c r="E482" i="20"/>
  <c r="E481" i="20"/>
  <c r="E480" i="20"/>
  <c r="E479" i="20"/>
  <c r="E478" i="20"/>
  <c r="E477" i="20"/>
  <c r="E476" i="20"/>
  <c r="E475" i="20"/>
  <c r="E474" i="20"/>
  <c r="E473" i="20"/>
  <c r="E472" i="20"/>
  <c r="E471" i="20"/>
  <c r="E470" i="20"/>
  <c r="E469" i="20"/>
  <c r="E468" i="20"/>
  <c r="E467" i="20"/>
  <c r="E466" i="20"/>
  <c r="E465" i="20"/>
  <c r="E464" i="20"/>
  <c r="E463" i="20"/>
  <c r="E462" i="20"/>
  <c r="E461" i="20"/>
  <c r="E460" i="20"/>
  <c r="E459" i="20"/>
  <c r="E458" i="20"/>
  <c r="E457" i="20"/>
  <c r="E456" i="20"/>
  <c r="E455" i="20"/>
  <c r="E454" i="20"/>
  <c r="E453" i="20"/>
  <c r="E452" i="20"/>
  <c r="E451" i="20"/>
  <c r="E450" i="20"/>
  <c r="E449" i="20"/>
  <c r="E448" i="20"/>
  <c r="E447" i="20"/>
  <c r="E446" i="20"/>
  <c r="E445" i="20"/>
  <c r="E444" i="20"/>
  <c r="E443" i="20"/>
  <c r="E442" i="20"/>
  <c r="E441" i="20"/>
  <c r="E440" i="20"/>
  <c r="E439" i="20"/>
  <c r="E438" i="20"/>
  <c r="E437" i="20"/>
  <c r="E436" i="20"/>
  <c r="E435" i="20"/>
  <c r="E434" i="20"/>
  <c r="E433" i="20"/>
  <c r="E432" i="20"/>
  <c r="E431" i="20"/>
  <c r="E430" i="20"/>
  <c r="E429" i="20"/>
  <c r="E428" i="20"/>
  <c r="E427" i="20"/>
  <c r="E426" i="20"/>
  <c r="E425" i="20"/>
  <c r="E424" i="20"/>
  <c r="E423" i="20"/>
  <c r="E422" i="20"/>
  <c r="E421" i="20"/>
  <c r="E420" i="20"/>
  <c r="E419" i="20"/>
  <c r="E418" i="20"/>
  <c r="E417" i="20"/>
  <c r="E416" i="20"/>
  <c r="E415" i="20"/>
  <c r="E414" i="20"/>
  <c r="E413" i="20"/>
  <c r="E412" i="20"/>
  <c r="E411" i="20"/>
  <c r="E410" i="20"/>
  <c r="E409" i="20"/>
  <c r="E408" i="20"/>
  <c r="E407" i="20"/>
  <c r="E406" i="20"/>
  <c r="E405" i="20"/>
  <c r="E404" i="20"/>
  <c r="E403" i="20"/>
  <c r="E402" i="20"/>
  <c r="E401" i="20"/>
  <c r="E400" i="20"/>
  <c r="E399" i="20"/>
  <c r="E398" i="20"/>
  <c r="E397" i="20"/>
  <c r="E396" i="20"/>
  <c r="E395" i="20"/>
  <c r="E394" i="20"/>
  <c r="E393" i="20"/>
  <c r="E392" i="20"/>
  <c r="E391" i="20"/>
  <c r="E390" i="20"/>
  <c r="E389" i="20"/>
  <c r="E388" i="20"/>
  <c r="E387" i="20"/>
  <c r="E386" i="20"/>
  <c r="E385" i="20"/>
  <c r="E384" i="20"/>
  <c r="E383" i="20"/>
  <c r="E382" i="20"/>
  <c r="E381" i="20"/>
  <c r="E380" i="20"/>
  <c r="E379" i="20"/>
  <c r="E378" i="20"/>
  <c r="E377" i="20"/>
  <c r="E376" i="20"/>
  <c r="E375" i="20"/>
  <c r="E374" i="20"/>
  <c r="E373" i="20"/>
  <c r="E372" i="20"/>
  <c r="E371" i="20"/>
  <c r="E370" i="20"/>
  <c r="E369" i="20"/>
  <c r="E368" i="20"/>
  <c r="E367" i="20"/>
  <c r="E366" i="20"/>
  <c r="E365" i="20"/>
  <c r="E364" i="20"/>
  <c r="E363" i="20"/>
  <c r="E362" i="20"/>
  <c r="E361" i="20"/>
  <c r="E360" i="20"/>
  <c r="E359" i="20"/>
  <c r="E358" i="20"/>
  <c r="E357" i="20"/>
  <c r="E356" i="20"/>
  <c r="E355" i="20"/>
  <c r="E354" i="20"/>
  <c r="E353" i="20"/>
  <c r="E352" i="20"/>
  <c r="E351" i="20"/>
  <c r="E350" i="20"/>
  <c r="E349" i="20"/>
  <c r="E348" i="20"/>
  <c r="E347" i="20"/>
  <c r="E346" i="20"/>
  <c r="E345" i="20"/>
  <c r="E344" i="20"/>
  <c r="E343" i="20"/>
  <c r="E342" i="20"/>
  <c r="E341" i="20"/>
  <c r="E340" i="20"/>
  <c r="E339" i="20"/>
  <c r="E338" i="20"/>
  <c r="E337" i="20"/>
  <c r="E336" i="20"/>
  <c r="E335" i="20"/>
  <c r="E334" i="20"/>
  <c r="E333" i="20"/>
  <c r="E332" i="20"/>
  <c r="E331" i="20"/>
  <c r="E330" i="20"/>
  <c r="E329" i="20"/>
  <c r="E328" i="20"/>
  <c r="E327" i="20"/>
  <c r="E326" i="20"/>
  <c r="E325" i="20"/>
  <c r="E324" i="20"/>
  <c r="E323" i="20"/>
  <c r="E322" i="20"/>
  <c r="E321" i="20"/>
  <c r="E320" i="20"/>
  <c r="E319" i="20"/>
  <c r="E318" i="20"/>
  <c r="E317" i="20"/>
  <c r="E316" i="20"/>
  <c r="E315" i="20"/>
  <c r="E314" i="20"/>
  <c r="E313" i="20"/>
  <c r="E312" i="20"/>
  <c r="E311" i="20"/>
  <c r="E310" i="20"/>
  <c r="E309" i="20"/>
  <c r="E308" i="20"/>
  <c r="E307" i="20"/>
  <c r="E306" i="20"/>
  <c r="E305" i="20"/>
  <c r="E304" i="20"/>
  <c r="E303" i="20"/>
  <c r="E302" i="20"/>
  <c r="E301" i="20"/>
  <c r="E300" i="20"/>
  <c r="E299" i="20"/>
  <c r="E298" i="20"/>
  <c r="E297" i="20"/>
  <c r="E296" i="20"/>
  <c r="E295" i="20"/>
  <c r="E294" i="20"/>
  <c r="E293" i="20"/>
  <c r="E292" i="20"/>
  <c r="E291" i="20"/>
  <c r="E290" i="20"/>
  <c r="E289" i="20"/>
  <c r="E288" i="20"/>
  <c r="E287" i="20"/>
  <c r="E286" i="20"/>
  <c r="E285" i="20"/>
  <c r="E284" i="20"/>
  <c r="E283" i="20"/>
  <c r="E282" i="20"/>
  <c r="E281" i="20"/>
  <c r="E280" i="20"/>
  <c r="E279" i="20"/>
  <c r="E278" i="20"/>
  <c r="E277" i="20"/>
  <c r="E276" i="20"/>
  <c r="E275" i="20"/>
  <c r="E274" i="20"/>
  <c r="E273" i="20"/>
  <c r="E272" i="20"/>
  <c r="E271" i="20"/>
  <c r="E270" i="20"/>
  <c r="E269" i="20"/>
  <c r="E268"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26" i="20"/>
  <c r="E28" i="20"/>
  <c r="E27" i="20"/>
  <c r="E29" i="20"/>
  <c r="E51" i="20"/>
  <c r="E49" i="20"/>
  <c r="E48" i="20"/>
  <c r="E50" i="20"/>
  <c r="E47" i="20"/>
  <c r="E46" i="20"/>
  <c r="E45" i="20"/>
  <c r="E44" i="20"/>
  <c r="E43" i="20"/>
  <c r="E25" i="20"/>
  <c r="E24" i="20"/>
  <c r="E42" i="20"/>
  <c r="E41" i="20"/>
  <c r="E23" i="20"/>
  <c r="E38" i="20"/>
  <c r="E40" i="20"/>
  <c r="E39" i="20"/>
  <c r="E37" i="20"/>
  <c r="E36" i="20"/>
  <c r="E35" i="20"/>
  <c r="E34" i="20"/>
  <c r="E22" i="20"/>
  <c r="E33" i="20"/>
  <c r="E32" i="20"/>
  <c r="E31" i="20"/>
  <c r="E30" i="20"/>
  <c r="E21" i="20"/>
  <c r="E19" i="20"/>
  <c r="E20" i="20"/>
  <c r="E52" i="20"/>
  <c r="D18" i="20"/>
  <c r="E18" i="20" s="1"/>
  <c r="N17" i="20"/>
  <c r="M17" i="20"/>
  <c r="K17" i="20"/>
  <c r="F17" i="20"/>
  <c r="L17" i="20" s="1"/>
  <c r="E17" i="20"/>
  <c r="N16" i="20"/>
  <c r="M16" i="20"/>
  <c r="L16" i="20"/>
  <c r="K16" i="20"/>
  <c r="J16" i="20"/>
  <c r="I16" i="20"/>
  <c r="E16" i="20"/>
  <c r="N15" i="20"/>
  <c r="M15" i="20"/>
  <c r="L15" i="20"/>
  <c r="K15" i="20"/>
  <c r="J15" i="20"/>
  <c r="I15" i="20"/>
  <c r="E15" i="20"/>
  <c r="N14" i="20"/>
  <c r="F14" i="20"/>
  <c r="M14" i="20" s="1"/>
  <c r="E14" i="20"/>
  <c r="N13" i="20"/>
  <c r="M13" i="20"/>
  <c r="L13" i="20"/>
  <c r="K13" i="20"/>
  <c r="J13" i="20"/>
  <c r="I13" i="20"/>
  <c r="E13" i="20"/>
  <c r="N12" i="20"/>
  <c r="M12" i="20"/>
  <c r="L12" i="20"/>
  <c r="K12" i="20"/>
  <c r="J12" i="20"/>
  <c r="I12" i="20"/>
  <c r="E12" i="20"/>
  <c r="I14" i="20" l="1"/>
  <c r="J14" i="20"/>
  <c r="I17" i="20"/>
  <c r="K14" i="20"/>
  <c r="J17" i="20"/>
  <c r="L14" i="20"/>
  <c r="C23" i="18"/>
  <c r="C19" i="18"/>
  <c r="C24" i="18"/>
  <c r="C25" i="18"/>
  <c r="C27" i="18"/>
  <c r="C28" i="18"/>
  <c r="C29" i="18"/>
  <c r="D29" i="18" s="1"/>
  <c r="C30" i="18"/>
  <c r="C32" i="18"/>
  <c r="D32" i="18" s="1"/>
  <c r="C38" i="18"/>
  <c r="C39" i="18"/>
  <c r="C40" i="18"/>
  <c r="D40" i="18" s="1"/>
  <c r="C41" i="18"/>
  <c r="D41" i="18" s="1"/>
  <c r="C42" i="18"/>
  <c r="D42" i="18" s="1"/>
  <c r="C43" i="18"/>
  <c r="D43" i="18" s="1"/>
  <c r="C44" i="18"/>
  <c r="D44" i="18" s="1"/>
  <c r="C45" i="18"/>
  <c r="D45" i="18" s="1"/>
  <c r="C46" i="18"/>
  <c r="C47" i="18"/>
  <c r="C48" i="18"/>
  <c r="D48" i="18" s="1"/>
  <c r="C49" i="18"/>
  <c r="D49" i="18" s="1"/>
  <c r="C50" i="18"/>
  <c r="C51" i="18"/>
  <c r="D51" i="18" s="1"/>
  <c r="C52" i="18"/>
  <c r="D52" i="18" s="1"/>
  <c r="C53" i="18"/>
  <c r="D53" i="18" s="1"/>
  <c r="C54" i="18"/>
  <c r="C55" i="18"/>
  <c r="C56" i="18"/>
  <c r="D56" i="18" s="1"/>
  <c r="C57" i="18"/>
  <c r="D57" i="18" s="1"/>
  <c r="C58" i="18"/>
  <c r="C59" i="18"/>
  <c r="D59" i="18" s="1"/>
  <c r="C60" i="18"/>
  <c r="D60" i="18" s="1"/>
  <c r="C61" i="18"/>
  <c r="D61" i="18" s="1"/>
  <c r="C62" i="18"/>
  <c r="C63" i="18"/>
  <c r="C64" i="18"/>
  <c r="D64" i="18" s="1"/>
  <c r="C65" i="18"/>
  <c r="D65" i="18" s="1"/>
  <c r="C66" i="18"/>
  <c r="D66" i="18" s="1"/>
  <c r="C67" i="18"/>
  <c r="D67" i="18" s="1"/>
  <c r="C68" i="18"/>
  <c r="D68" i="18" s="1"/>
  <c r="C69" i="18"/>
  <c r="D69" i="18" s="1"/>
  <c r="C70" i="18"/>
  <c r="C71" i="18"/>
  <c r="C72" i="18"/>
  <c r="D72" i="18" s="1"/>
  <c r="C73" i="18"/>
  <c r="D73" i="18" s="1"/>
  <c r="C74" i="18"/>
  <c r="D74" i="18" s="1"/>
  <c r="C75" i="18"/>
  <c r="D75" i="18" s="1"/>
  <c r="C76" i="18"/>
  <c r="D76" i="18" s="1"/>
  <c r="C77" i="18"/>
  <c r="D77" i="18" s="1"/>
  <c r="C78" i="18"/>
  <c r="C79" i="18"/>
  <c r="C80" i="18"/>
  <c r="D80" i="18" s="1"/>
  <c r="C81" i="18"/>
  <c r="D81" i="18" s="1"/>
  <c r="C82" i="18"/>
  <c r="D82" i="18" s="1"/>
  <c r="C83" i="18"/>
  <c r="D83" i="18" s="1"/>
  <c r="C84" i="18"/>
  <c r="D84" i="18" s="1"/>
  <c r="C85" i="18"/>
  <c r="D85" i="18" s="1"/>
  <c r="C86" i="18"/>
  <c r="C87" i="18"/>
  <c r="C88" i="18"/>
  <c r="D88" i="18" s="1"/>
  <c r="C89" i="18"/>
  <c r="D89" i="18" s="1"/>
  <c r="C90" i="18"/>
  <c r="C91" i="18"/>
  <c r="D91" i="18" s="1"/>
  <c r="C92" i="18"/>
  <c r="D92" i="18" s="1"/>
  <c r="C93" i="18"/>
  <c r="D93" i="18" s="1"/>
  <c r="C94" i="18"/>
  <c r="C95" i="18"/>
  <c r="C96" i="18"/>
  <c r="D96" i="18" s="1"/>
  <c r="C97" i="18"/>
  <c r="D97" i="18" s="1"/>
  <c r="C98" i="18"/>
  <c r="C99" i="18"/>
  <c r="D99" i="18" s="1"/>
  <c r="C100" i="18"/>
  <c r="D100" i="18" s="1"/>
  <c r="C101" i="18"/>
  <c r="D101" i="18" s="1"/>
  <c r="C102" i="18"/>
  <c r="C103" i="18"/>
  <c r="C104" i="18"/>
  <c r="D104" i="18" s="1"/>
  <c r="C105" i="18"/>
  <c r="D105" i="18" s="1"/>
  <c r="C106" i="18"/>
  <c r="C107" i="18"/>
  <c r="D107" i="18" s="1"/>
  <c r="C108" i="18"/>
  <c r="D108" i="18" s="1"/>
  <c r="C109" i="18"/>
  <c r="D109" i="18" s="1"/>
  <c r="C110" i="18"/>
  <c r="C111" i="18"/>
  <c r="C112" i="18"/>
  <c r="D112" i="18" s="1"/>
  <c r="C113" i="18"/>
  <c r="D113" i="18" s="1"/>
  <c r="C114" i="18"/>
  <c r="C115" i="18"/>
  <c r="D115" i="18" s="1"/>
  <c r="C116" i="18"/>
  <c r="D116" i="18" s="1"/>
  <c r="C117" i="18"/>
  <c r="D117" i="18" s="1"/>
  <c r="C118" i="18"/>
  <c r="C119" i="18"/>
  <c r="C120" i="18"/>
  <c r="D120" i="18" s="1"/>
  <c r="C121" i="18"/>
  <c r="D121" i="18" s="1"/>
  <c r="C122" i="18"/>
  <c r="D122" i="18" s="1"/>
  <c r="C123" i="18"/>
  <c r="C124" i="18"/>
  <c r="D124" i="18" s="1"/>
  <c r="C125" i="18"/>
  <c r="D125" i="18" s="1"/>
  <c r="C126" i="18"/>
  <c r="C127" i="18"/>
  <c r="C128" i="18"/>
  <c r="D128" i="18" s="1"/>
  <c r="C129" i="18"/>
  <c r="D129" i="18" s="1"/>
  <c r="C130" i="18"/>
  <c r="D130" i="18" s="1"/>
  <c r="C131" i="18"/>
  <c r="D131" i="18" s="1"/>
  <c r="C132" i="18"/>
  <c r="D132" i="18" s="1"/>
  <c r="C133" i="18"/>
  <c r="D133" i="18" s="1"/>
  <c r="C134" i="18"/>
  <c r="C135" i="18"/>
  <c r="C136" i="18"/>
  <c r="D136" i="18" s="1"/>
  <c r="C137" i="18"/>
  <c r="D137" i="18" s="1"/>
  <c r="C138" i="18"/>
  <c r="D138" i="18" s="1"/>
  <c r="C139" i="18"/>
  <c r="D139" i="18" s="1"/>
  <c r="C140" i="18"/>
  <c r="D140" i="18" s="1"/>
  <c r="C141" i="18"/>
  <c r="D141" i="18" s="1"/>
  <c r="C142" i="18"/>
  <c r="C143" i="18"/>
  <c r="C144" i="18"/>
  <c r="D144" i="18" s="1"/>
  <c r="C145" i="18"/>
  <c r="D145" i="18" s="1"/>
  <c r="C146" i="18"/>
  <c r="D146" i="18" s="1"/>
  <c r="C147" i="18"/>
  <c r="D147" i="18" s="1"/>
  <c r="C148" i="18"/>
  <c r="D148" i="18" s="1"/>
  <c r="C149" i="18"/>
  <c r="D149" i="18" s="1"/>
  <c r="C150" i="18"/>
  <c r="D150" i="18" s="1"/>
  <c r="C151" i="18"/>
  <c r="D151" i="18" s="1"/>
  <c r="C152" i="18"/>
  <c r="D152" i="18" s="1"/>
  <c r="C153" i="18"/>
  <c r="D153" i="18" s="1"/>
  <c r="C154" i="18"/>
  <c r="D154" i="18" s="1"/>
  <c r="C155" i="18"/>
  <c r="D155" i="18" s="1"/>
  <c r="C156" i="18"/>
  <c r="D156" i="18" s="1"/>
  <c r="C157" i="18"/>
  <c r="D157" i="18" s="1"/>
  <c r="C158" i="18"/>
  <c r="C159" i="18"/>
  <c r="D159" i="18" s="1"/>
  <c r="C160" i="18"/>
  <c r="D160" i="18" s="1"/>
  <c r="C161" i="18"/>
  <c r="D161" i="18" s="1"/>
  <c r="C162" i="18"/>
  <c r="D162" i="18" s="1"/>
  <c r="C163" i="18"/>
  <c r="D163" i="18" s="1"/>
  <c r="C164" i="18"/>
  <c r="D164" i="18" s="1"/>
  <c r="C165" i="18"/>
  <c r="D165" i="18" s="1"/>
  <c r="C166" i="18"/>
  <c r="C167" i="18"/>
  <c r="C168" i="18"/>
  <c r="D168" i="18" s="1"/>
  <c r="C169" i="18"/>
  <c r="D169" i="18" s="1"/>
  <c r="C170" i="18"/>
  <c r="D170" i="18" s="1"/>
  <c r="C171" i="18"/>
  <c r="D171" i="18" s="1"/>
  <c r="C172" i="18"/>
  <c r="D172" i="18" s="1"/>
  <c r="C173" i="18"/>
  <c r="D173" i="18" s="1"/>
  <c r="C174" i="18"/>
  <c r="C175" i="18"/>
  <c r="C176" i="18"/>
  <c r="D176" i="18" s="1"/>
  <c r="C177" i="18"/>
  <c r="D177" i="18" s="1"/>
  <c r="C178" i="18"/>
  <c r="D178" i="18" s="1"/>
  <c r="C179" i="18"/>
  <c r="D179" i="18" s="1"/>
  <c r="C180" i="18"/>
  <c r="D180" i="18" s="1"/>
  <c r="C181" i="18"/>
  <c r="D181" i="18" s="1"/>
  <c r="C182" i="18"/>
  <c r="D182" i="18" s="1"/>
  <c r="C183" i="18"/>
  <c r="C184" i="18"/>
  <c r="D184" i="18" s="1"/>
  <c r="C185" i="18"/>
  <c r="D185" i="18" s="1"/>
  <c r="C186" i="18"/>
  <c r="C187" i="18"/>
  <c r="D187" i="18" s="1"/>
  <c r="C188" i="18"/>
  <c r="D188" i="18" s="1"/>
  <c r="C189" i="18"/>
  <c r="D189" i="18" s="1"/>
  <c r="C190" i="18"/>
  <c r="C191" i="18"/>
  <c r="C192" i="18"/>
  <c r="D192" i="18" s="1"/>
  <c r="C193" i="18"/>
  <c r="D193" i="18" s="1"/>
  <c r="C194" i="18"/>
  <c r="D194" i="18" s="1"/>
  <c r="C195" i="18"/>
  <c r="D195" i="18" s="1"/>
  <c r="C196" i="18"/>
  <c r="D196" i="18" s="1"/>
  <c r="C197" i="18"/>
  <c r="D197" i="18" s="1"/>
  <c r="C198" i="18"/>
  <c r="C199" i="18"/>
  <c r="C200" i="18"/>
  <c r="D200" i="18" s="1"/>
  <c r="C201" i="18"/>
  <c r="D201" i="18" s="1"/>
  <c r="C202" i="18"/>
  <c r="D202" i="18" s="1"/>
  <c r="C203" i="18"/>
  <c r="D203" i="18" s="1"/>
  <c r="C204" i="18"/>
  <c r="D204" i="18" s="1"/>
  <c r="C205" i="18"/>
  <c r="D205" i="18" s="1"/>
  <c r="C206" i="18"/>
  <c r="C207" i="18"/>
  <c r="C208" i="18"/>
  <c r="D208" i="18" s="1"/>
  <c r="C209" i="18"/>
  <c r="D209" i="18" s="1"/>
  <c r="C210" i="18"/>
  <c r="C211" i="18"/>
  <c r="D211" i="18" s="1"/>
  <c r="C212" i="18"/>
  <c r="D212" i="18" s="1"/>
  <c r="C213" i="18"/>
  <c r="D213" i="18" s="1"/>
  <c r="C214" i="18"/>
  <c r="D214" i="18" s="1"/>
  <c r="C215" i="18"/>
  <c r="C216" i="18"/>
  <c r="D216" i="18" s="1"/>
  <c r="C217" i="18"/>
  <c r="D217" i="18" s="1"/>
  <c r="C218" i="18"/>
  <c r="D218" i="18" s="1"/>
  <c r="C219" i="18"/>
  <c r="D219" i="18" s="1"/>
  <c r="C220" i="18"/>
  <c r="D220" i="18" s="1"/>
  <c r="C221" i="18"/>
  <c r="D221" i="18" s="1"/>
  <c r="C222" i="18"/>
  <c r="D222" i="18" s="1"/>
  <c r="C223" i="18"/>
  <c r="D223" i="18" s="1"/>
  <c r="C224" i="18"/>
  <c r="D224" i="18" s="1"/>
  <c r="C225" i="18"/>
  <c r="D225" i="18" s="1"/>
  <c r="C226" i="18"/>
  <c r="D226" i="18" s="1"/>
  <c r="C227" i="18"/>
  <c r="D227" i="18" s="1"/>
  <c r="C228" i="18"/>
  <c r="D228" i="18" s="1"/>
  <c r="C229" i="18"/>
  <c r="D229" i="18" s="1"/>
  <c r="C230" i="18"/>
  <c r="C231" i="18"/>
  <c r="C232" i="18"/>
  <c r="D232" i="18" s="1"/>
  <c r="C233" i="18"/>
  <c r="D233" i="18" s="1"/>
  <c r="C234" i="18"/>
  <c r="D234" i="18" s="1"/>
  <c r="C235" i="18"/>
  <c r="D235" i="18" s="1"/>
  <c r="C236" i="18"/>
  <c r="D236" i="18" s="1"/>
  <c r="C237" i="18"/>
  <c r="D237" i="18" s="1"/>
  <c r="C238" i="18"/>
  <c r="C239" i="18"/>
  <c r="C240" i="18"/>
  <c r="D240" i="18" s="1"/>
  <c r="C241" i="18"/>
  <c r="D241" i="18" s="1"/>
  <c r="C242" i="18"/>
  <c r="D242" i="18" s="1"/>
  <c r="C243" i="18"/>
  <c r="D243" i="18" s="1"/>
  <c r="C244" i="18"/>
  <c r="D244" i="18" s="1"/>
  <c r="C245" i="18"/>
  <c r="D245" i="18" s="1"/>
  <c r="C246" i="18"/>
  <c r="C247" i="18"/>
  <c r="C248" i="18"/>
  <c r="D248" i="18" s="1"/>
  <c r="C249" i="18"/>
  <c r="D249" i="18" s="1"/>
  <c r="C250" i="18"/>
  <c r="D250" i="18" s="1"/>
  <c r="C251" i="18"/>
  <c r="D251" i="18" s="1"/>
  <c r="C252" i="18"/>
  <c r="D252" i="18" s="1"/>
  <c r="C253" i="18"/>
  <c r="D253" i="18" s="1"/>
  <c r="C254" i="18"/>
  <c r="D254" i="18" s="1"/>
  <c r="C255" i="18"/>
  <c r="D255" i="18" s="1"/>
  <c r="C256" i="18"/>
  <c r="D256" i="18" s="1"/>
  <c r="C257" i="18"/>
  <c r="D257" i="18" s="1"/>
  <c r="C258" i="18"/>
  <c r="D258" i="18" s="1"/>
  <c r="C259" i="18"/>
  <c r="D259" i="18" s="1"/>
  <c r="C260" i="18"/>
  <c r="D260" i="18" s="1"/>
  <c r="C261" i="18"/>
  <c r="D261" i="18" s="1"/>
  <c r="C262" i="18"/>
  <c r="C263" i="18"/>
  <c r="D263" i="18" s="1"/>
  <c r="C264" i="18"/>
  <c r="D264" i="18" s="1"/>
  <c r="C265" i="18"/>
  <c r="D265" i="18" s="1"/>
  <c r="C266" i="18"/>
  <c r="D266" i="18" s="1"/>
  <c r="C267" i="18"/>
  <c r="D267" i="18" s="1"/>
  <c r="C268" i="18"/>
  <c r="D268" i="18" s="1"/>
  <c r="C269" i="18"/>
  <c r="D269" i="18" s="1"/>
  <c r="C270" i="18"/>
  <c r="C271" i="18"/>
  <c r="C272" i="18"/>
  <c r="D272" i="18" s="1"/>
  <c r="C273" i="18"/>
  <c r="D273" i="18" s="1"/>
  <c r="C274" i="18"/>
  <c r="D274" i="18" s="1"/>
  <c r="C275" i="18"/>
  <c r="D275" i="18" s="1"/>
  <c r="C276" i="18"/>
  <c r="D276" i="18" s="1"/>
  <c r="C277" i="18"/>
  <c r="D277" i="18" s="1"/>
  <c r="C278" i="18"/>
  <c r="D278" i="18" s="1"/>
  <c r="C279" i="18"/>
  <c r="C280" i="18"/>
  <c r="D280" i="18" s="1"/>
  <c r="C281" i="18"/>
  <c r="D281" i="18" s="1"/>
  <c r="C282" i="18"/>
  <c r="D282" i="18" s="1"/>
  <c r="C283" i="18"/>
  <c r="D283" i="18" s="1"/>
  <c r="C284" i="18"/>
  <c r="D284" i="18" s="1"/>
  <c r="C285" i="18"/>
  <c r="D285" i="18" s="1"/>
  <c r="C286" i="18"/>
  <c r="C287" i="18"/>
  <c r="D287" i="18" s="1"/>
  <c r="C288" i="18"/>
  <c r="D288" i="18" s="1"/>
  <c r="C289" i="18"/>
  <c r="D289" i="18" s="1"/>
  <c r="C290" i="18"/>
  <c r="D290" i="18" s="1"/>
  <c r="C291" i="18"/>
  <c r="D291" i="18" s="1"/>
  <c r="C292" i="18"/>
  <c r="D292" i="18" s="1"/>
  <c r="C293" i="18"/>
  <c r="D293" i="18" s="1"/>
  <c r="C294" i="18"/>
  <c r="D294" i="18" s="1"/>
  <c r="C295" i="18"/>
  <c r="D295" i="18" s="1"/>
  <c r="C296" i="18"/>
  <c r="D296" i="18" s="1"/>
  <c r="C297" i="18"/>
  <c r="D297" i="18" s="1"/>
  <c r="C298" i="18"/>
  <c r="D298" i="18" s="1"/>
  <c r="C299" i="18"/>
  <c r="D299" i="18" s="1"/>
  <c r="C300" i="18"/>
  <c r="D300" i="18" s="1"/>
  <c r="C301" i="18"/>
  <c r="D301" i="18" s="1"/>
  <c r="C302" i="18"/>
  <c r="C303" i="18"/>
  <c r="C304" i="18"/>
  <c r="D304" i="18" s="1"/>
  <c r="C305" i="18"/>
  <c r="D305" i="18" s="1"/>
  <c r="C306" i="18"/>
  <c r="D306" i="18" s="1"/>
  <c r="C307" i="18"/>
  <c r="D307" i="18" s="1"/>
  <c r="C308" i="18"/>
  <c r="D308" i="18" s="1"/>
  <c r="C309" i="18"/>
  <c r="D309" i="18" s="1"/>
  <c r="C310" i="18"/>
  <c r="C311" i="18"/>
  <c r="C312" i="18"/>
  <c r="D312" i="18" s="1"/>
  <c r="C313" i="18"/>
  <c r="D313" i="18" s="1"/>
  <c r="C314" i="18"/>
  <c r="D314" i="18" s="1"/>
  <c r="C315" i="18"/>
  <c r="D315" i="18" s="1"/>
  <c r="C316" i="18"/>
  <c r="D316" i="18" s="1"/>
  <c r="C317" i="18"/>
  <c r="D317" i="18" s="1"/>
  <c r="C318" i="18"/>
  <c r="C319" i="18"/>
  <c r="C320" i="18"/>
  <c r="D320" i="18" s="1"/>
  <c r="C321" i="18"/>
  <c r="D321" i="18" s="1"/>
  <c r="C322" i="18"/>
  <c r="D322" i="18" s="1"/>
  <c r="C323" i="18"/>
  <c r="D323" i="18" s="1"/>
  <c r="C324" i="18"/>
  <c r="D324" i="18" s="1"/>
  <c r="C325" i="18"/>
  <c r="D325" i="18" s="1"/>
  <c r="C326" i="18"/>
  <c r="D326" i="18" s="1"/>
  <c r="C327" i="18"/>
  <c r="C328" i="18"/>
  <c r="D328" i="18" s="1"/>
  <c r="C329" i="18"/>
  <c r="D329" i="18" s="1"/>
  <c r="C330" i="18"/>
  <c r="D330" i="18" s="1"/>
  <c r="C331" i="18"/>
  <c r="D331" i="18" s="1"/>
  <c r="C332" i="18"/>
  <c r="D332" i="18" s="1"/>
  <c r="C333" i="18"/>
  <c r="D333" i="18" s="1"/>
  <c r="C334" i="18"/>
  <c r="D334" i="18" s="1"/>
  <c r="C335" i="18"/>
  <c r="D335" i="18" s="1"/>
  <c r="C336" i="18"/>
  <c r="D336" i="18" s="1"/>
  <c r="C337" i="18"/>
  <c r="D337" i="18" s="1"/>
  <c r="C338" i="18"/>
  <c r="D338" i="18" s="1"/>
  <c r="C339" i="18"/>
  <c r="D339" i="18" s="1"/>
  <c r="C340" i="18"/>
  <c r="D340" i="18" s="1"/>
  <c r="C341" i="18"/>
  <c r="D341" i="18" s="1"/>
  <c r="C342" i="18"/>
  <c r="D342" i="18" s="1"/>
  <c r="C343" i="18"/>
  <c r="C344" i="18"/>
  <c r="D344" i="18" s="1"/>
  <c r="C345" i="18"/>
  <c r="D345" i="18" s="1"/>
  <c r="C346" i="18"/>
  <c r="D346" i="18" s="1"/>
  <c r="C347" i="18"/>
  <c r="D347" i="18" s="1"/>
  <c r="C348" i="18"/>
  <c r="D348" i="18" s="1"/>
  <c r="C349" i="18"/>
  <c r="D349" i="18" s="1"/>
  <c r="C350" i="18"/>
  <c r="C351" i="18"/>
  <c r="D351" i="18" s="1"/>
  <c r="C352" i="18"/>
  <c r="D352" i="18" s="1"/>
  <c r="C353" i="18"/>
  <c r="D353" i="18" s="1"/>
  <c r="C354" i="18"/>
  <c r="D354" i="18" s="1"/>
  <c r="C355" i="18"/>
  <c r="D355" i="18" s="1"/>
  <c r="C356" i="18"/>
  <c r="D356" i="18" s="1"/>
  <c r="C357" i="18"/>
  <c r="D357" i="18" s="1"/>
  <c r="C358" i="18"/>
  <c r="D358" i="18" s="1"/>
  <c r="C359" i="18"/>
  <c r="D359" i="18" s="1"/>
  <c r="C360" i="18"/>
  <c r="D360" i="18" s="1"/>
  <c r="C361" i="18"/>
  <c r="D361" i="18" s="1"/>
  <c r="C362" i="18"/>
  <c r="D362" i="18" s="1"/>
  <c r="C363" i="18"/>
  <c r="D363" i="18" s="1"/>
  <c r="C364" i="18"/>
  <c r="D364" i="18" s="1"/>
  <c r="C365" i="18"/>
  <c r="D365" i="18" s="1"/>
  <c r="C366" i="18"/>
  <c r="D366" i="18" s="1"/>
  <c r="C367" i="18"/>
  <c r="D367" i="18" s="1"/>
  <c r="C368" i="18"/>
  <c r="D368" i="18" s="1"/>
  <c r="C369" i="18"/>
  <c r="D369" i="18" s="1"/>
  <c r="C370" i="18"/>
  <c r="D370" i="18" s="1"/>
  <c r="C371" i="18"/>
  <c r="D371" i="18" s="1"/>
  <c r="C372" i="18"/>
  <c r="D372" i="18" s="1"/>
  <c r="C373" i="18"/>
  <c r="D373" i="18" s="1"/>
  <c r="C374" i="18"/>
  <c r="D374" i="18" s="1"/>
  <c r="C375" i="18"/>
  <c r="D375" i="18" s="1"/>
  <c r="C376" i="18"/>
  <c r="D376" i="18" s="1"/>
  <c r="C377" i="18"/>
  <c r="D377" i="18" s="1"/>
  <c r="C378" i="18"/>
  <c r="D378" i="18" s="1"/>
  <c r="C379" i="18"/>
  <c r="D379" i="18" s="1"/>
  <c r="C380" i="18"/>
  <c r="D380" i="18" s="1"/>
  <c r="C381" i="18"/>
  <c r="D381" i="18" s="1"/>
  <c r="C382" i="18"/>
  <c r="D382" i="18" s="1"/>
  <c r="C383" i="18"/>
  <c r="D383" i="18" s="1"/>
  <c r="C384" i="18"/>
  <c r="D384" i="18" s="1"/>
  <c r="C385" i="18"/>
  <c r="D385" i="18" s="1"/>
  <c r="C386" i="18"/>
  <c r="D386" i="18" s="1"/>
  <c r="C387" i="18"/>
  <c r="D387" i="18" s="1"/>
  <c r="C388" i="18"/>
  <c r="D388" i="18" s="1"/>
  <c r="C389" i="18"/>
  <c r="D389" i="18" s="1"/>
  <c r="C390" i="18"/>
  <c r="D390" i="18" s="1"/>
  <c r="C391" i="18"/>
  <c r="D391" i="18" s="1"/>
  <c r="C392" i="18"/>
  <c r="D392" i="18" s="1"/>
  <c r="C393" i="18"/>
  <c r="D393" i="18" s="1"/>
  <c r="C394" i="18"/>
  <c r="D394" i="18" s="1"/>
  <c r="C395" i="18"/>
  <c r="D395" i="18" s="1"/>
  <c r="C396" i="18"/>
  <c r="D396" i="18" s="1"/>
  <c r="C397" i="18"/>
  <c r="D397" i="18" s="1"/>
  <c r="C398" i="18"/>
  <c r="D398" i="18" s="1"/>
  <c r="C399" i="18"/>
  <c r="D399" i="18" s="1"/>
  <c r="C400" i="18"/>
  <c r="D400" i="18" s="1"/>
  <c r="C401" i="18"/>
  <c r="D401" i="18" s="1"/>
  <c r="C402" i="18"/>
  <c r="D402" i="18" s="1"/>
  <c r="C403" i="18"/>
  <c r="D403" i="18" s="1"/>
  <c r="C404" i="18"/>
  <c r="D404" i="18" s="1"/>
  <c r="C405" i="18"/>
  <c r="D405" i="18" s="1"/>
  <c r="C406" i="18"/>
  <c r="D406" i="18" s="1"/>
  <c r="C407" i="18"/>
  <c r="D407" i="18" s="1"/>
  <c r="C408" i="18"/>
  <c r="D408" i="18" s="1"/>
  <c r="C409" i="18"/>
  <c r="D409" i="18" s="1"/>
  <c r="C410" i="18"/>
  <c r="D410" i="18" s="1"/>
  <c r="C411" i="18"/>
  <c r="D411" i="18" s="1"/>
  <c r="C412" i="18"/>
  <c r="D412" i="18" s="1"/>
  <c r="C413" i="18"/>
  <c r="D413" i="18" s="1"/>
  <c r="C414" i="18"/>
  <c r="D414" i="18" s="1"/>
  <c r="C415" i="18"/>
  <c r="D415" i="18" s="1"/>
  <c r="C416" i="18"/>
  <c r="D416" i="18" s="1"/>
  <c r="C417" i="18"/>
  <c r="D417" i="18" s="1"/>
  <c r="C418" i="18"/>
  <c r="D418" i="18" s="1"/>
  <c r="C419" i="18"/>
  <c r="D419" i="18" s="1"/>
  <c r="C420" i="18"/>
  <c r="D420" i="18" s="1"/>
  <c r="C421" i="18"/>
  <c r="D421" i="18" s="1"/>
  <c r="C422" i="18"/>
  <c r="D422" i="18" s="1"/>
  <c r="C423" i="18"/>
  <c r="D423" i="18" s="1"/>
  <c r="C424" i="18"/>
  <c r="D424" i="18" s="1"/>
  <c r="C425" i="18"/>
  <c r="D425" i="18" s="1"/>
  <c r="C426" i="18"/>
  <c r="D426" i="18" s="1"/>
  <c r="C427" i="18"/>
  <c r="D427" i="18" s="1"/>
  <c r="C428" i="18"/>
  <c r="D428" i="18" s="1"/>
  <c r="C429" i="18"/>
  <c r="D429" i="18" s="1"/>
  <c r="C430" i="18"/>
  <c r="D430" i="18" s="1"/>
  <c r="C431" i="18"/>
  <c r="D431" i="18" s="1"/>
  <c r="C432" i="18"/>
  <c r="D432" i="18" s="1"/>
  <c r="C433" i="18"/>
  <c r="D433" i="18" s="1"/>
  <c r="C434" i="18"/>
  <c r="D434" i="18" s="1"/>
  <c r="C435" i="18"/>
  <c r="D435" i="18" s="1"/>
  <c r="C436" i="18"/>
  <c r="D436" i="18" s="1"/>
  <c r="C437" i="18"/>
  <c r="D437" i="18" s="1"/>
  <c r="C438" i="18"/>
  <c r="D438" i="18" s="1"/>
  <c r="C439" i="18"/>
  <c r="D439" i="18" s="1"/>
  <c r="C440" i="18"/>
  <c r="D440" i="18" s="1"/>
  <c r="C441" i="18"/>
  <c r="D441" i="18" s="1"/>
  <c r="C442" i="18"/>
  <c r="D442" i="18" s="1"/>
  <c r="C443" i="18"/>
  <c r="D443" i="18" s="1"/>
  <c r="C444" i="18"/>
  <c r="D444" i="18" s="1"/>
  <c r="C445" i="18"/>
  <c r="D445" i="18" s="1"/>
  <c r="C446" i="18"/>
  <c r="D446" i="18" s="1"/>
  <c r="C447" i="18"/>
  <c r="D447" i="18" s="1"/>
  <c r="C448" i="18"/>
  <c r="D448" i="18" s="1"/>
  <c r="C449" i="18"/>
  <c r="D449" i="18" s="1"/>
  <c r="C450" i="18"/>
  <c r="D450" i="18" s="1"/>
  <c r="C451" i="18"/>
  <c r="D451" i="18" s="1"/>
  <c r="C452" i="18"/>
  <c r="D452" i="18" s="1"/>
  <c r="C453" i="18"/>
  <c r="D453" i="18" s="1"/>
  <c r="C454" i="18"/>
  <c r="D454" i="18" s="1"/>
  <c r="C455" i="18"/>
  <c r="D455" i="18" s="1"/>
  <c r="C456" i="18"/>
  <c r="D456" i="18" s="1"/>
  <c r="C457" i="18"/>
  <c r="D457" i="18" s="1"/>
  <c r="C458" i="18"/>
  <c r="D458" i="18" s="1"/>
  <c r="C459" i="18"/>
  <c r="D459" i="18" s="1"/>
  <c r="C460" i="18"/>
  <c r="D460" i="18" s="1"/>
  <c r="C461" i="18"/>
  <c r="D461" i="18" s="1"/>
  <c r="C462" i="18"/>
  <c r="D462" i="18" s="1"/>
  <c r="C463" i="18"/>
  <c r="D463" i="18" s="1"/>
  <c r="C464" i="18"/>
  <c r="D464" i="18" s="1"/>
  <c r="C465" i="18"/>
  <c r="D465" i="18" s="1"/>
  <c r="C466" i="18"/>
  <c r="D466" i="18" s="1"/>
  <c r="C467" i="18"/>
  <c r="D467" i="18" s="1"/>
  <c r="C468" i="18"/>
  <c r="D468" i="18" s="1"/>
  <c r="C469" i="18"/>
  <c r="D469" i="18" s="1"/>
  <c r="C470" i="18"/>
  <c r="D470" i="18" s="1"/>
  <c r="C471" i="18"/>
  <c r="D471" i="18" s="1"/>
  <c r="C472" i="18"/>
  <c r="D472" i="18" s="1"/>
  <c r="C473" i="18"/>
  <c r="D473" i="18" s="1"/>
  <c r="C474" i="18"/>
  <c r="D474" i="18" s="1"/>
  <c r="C475" i="18"/>
  <c r="D475" i="18" s="1"/>
  <c r="C476" i="18"/>
  <c r="D476" i="18" s="1"/>
  <c r="C477" i="18"/>
  <c r="D477" i="18" s="1"/>
  <c r="C478" i="18"/>
  <c r="D478" i="18" s="1"/>
  <c r="C479" i="18"/>
  <c r="D479" i="18" s="1"/>
  <c r="C480" i="18"/>
  <c r="D480" i="18" s="1"/>
  <c r="C481" i="18"/>
  <c r="D481" i="18" s="1"/>
  <c r="C482" i="18"/>
  <c r="D482" i="18" s="1"/>
  <c r="C483" i="18"/>
  <c r="D483" i="18" s="1"/>
  <c r="C484" i="18"/>
  <c r="D484" i="18" s="1"/>
  <c r="C17" i="18"/>
  <c r="D350" i="18"/>
  <c r="D343" i="18"/>
  <c r="D327" i="18"/>
  <c r="D319" i="18"/>
  <c r="D318" i="18"/>
  <c r="D311" i="18"/>
  <c r="D310" i="18"/>
  <c r="D303" i="18"/>
  <c r="D302" i="18"/>
  <c r="D286" i="18"/>
  <c r="D279" i="18"/>
  <c r="D271" i="18"/>
  <c r="D270" i="18"/>
  <c r="D262" i="18"/>
  <c r="D247" i="18"/>
  <c r="D246" i="18"/>
  <c r="D239" i="18"/>
  <c r="D238" i="18"/>
  <c r="D231" i="18"/>
  <c r="D230" i="18"/>
  <c r="D215" i="18"/>
  <c r="D210" i="18"/>
  <c r="D207" i="18"/>
  <c r="D206" i="18"/>
  <c r="D199" i="18"/>
  <c r="D198" i="18"/>
  <c r="D191" i="18"/>
  <c r="D190" i="18"/>
  <c r="D186" i="18"/>
  <c r="D183" i="18"/>
  <c r="D175" i="18"/>
  <c r="D174" i="18"/>
  <c r="D167" i="18"/>
  <c r="D166" i="18"/>
  <c r="D158" i="18"/>
  <c r="D143" i="18"/>
  <c r="D142" i="18"/>
  <c r="D135" i="18"/>
  <c r="D134" i="18"/>
  <c r="D127" i="18"/>
  <c r="D126" i="18"/>
  <c r="D123" i="18"/>
  <c r="D119" i="18"/>
  <c r="D118" i="18"/>
  <c r="D114" i="18"/>
  <c r="D111" i="18"/>
  <c r="D110" i="18"/>
  <c r="D106" i="18"/>
  <c r="D103" i="18"/>
  <c r="D102" i="18"/>
  <c r="D98" i="18"/>
  <c r="D95" i="18"/>
  <c r="D94" i="18"/>
  <c r="D90" i="18"/>
  <c r="D87" i="18"/>
  <c r="D86" i="18"/>
  <c r="D79" i="18"/>
  <c r="D78" i="18"/>
  <c r="D71" i="18"/>
  <c r="D70" i="18"/>
  <c r="D63" i="18"/>
  <c r="D62" i="18"/>
  <c r="D58" i="18"/>
  <c r="D55" i="18"/>
  <c r="D54" i="18"/>
  <c r="D50" i="18"/>
  <c r="D47" i="18"/>
  <c r="D46" i="18"/>
  <c r="D39" i="18"/>
  <c r="D38" i="18"/>
  <c r="D31" i="18"/>
  <c r="D30" i="18"/>
  <c r="D28" i="18"/>
  <c r="D27" i="18"/>
  <c r="D25" i="18"/>
  <c r="D24" i="18"/>
  <c r="D19" i="18"/>
  <c r="D23" i="18"/>
  <c r="D17" i="18"/>
  <c r="C15" i="18"/>
  <c r="D15" i="18" s="1"/>
  <c r="O14" i="18"/>
  <c r="N14" i="18"/>
  <c r="M14" i="18"/>
  <c r="L14" i="18"/>
  <c r="K14" i="18"/>
  <c r="J14" i="18"/>
  <c r="D14" i="18"/>
  <c r="O13" i="18"/>
  <c r="N13" i="18"/>
  <c r="M13" i="18"/>
  <c r="L13" i="18"/>
  <c r="K13" i="18"/>
  <c r="J13" i="18"/>
  <c r="D13" i="18"/>
</calcChain>
</file>

<file path=xl/comments1.xml><?xml version="1.0" encoding="utf-8"?>
<comments xmlns="http://schemas.openxmlformats.org/spreadsheetml/2006/main">
  <authors>
    <author>Kirk Hanawalt</author>
  </authors>
  <commentList>
    <comment ref="G19" authorId="0" shapeId="0">
      <text>
        <r>
          <rPr>
            <sz val="10"/>
            <color rgb="FF000000"/>
            <rFont val="Tahoma"/>
            <family val="2"/>
          </rPr>
          <t xml:space="preserve">NEU-TRI is 99.5% TCE and 0.5% 1,2-Epoxybutane.  It is unlikley that 1,2-Epoxybutane is emitted to air because it is a stabilzer that reacts with the acids that form when TCE is heated in the presence of water and the ENTEK TCE storage sysem is 100% depleted of stabilizer when tested with the NEU-TRI test kit recommeded by the NEU-TRI vendor.
</t>
        </r>
        <r>
          <rPr>
            <sz val="10"/>
            <color rgb="FF000000"/>
            <rFont val="Tahoma"/>
            <family val="2"/>
          </rPr>
          <t xml:space="preserve">
</t>
        </r>
        <r>
          <rPr>
            <sz val="10"/>
            <color rgb="FF000000"/>
            <rFont val="Tahoma"/>
            <family val="2"/>
          </rPr>
          <t xml:space="preserve">The most likely fate of 1,2-Epoxybutane is immediate destruction by reaction with acidic TCE hydrolysis products in the bulk storage system when 'virgin' NEU-TRI is added to storage.  </t>
        </r>
      </text>
    </comment>
  </commentList>
</comments>
</file>

<file path=xl/comments2.xml><?xml version="1.0" encoding="utf-8"?>
<comments xmlns="http://schemas.openxmlformats.org/spreadsheetml/2006/main">
  <authors>
    <author>GISKA Jonathan</author>
    <author>Kirk Hanawalt</author>
  </authors>
  <commentList>
    <comment ref="C12" authorId="0" shapeId="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 ref="F19" authorId="1" shapeId="0">
      <text>
        <r>
          <rPr>
            <sz val="10"/>
            <color rgb="FF000000"/>
            <rFont val="Tahoma"/>
            <family val="2"/>
          </rPr>
          <t xml:space="preserve">Assuming 0.005 lbs of 1,2-Epoxybutane are emitted for each 0.995 lbs of TCE emitted.
</t>
        </r>
      </text>
    </comment>
    <comment ref="G19" authorId="1" shapeId="0">
      <text>
        <r>
          <rPr>
            <sz val="10"/>
            <color rgb="FF000000"/>
            <rFont val="Tahoma"/>
            <family val="2"/>
          </rPr>
          <t xml:space="preserve">Assuming 0.005 lbs of 1,2-Epoxybutane are emitted for each 0.995 lbs of TCE emitted.
</t>
        </r>
      </text>
    </comment>
    <comment ref="M21" authorId="1" shapeId="0">
      <text>
        <r>
          <rPr>
            <sz val="10"/>
            <color rgb="FF000000"/>
            <rFont val="Tahoma"/>
            <family val="2"/>
          </rPr>
          <t>Annual / 365 operating days</t>
        </r>
      </text>
    </comment>
    <comment ref="M23" authorId="1" shapeId="0">
      <text>
        <r>
          <rPr>
            <sz val="10"/>
            <color rgb="FF000000"/>
            <rFont val="Tahoma"/>
            <family val="2"/>
          </rPr>
          <t>Annual / 365 operating days</t>
        </r>
      </text>
    </comment>
    <comment ref="M24" authorId="1" shapeId="0">
      <text>
        <r>
          <rPr>
            <sz val="10"/>
            <color rgb="FF000000"/>
            <rFont val="Tahoma"/>
            <family val="2"/>
          </rPr>
          <t>Annual / 365 operating days</t>
        </r>
      </text>
    </comment>
    <comment ref="M25" authorId="1" shapeId="0">
      <text>
        <r>
          <rPr>
            <sz val="10"/>
            <color rgb="FF000000"/>
            <rFont val="Tahoma"/>
            <family val="2"/>
          </rPr>
          <t>Annual / 365 operating days</t>
        </r>
      </text>
    </comment>
    <comment ref="M27" authorId="1" shapeId="0">
      <text>
        <r>
          <rPr>
            <sz val="10"/>
            <color rgb="FF000000"/>
            <rFont val="Tahoma"/>
            <family val="2"/>
          </rPr>
          <t>Annual / 250 work-days</t>
        </r>
      </text>
    </comment>
    <comment ref="M28" authorId="1" shapeId="0">
      <text>
        <r>
          <rPr>
            <sz val="10"/>
            <color rgb="FF000000"/>
            <rFont val="Tahoma"/>
            <family val="2"/>
          </rPr>
          <t>Annual / 250 work-days</t>
        </r>
      </text>
    </comment>
    <comment ref="M29" authorId="1" shapeId="0">
      <text>
        <r>
          <rPr>
            <sz val="10"/>
            <color rgb="FF000000"/>
            <rFont val="Tahoma"/>
            <family val="2"/>
          </rPr>
          <t>Annual / 250 work-days</t>
        </r>
      </text>
    </comment>
    <comment ref="M30" authorId="1" shapeId="0">
      <text>
        <r>
          <rPr>
            <sz val="10"/>
            <color rgb="FF000000"/>
            <rFont val="Tahoma"/>
            <family val="2"/>
          </rPr>
          <t>Annual / 250 work-days</t>
        </r>
      </text>
    </comment>
    <comment ref="M32" authorId="1" shapeId="0">
      <text>
        <r>
          <rPr>
            <sz val="10"/>
            <color rgb="FF000000"/>
            <rFont val="Tahoma"/>
            <family val="2"/>
          </rPr>
          <t>Annual / 365 operating days</t>
        </r>
      </text>
    </comment>
  </commentList>
</comments>
</file>

<file path=xl/comments3.xml><?xml version="1.0" encoding="utf-8"?>
<comments xmlns="http://schemas.openxmlformats.org/spreadsheetml/2006/main">
  <authors>
    <author>GISKA Jonathan</author>
    <author>Kirk Hanawalt</author>
  </authors>
  <commentList>
    <comment ref="M10" authorId="0" shapeId="0">
      <text>
        <r>
          <rPr>
            <b/>
            <sz val="9"/>
            <color rgb="FF000000"/>
            <rFont val="Tahoma"/>
            <family val="2"/>
          </rPr>
          <t xml:space="preserve">GISKA Jonathan:
</t>
        </r>
        <r>
          <rPr>
            <sz val="9"/>
            <color rgb="FF000000"/>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J16" authorId="1" shapeId="0">
      <text>
        <r>
          <rPr>
            <sz val="10"/>
            <color rgb="FF000000"/>
            <rFont val="Tahoma"/>
            <family val="2"/>
          </rPr>
          <t>Annual / 365 operating days</t>
        </r>
      </text>
    </comment>
    <comment ref="J17" authorId="1" shapeId="0">
      <text>
        <r>
          <rPr>
            <sz val="10"/>
            <color rgb="FF000000"/>
            <rFont val="Tahoma"/>
            <family val="2"/>
          </rPr>
          <t>Annual / 365 operating days</t>
        </r>
      </text>
    </comment>
    <comment ref="J18" authorId="1" shapeId="0">
      <text>
        <r>
          <rPr>
            <sz val="10"/>
            <color rgb="FF000000"/>
            <rFont val="Tahoma"/>
            <family val="2"/>
          </rPr>
          <t>Annual / 365 operating days</t>
        </r>
      </text>
    </comment>
    <comment ref="J19" authorId="1" shapeId="0">
      <text>
        <r>
          <rPr>
            <sz val="10"/>
            <color rgb="FF000000"/>
            <rFont val="Tahoma"/>
            <family val="2"/>
          </rPr>
          <t>Annual / 365 operating days</t>
        </r>
      </text>
    </comment>
    <comment ref="J20" authorId="1" shapeId="0">
      <text>
        <r>
          <rPr>
            <sz val="10"/>
            <color rgb="FF000000"/>
            <rFont val="Tahoma"/>
            <family val="2"/>
          </rPr>
          <t>Annual / 365 operating days</t>
        </r>
      </text>
    </comment>
    <comment ref="J21" authorId="1" shapeId="0">
      <text>
        <r>
          <rPr>
            <sz val="10"/>
            <color rgb="FF000000"/>
            <rFont val="Tahoma"/>
            <family val="2"/>
          </rPr>
          <t>Annual / 365 operating days</t>
        </r>
      </text>
    </comment>
    <comment ref="J22" authorId="1" shapeId="0">
      <text>
        <r>
          <rPr>
            <sz val="10"/>
            <color rgb="FF000000"/>
            <rFont val="Tahoma"/>
            <family val="2"/>
          </rPr>
          <t>Annual / 365 operating days</t>
        </r>
      </text>
    </comment>
    <comment ref="J23" authorId="1" shapeId="0">
      <text>
        <r>
          <rPr>
            <sz val="10"/>
            <color rgb="FF000000"/>
            <rFont val="Tahoma"/>
            <family val="2"/>
          </rPr>
          <t>Annual / 365 operating days</t>
        </r>
      </text>
    </comment>
    <comment ref="J24" authorId="1" shapeId="0">
      <text>
        <r>
          <rPr>
            <sz val="10"/>
            <color rgb="FF000000"/>
            <rFont val="Tahoma"/>
            <family val="2"/>
          </rPr>
          <t>Annual / 365 operating days</t>
        </r>
      </text>
    </comment>
    <comment ref="J25" authorId="1" shapeId="0">
      <text>
        <r>
          <rPr>
            <sz val="10"/>
            <color rgb="FF000000"/>
            <rFont val="Tahoma"/>
            <family val="2"/>
          </rPr>
          <t>Annual / 365 operating days</t>
        </r>
      </text>
    </comment>
    <comment ref="J26" authorId="1" shapeId="0">
      <text>
        <r>
          <rPr>
            <sz val="10"/>
            <color rgb="FF000000"/>
            <rFont val="Tahoma"/>
            <family val="2"/>
          </rPr>
          <t>Annual / 365 operating days</t>
        </r>
      </text>
    </comment>
    <comment ref="J27" authorId="1" shapeId="0">
      <text>
        <r>
          <rPr>
            <sz val="10"/>
            <color rgb="FF000000"/>
            <rFont val="Tahoma"/>
            <family val="2"/>
          </rPr>
          <t>Annual / 365 operating days</t>
        </r>
      </text>
    </comment>
    <comment ref="J28" authorId="1" shapeId="0">
      <text>
        <r>
          <rPr>
            <sz val="10"/>
            <color rgb="FF000000"/>
            <rFont val="Tahoma"/>
            <family val="2"/>
          </rPr>
          <t>Annual / 365 operating days</t>
        </r>
      </text>
    </comment>
    <comment ref="J29" authorId="1" shapeId="0">
      <text>
        <r>
          <rPr>
            <sz val="10"/>
            <color rgb="FF000000"/>
            <rFont val="Tahoma"/>
            <family val="2"/>
          </rPr>
          <t>Annual / 365 operating days</t>
        </r>
      </text>
    </comment>
    <comment ref="J30" authorId="1" shapeId="0">
      <text>
        <r>
          <rPr>
            <sz val="10"/>
            <color rgb="FF000000"/>
            <rFont val="Tahoma"/>
            <family val="2"/>
          </rPr>
          <t>Annual / 365 operating days</t>
        </r>
      </text>
    </comment>
    <comment ref="J31" authorId="1" shapeId="0">
      <text>
        <r>
          <rPr>
            <sz val="10"/>
            <color rgb="FF000000"/>
            <rFont val="Tahoma"/>
            <family val="2"/>
          </rPr>
          <t>Annual / 365 operating days</t>
        </r>
      </text>
    </comment>
    <comment ref="J32" authorId="1" shapeId="0">
      <text>
        <r>
          <rPr>
            <sz val="10"/>
            <color rgb="FF000000"/>
            <rFont val="Tahoma"/>
            <family val="2"/>
          </rPr>
          <t>Annual / 365 operating days</t>
        </r>
      </text>
    </comment>
    <comment ref="J33" authorId="1" shapeId="0">
      <text>
        <r>
          <rPr>
            <sz val="10"/>
            <color rgb="FF000000"/>
            <rFont val="Tahoma"/>
            <family val="2"/>
          </rPr>
          <t>Annual / 365 operating days</t>
        </r>
      </text>
    </comment>
    <comment ref="J34" authorId="1" shapeId="0">
      <text>
        <r>
          <rPr>
            <sz val="10"/>
            <color rgb="FF000000"/>
            <rFont val="Tahoma"/>
            <family val="2"/>
          </rPr>
          <t>Annual / 365 operating days</t>
        </r>
      </text>
    </comment>
    <comment ref="J35" authorId="1" shapeId="0">
      <text>
        <r>
          <rPr>
            <sz val="10"/>
            <color rgb="FF000000"/>
            <rFont val="Tahoma"/>
            <family val="2"/>
          </rPr>
          <t>Annual / 365 operating days</t>
        </r>
      </text>
    </comment>
    <comment ref="J36" authorId="1" shapeId="0">
      <text>
        <r>
          <rPr>
            <sz val="10"/>
            <color rgb="FF000000"/>
            <rFont val="Tahoma"/>
            <family val="2"/>
          </rPr>
          <t>Annual / 365 operating days</t>
        </r>
      </text>
    </comment>
    <comment ref="J37" authorId="1" shapeId="0">
      <text>
        <r>
          <rPr>
            <sz val="10"/>
            <color rgb="FF000000"/>
            <rFont val="Tahoma"/>
            <family val="2"/>
          </rPr>
          <t>Annual / 365 operating days</t>
        </r>
      </text>
    </comment>
    <comment ref="J38" authorId="1" shapeId="0">
      <text>
        <r>
          <rPr>
            <sz val="10"/>
            <color rgb="FF000000"/>
            <rFont val="Tahoma"/>
            <family val="2"/>
          </rPr>
          <t>Annual / 365 operating days</t>
        </r>
      </text>
    </comment>
    <comment ref="M38" authorId="1" shapeId="0">
      <text>
        <r>
          <rPr>
            <sz val="10"/>
            <color rgb="FF000000"/>
            <rFont val="Tahoma"/>
            <family val="2"/>
          </rPr>
          <t>Estimated loss in cooling tower blowdown.</t>
        </r>
      </text>
    </comment>
    <comment ref="P38" authorId="1" shapeId="0">
      <text>
        <r>
          <rPr>
            <sz val="10"/>
            <color rgb="FF000000"/>
            <rFont val="Tahoma"/>
            <family val="2"/>
          </rPr>
          <t>Annual / 365 operating days</t>
        </r>
      </text>
    </comment>
  </commentList>
</comments>
</file>

<file path=xl/comments4.xml><?xml version="1.0" encoding="utf-8"?>
<comments xmlns="http://schemas.openxmlformats.org/spreadsheetml/2006/main">
  <authors>
    <author>GISKA Jonathan</author>
    <author>Kirk Hanawalt</author>
  </authors>
  <commentList>
    <comment ref="D11" authorId="0" shapeId="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 ref="L19" authorId="1" shapeId="0">
      <text>
        <r>
          <rPr>
            <sz val="10"/>
            <color rgb="FF000000"/>
            <rFont val="Tahoma"/>
            <family val="2"/>
          </rPr>
          <t>Annual / 365 operating days</t>
        </r>
      </text>
    </comment>
    <comment ref="L20" authorId="1" shapeId="0">
      <text>
        <r>
          <rPr>
            <sz val="10"/>
            <color rgb="FF000000"/>
            <rFont val="Tahoma"/>
            <family val="2"/>
          </rPr>
          <t>Annual / 365 operating days</t>
        </r>
      </text>
    </comment>
    <comment ref="L21" authorId="1" shapeId="0">
      <text>
        <r>
          <rPr>
            <sz val="10"/>
            <color rgb="FF000000"/>
            <rFont val="Tahoma"/>
            <family val="2"/>
          </rPr>
          <t>Annual / 365 operating days</t>
        </r>
      </text>
    </comment>
    <comment ref="L22" authorId="1" shapeId="0">
      <text>
        <r>
          <rPr>
            <sz val="10"/>
            <color rgb="FF000000"/>
            <rFont val="Tahoma"/>
            <family val="2"/>
          </rPr>
          <t>Annual / 365 operating days</t>
        </r>
      </text>
    </comment>
    <comment ref="L23" authorId="1" shapeId="0">
      <text>
        <r>
          <rPr>
            <sz val="10"/>
            <color rgb="FF000000"/>
            <rFont val="Tahoma"/>
            <family val="2"/>
          </rPr>
          <t>Annual / 365 operating days</t>
        </r>
      </text>
    </comment>
    <comment ref="L24" authorId="1" shapeId="0">
      <text>
        <r>
          <rPr>
            <sz val="10"/>
            <color rgb="FF000000"/>
            <rFont val="Tahoma"/>
            <family val="2"/>
          </rPr>
          <t>Annual / 365 operating days</t>
        </r>
      </text>
    </comment>
    <comment ref="L25" authorId="1" shapeId="0">
      <text>
        <r>
          <rPr>
            <sz val="10"/>
            <color rgb="FF000000"/>
            <rFont val="Tahoma"/>
            <family val="2"/>
          </rPr>
          <t>Annual / 365 operating days</t>
        </r>
      </text>
    </comment>
    <comment ref="L26" authorId="1" shapeId="0">
      <text>
        <r>
          <rPr>
            <sz val="10"/>
            <color rgb="FF000000"/>
            <rFont val="Tahoma"/>
            <family val="2"/>
          </rPr>
          <t>Annual / 365 operating days</t>
        </r>
      </text>
    </comment>
    <comment ref="L27" authorId="1" shapeId="0">
      <text>
        <r>
          <rPr>
            <sz val="10"/>
            <color rgb="FF000000"/>
            <rFont val="Tahoma"/>
            <family val="2"/>
          </rPr>
          <t>Annual / 365 operating days</t>
        </r>
      </text>
    </comment>
    <comment ref="L28" authorId="1" shapeId="0">
      <text>
        <r>
          <rPr>
            <sz val="10"/>
            <color rgb="FF000000"/>
            <rFont val="Tahoma"/>
            <family val="2"/>
          </rPr>
          <t>Annual / 365 operating days</t>
        </r>
      </text>
    </comment>
    <comment ref="L29" authorId="1" shapeId="0">
      <text>
        <r>
          <rPr>
            <sz val="10"/>
            <color rgb="FF000000"/>
            <rFont val="Tahoma"/>
            <family val="2"/>
          </rPr>
          <t>Annual / 365 operating days</t>
        </r>
      </text>
    </comment>
    <comment ref="L30" authorId="1" shapeId="0">
      <text>
        <r>
          <rPr>
            <sz val="10"/>
            <color rgb="FF000000"/>
            <rFont val="Tahoma"/>
            <family val="2"/>
          </rPr>
          <t>Annual / 365 operating days</t>
        </r>
      </text>
    </comment>
    <comment ref="L31" authorId="1" shapeId="0">
      <text>
        <r>
          <rPr>
            <sz val="10"/>
            <color rgb="FF000000"/>
            <rFont val="Tahoma"/>
            <family val="2"/>
          </rPr>
          <t>Annual / 365 operating days</t>
        </r>
      </text>
    </comment>
    <comment ref="L32" authorId="1" shapeId="0">
      <text>
        <r>
          <rPr>
            <sz val="10"/>
            <color rgb="FF000000"/>
            <rFont val="Tahoma"/>
            <family val="2"/>
          </rPr>
          <t>Annual / 365 operating days</t>
        </r>
      </text>
    </comment>
    <comment ref="L33" authorId="1" shapeId="0">
      <text>
        <r>
          <rPr>
            <sz val="10"/>
            <color rgb="FF000000"/>
            <rFont val="Tahoma"/>
            <family val="2"/>
          </rPr>
          <t>Annual / 365 operating days</t>
        </r>
      </text>
    </comment>
    <comment ref="L34" authorId="1" shapeId="0">
      <text>
        <r>
          <rPr>
            <sz val="10"/>
            <color rgb="FF000000"/>
            <rFont val="Tahoma"/>
            <family val="2"/>
          </rPr>
          <t>Annual / 365 operating days</t>
        </r>
      </text>
    </comment>
    <comment ref="L35" authorId="1" shapeId="0">
      <text>
        <r>
          <rPr>
            <sz val="10"/>
            <color rgb="FF000000"/>
            <rFont val="Tahoma"/>
            <family val="2"/>
          </rPr>
          <t>Annual / 365 operating days</t>
        </r>
      </text>
    </comment>
    <comment ref="L36" authorId="1" shapeId="0">
      <text>
        <r>
          <rPr>
            <sz val="10"/>
            <color rgb="FF000000"/>
            <rFont val="Tahoma"/>
            <family val="2"/>
          </rPr>
          <t>Annual / 365 operating days</t>
        </r>
      </text>
    </comment>
    <comment ref="L37" authorId="1" shapeId="0">
      <text>
        <r>
          <rPr>
            <sz val="10"/>
            <color rgb="FF000000"/>
            <rFont val="Tahoma"/>
            <family val="2"/>
          </rPr>
          <t>Annual / 365 operating days</t>
        </r>
      </text>
    </comment>
    <comment ref="L38" authorId="1" shapeId="0">
      <text>
        <r>
          <rPr>
            <sz val="10"/>
            <color rgb="FF000000"/>
            <rFont val="Tahoma"/>
            <family val="2"/>
          </rPr>
          <t>Annual / 365 operating days</t>
        </r>
      </text>
    </comment>
    <comment ref="L39" authorId="1" shapeId="0">
      <text>
        <r>
          <rPr>
            <sz val="10"/>
            <color rgb="FF000000"/>
            <rFont val="Tahoma"/>
            <family val="2"/>
          </rPr>
          <t>Annual / 365 operating days</t>
        </r>
      </text>
    </comment>
    <comment ref="L40" authorId="1" shapeId="0">
      <text>
        <r>
          <rPr>
            <sz val="10"/>
            <color rgb="FF000000"/>
            <rFont val="Tahoma"/>
            <family val="2"/>
          </rPr>
          <t>Annual / 365 operating days</t>
        </r>
      </text>
    </comment>
    <comment ref="L41" authorId="1" shapeId="0">
      <text>
        <r>
          <rPr>
            <sz val="10"/>
            <color rgb="FF000000"/>
            <rFont val="Tahoma"/>
            <family val="2"/>
          </rPr>
          <t>Annual / 365 operating days</t>
        </r>
      </text>
    </comment>
    <comment ref="L42" authorId="1" shapeId="0">
      <text>
        <r>
          <rPr>
            <sz val="10"/>
            <color rgb="FF000000"/>
            <rFont val="Tahoma"/>
            <family val="2"/>
          </rPr>
          <t>Annual / 365 operating days</t>
        </r>
      </text>
    </comment>
    <comment ref="L43" authorId="1" shapeId="0">
      <text>
        <r>
          <rPr>
            <sz val="10"/>
            <color rgb="FF000000"/>
            <rFont val="Tahoma"/>
            <family val="2"/>
          </rPr>
          <t>Annual / 365 operating days</t>
        </r>
      </text>
    </comment>
    <comment ref="L44" authorId="1" shapeId="0">
      <text>
        <r>
          <rPr>
            <sz val="10"/>
            <color rgb="FF000000"/>
            <rFont val="Tahoma"/>
            <family val="2"/>
          </rPr>
          <t>Annual / 365 operating days</t>
        </r>
      </text>
    </comment>
    <comment ref="L45" authorId="1" shapeId="0">
      <text>
        <r>
          <rPr>
            <sz val="10"/>
            <color rgb="FF000000"/>
            <rFont val="Tahoma"/>
            <family val="2"/>
          </rPr>
          <t>Annual / 365 operating days</t>
        </r>
      </text>
    </comment>
    <comment ref="L46" authorId="1" shapeId="0">
      <text>
        <r>
          <rPr>
            <sz val="10"/>
            <color rgb="FF000000"/>
            <rFont val="Tahoma"/>
            <family val="2"/>
          </rPr>
          <t>Annual / 365 operating days</t>
        </r>
      </text>
    </comment>
    <comment ref="L47" authorId="1" shapeId="0">
      <text>
        <r>
          <rPr>
            <sz val="10"/>
            <color rgb="FF000000"/>
            <rFont val="Tahoma"/>
            <family val="2"/>
          </rPr>
          <t>Annual / 365 operating days</t>
        </r>
      </text>
    </comment>
    <comment ref="L48" authorId="1" shapeId="0">
      <text>
        <r>
          <rPr>
            <sz val="10"/>
            <color rgb="FF000000"/>
            <rFont val="Tahoma"/>
            <family val="2"/>
          </rPr>
          <t>Annual / 365 operating days</t>
        </r>
      </text>
    </comment>
    <comment ref="L49" authorId="1" shapeId="0">
      <text>
        <r>
          <rPr>
            <sz val="10"/>
            <color rgb="FF000000"/>
            <rFont val="Tahoma"/>
            <family val="2"/>
          </rPr>
          <t>Annual / 365 operating days</t>
        </r>
      </text>
    </comment>
    <comment ref="L50" authorId="1" shapeId="0">
      <text>
        <r>
          <rPr>
            <sz val="10"/>
            <color rgb="FF000000"/>
            <rFont val="Tahoma"/>
            <family val="2"/>
          </rPr>
          <t>Annual / 365 operating days</t>
        </r>
      </text>
    </comment>
    <comment ref="L51" authorId="1" shapeId="0">
      <text>
        <r>
          <rPr>
            <sz val="10"/>
            <color rgb="FF000000"/>
            <rFont val="Tahoma"/>
            <family val="2"/>
          </rPr>
          <t>Annual / 365 operating days</t>
        </r>
      </text>
    </comment>
    <comment ref="L52" authorId="1" shapeId="0">
      <text>
        <r>
          <rPr>
            <sz val="10"/>
            <color rgb="FF000000"/>
            <rFont val="Tahoma"/>
            <family val="2"/>
          </rPr>
          <t>Annual / 365 operating days</t>
        </r>
      </text>
    </comment>
  </commentList>
</comments>
</file>

<file path=xl/sharedStrings.xml><?xml version="1.0" encoding="utf-8"?>
<sst xmlns="http://schemas.openxmlformats.org/spreadsheetml/2006/main" count="2476" uniqueCount="1444">
  <si>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</si>
  <si>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</si>
  <si>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</si>
  <si>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</si>
  <si>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</si>
  <si>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</si>
  <si>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</si>
  <si>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</si>
  <si>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</si>
  <si>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</si>
  <si>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</si>
  <si>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</si>
  <si>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</si>
  <si>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</si>
  <si>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</si>
  <si>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</si>
  <si>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</si>
  <si>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</si>
  <si>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</si>
  <si>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</si>
  <si>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</si>
  <si>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</si>
  <si>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</si>
  <si>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</si>
  <si>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</si>
  <si>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</si>
  <si>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</si>
  <si>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</si>
  <si>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</si>
  <si>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</si>
  <si>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</si>
  <si>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</si>
  <si>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</si>
  <si>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</si>
  <si>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</si>
  <si>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</si>
  <si>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</si>
  <si>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</si>
  <si>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</si>
  <si>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</si>
  <si>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</si>
  <si>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</si>
  <si>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</si>
  <si>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</si>
  <si>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</si>
  <si>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</si>
  <si>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</si>
  <si>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</si>
  <si>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</si>
  <si>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</si>
  <si>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</si>
  <si>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</si>
  <si>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</si>
  <si>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</si>
  <si>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</si>
  <si>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</si>
  <si>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</si>
  <si>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</si>
  <si>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</si>
  <si>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</si>
  <si>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</si>
  <si>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</si>
  <si>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</si>
  <si>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</si>
  <si>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</si>
  <si>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</si>
  <si>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</si>
  <si>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</si>
  <si>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</si>
  <si>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</si>
  <si>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</si>
  <si>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</si>
  <si>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</si>
  <si>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</si>
  <si>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</si>
  <si>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</si>
  <si>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</si>
  <si>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</si>
  <si>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</si>
  <si>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</si>
  <si>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</si>
  <si>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</si>
  <si>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</si>
  <si>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</si>
  <si>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</si>
  <si>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</si>
  <si>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</si>
  <si>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</si>
  <si>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</si>
  <si>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</si>
  <si>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</si>
  <si>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</si>
  <si>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</si>
  <si>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</si>
  <si>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</si>
  <si>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</si>
  <si>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</si>
  <si>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</si>
  <si>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</si>
  <si>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</si>
  <si>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</si>
  <si>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</si>
  <si>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</si>
  <si>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</si>
  <si>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</si>
  <si>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</si>
  <si>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</si>
  <si>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</si>
  <si>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</si>
  <si>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</si>
  <si>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</si>
  <si>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</si>
  <si>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</si>
  <si>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</si>
  <si>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</si>
  <si>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</si>
  <si>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</si>
  <si>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</si>
  <si>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</si>
  <si>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</si>
  <si>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</si>
  <si>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</si>
  <si>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</si>
  <si>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</si>
  <si>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</si>
  <si>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</si>
  <si>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</si>
  <si>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</si>
  <si>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</si>
  <si>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</si>
  <si>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</si>
  <si>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</si>
  <si>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</si>
  <si>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</si>
  <si>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</si>
  <si>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</si>
  <si>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</si>
  <si>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</si>
  <si>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</si>
  <si>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</si>
  <si>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</si>
  <si>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</si>
  <si>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</si>
  <si>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</si>
  <si>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</si>
  <si>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</si>
  <si>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</si>
  <si>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</si>
  <si>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</si>
  <si>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</si>
  <si>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</si>
  <si>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</si>
  <si>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</si>
  <si>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</si>
  <si>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</si>
  <si>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</si>
  <si>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</si>
  <si>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</si>
  <si>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</si>
  <si>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</si>
  <si>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</si>
  <si>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</si>
  <si>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</si>
  <si>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</si>
  <si>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</si>
  <si>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</si>
  <si>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</si>
  <si>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</si>
  <si>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</si>
  <si>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</si>
  <si>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</si>
  <si>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</si>
  <si>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</si>
  <si>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</si>
  <si>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</si>
  <si>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</si>
  <si>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</si>
  <si>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</si>
  <si>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</si>
  <si>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</si>
  <si>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</si>
  <si>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</si>
  <si>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</si>
  <si>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</si>
  <si>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</si>
  <si>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</si>
  <si>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</si>
  <si>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</si>
  <si>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</si>
  <si>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</si>
  <si>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</si>
  <si>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</si>
  <si>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</si>
  <si>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</si>
  <si>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</si>
  <si>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</si>
  <si>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</si>
  <si>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</si>
  <si>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</si>
  <si>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</si>
  <si>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</si>
  <si>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</si>
  <si>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</si>
  <si>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</si>
  <si>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</si>
  <si>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</si>
  <si>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</si>
  <si>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</si>
  <si>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</si>
  <si>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</si>
  <si>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</si>
  <si>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</si>
  <si>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</si>
  <si>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</si>
  <si>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</si>
  <si>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</si>
  <si>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</si>
  <si>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</si>
  <si>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</si>
  <si>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</si>
  <si>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</si>
  <si>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</si>
  <si>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</si>
  <si>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</si>
  <si>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</si>
  <si>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</si>
  <si>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</si>
  <si>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</si>
  <si>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</si>
  <si>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</si>
  <si>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</si>
  <si>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</si>
  <si>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</si>
  <si>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</si>
  <si>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</si>
  <si>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</si>
  <si>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</si>
  <si>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</si>
  <si>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</si>
  <si>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</si>
  <si>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</si>
  <si>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</si>
  <si>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</si>
  <si>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</si>
  <si>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</si>
  <si>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</si>
  <si>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</si>
  <si>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</si>
  <si>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</si>
  <si>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</si>
  <si>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</si>
  <si>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</si>
  <si>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</si>
  <si>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</si>
  <si>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</si>
  <si>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</si>
  <si>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</si>
  <si>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</si>
  <si>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</si>
  <si>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</si>
  <si>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</si>
  <si>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</si>
  <si>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</si>
  <si>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</si>
  <si>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</si>
  <si>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</si>
  <si>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</si>
  <si>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</si>
  <si>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</si>
  <si>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</si>
  <si>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</si>
  <si>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</si>
  <si>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</si>
  <si>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</si>
  <si>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</si>
  <si>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</si>
  <si>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</si>
  <si>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</si>
  <si>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</si>
  <si>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</si>
  <si>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</si>
  <si>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</si>
  <si>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</si>
  <si>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</si>
  <si>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</si>
  <si>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</si>
  <si>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</si>
  <si>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</si>
  <si>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</si>
  <si>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</si>
  <si>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</si>
  <si>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</si>
  <si>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</si>
  <si>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</si>
  <si>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</si>
  <si>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</si>
  <si>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</si>
  <si>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</si>
  <si>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</si>
  <si>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</si>
  <si>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</si>
  <si>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</si>
  <si>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</si>
  <si>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</si>
  <si>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</si>
  <si>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</si>
  <si>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</si>
  <si>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</si>
  <si>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</si>
  <si>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</si>
  <si>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</si>
  <si>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</si>
  <si>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</si>
  <si>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</si>
  <si>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</si>
  <si>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</si>
  <si>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</si>
  <si>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</si>
  <si>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</si>
  <si>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</si>
  <si>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</si>
  <si>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</si>
  <si>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</si>
  <si>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</si>
  <si>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</si>
  <si>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</si>
  <si>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</si>
  <si>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</si>
  <si>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</si>
  <si>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</si>
  <si>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</si>
  <si>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</si>
  <si>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</si>
  <si>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</si>
  <si>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</si>
  <si>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</si>
  <si>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</si>
  <si>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</si>
  <si>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</si>
  <si>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</si>
  <si>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</si>
  <si>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</si>
  <si>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</si>
  <si>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</si>
  <si>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</si>
  <si>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</si>
  <si>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</si>
  <si>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</si>
  <si>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</si>
  <si>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</si>
  <si>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</si>
  <si>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</si>
  <si>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</si>
  <si>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</si>
  <si>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</si>
  <si>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</si>
  <si>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</si>
  <si>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</si>
  <si>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</si>
  <si>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</si>
  <si>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</si>
  <si>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</si>
  <si>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</si>
  <si>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</si>
  <si>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</si>
  <si>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</si>
  <si>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</si>
  <si>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</si>
  <si>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</si>
  <si>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</si>
  <si>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</si>
  <si>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</si>
  <si>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</si>
  <si>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</si>
  <si>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</si>
  <si>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</si>
  <si>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</si>
  <si>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</si>
  <si>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</si>
  <si>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</si>
  <si>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</si>
  <si>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</si>
  <si>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</si>
  <si>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</si>
  <si>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</si>
  <si>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</si>
  <si>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</si>
  <si>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</si>
  <si>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</si>
  <si>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</si>
  <si>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</si>
  <si>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</si>
  <si>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</si>
  <si>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</si>
  <si>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</si>
  <si>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</si>
  <si>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</si>
  <si>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</si>
  <si>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</si>
  <si>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</si>
  <si>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</si>
  <si>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</si>
  <si>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</si>
  <si>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</si>
  <si>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</si>
  <si>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</si>
  <si>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</si>
  <si>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</si>
  <si>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</si>
  <si>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</si>
  <si>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</si>
  <si>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</si>
  <si>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</si>
  <si>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</si>
  <si>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</si>
  <si>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</si>
  <si>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</si>
  <si>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</si>
  <si>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</si>
  <si>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</si>
  <si>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</si>
  <si>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</si>
  <si>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</si>
  <si>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</si>
  <si>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</si>
  <si>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</si>
  <si>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</si>
  <si>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</si>
  <si>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</si>
  <si>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</si>
  <si>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</si>
  <si>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</si>
  <si>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</si>
  <si>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</si>
  <si>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</si>
  <si>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</si>
  <si>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</si>
  <si>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</si>
  <si>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</si>
  <si>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</si>
  <si>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</si>
  <si>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</si>
  <si>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</si>
  <si>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</si>
  <si>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</si>
  <si>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</si>
  <si>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</si>
  <si>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</si>
  <si>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</si>
  <si>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</si>
  <si>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</si>
  <si>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</si>
  <si>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</si>
  <si>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</si>
  <si>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</si>
  <si>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</si>
  <si>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</si>
  <si>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</si>
  <si>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</si>
  <si>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</si>
  <si>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</si>
  <si>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</si>
  <si>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</si>
  <si>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</si>
  <si>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</si>
  <si>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</si>
  <si>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</si>
  <si>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</si>
  <si>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</si>
  <si>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</si>
  <si>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</si>
  <si>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</si>
  <si>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</si>
  <si>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</si>
  <si>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</si>
  <si>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</si>
  <si>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</si>
  <si>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</si>
  <si>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</si>
  <si>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</si>
  <si>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</si>
  <si>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</si>
  <si>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</si>
  <si>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</si>
  <si>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</si>
  <si>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</si>
  <si>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</si>
  <si>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</si>
  <si>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</si>
  <si>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</si>
  <si>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</si>
  <si>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</si>
  <si>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</si>
  <si>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</si>
  <si>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</si>
  <si>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</si>
  <si>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</si>
  <si>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</si>
  <si>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</si>
  <si>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</si>
  <si>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</si>
  <si>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</si>
  <si>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</si>
  <si>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</si>
  <si>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</si>
  <si>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</si>
  <si>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</si>
  <si>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</si>
  <si>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</si>
  <si>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</si>
  <si>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</si>
  <si>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</si>
  <si>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</si>
  <si>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</si>
  <si>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</si>
  <si>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</si>
  <si>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</si>
  <si>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</si>
  <si>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</si>
  <si>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</si>
  <si>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</si>
  <si>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</si>
  <si>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</si>
  <si>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</si>
  <si>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</si>
  <si>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</si>
  <si>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</si>
  <si>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</si>
  <si>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</si>
  <si>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</si>
  <si>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</si>
  <si>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</si>
  <si>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</si>
  <si>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</si>
  <si>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</si>
  <si>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</si>
  <si>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</si>
  <si>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</si>
  <si>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</si>
  <si>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</si>
  <si>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</si>
  <si>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</si>
  <si>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</si>
  <si>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</si>
  <si>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</si>
  <si>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</si>
  <si>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</si>
  <si>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</si>
  <si>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</si>
  <si>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</si>
  <si>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</si>
  <si>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</si>
  <si>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</si>
  <si>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</si>
  <si>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</si>
  <si>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</si>
  <si>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</si>
  <si>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</si>
  <si>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</si>
  <si>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</si>
  <si>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</si>
  <si>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</si>
  <si>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</si>
  <si>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</si>
  <si>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</si>
  <si>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</si>
  <si>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</si>
  <si>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</si>
  <si>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</si>
  <si>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</si>
  <si>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</si>
  <si>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</si>
  <si>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</si>
  <si>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</si>
  <si>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</si>
  <si>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</si>
  <si>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</si>
  <si>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</si>
  <si>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</si>
  <si>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</si>
  <si>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</si>
  <si>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</si>
  <si>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</si>
  <si>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</si>
  <si>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</si>
  <si>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</si>
  <si>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</si>
  <si>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</si>
  <si>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</si>
  <si>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</si>
  <si>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</si>
  <si>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</si>
  <si>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</si>
  <si>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</si>
  <si>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</si>
  <si>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</si>
  <si>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</si>
  <si>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</si>
  <si>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</si>
  <si>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</si>
  <si>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</si>
  <si>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</si>
  <si>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</si>
  <si>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</si>
  <si>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</si>
  <si>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</si>
  <si>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</si>
  <si>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</si>
  <si>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</si>
  <si>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</si>
  <si>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</si>
  <si>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</si>
  <si>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</si>
  <si>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</si>
  <si>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</si>
  <si>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</si>
  <si>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</si>
  <si>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</si>
  <si>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</si>
  <si>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</si>
  <si>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</si>
  <si>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</si>
  <si>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</si>
  <si>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</si>
  <si>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</si>
  <si>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</si>
  <si>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</si>
  <si>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</si>
  <si>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</si>
  <si>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</si>
  <si>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</si>
  <si>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</si>
  <si>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</si>
  <si>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</si>
  <si>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</si>
  <si>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</si>
  <si>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</si>
  <si>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</si>
  <si>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</si>
  <si>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</si>
  <si>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</si>
  <si>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</si>
  <si>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</si>
  <si>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</si>
  <si>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</si>
  <si>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</si>
  <si>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</si>
  <si>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</si>
  <si>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</si>
  <si>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</si>
  <si>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</si>
  <si>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</si>
  <si>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</si>
  <si>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</si>
  <si>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</si>
  <si>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</si>
  <si>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</si>
  <si>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</si>
  <si>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</si>
  <si>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</si>
  <si>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</si>
  <si>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</si>
  <si>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</si>
  <si>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</si>
  <si>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</si>
  <si>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</si>
  <si>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</si>
  <si>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</si>
  <si>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</si>
  <si>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</si>
  <si>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</si>
  <si>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</si>
  <si>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</si>
  <si>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</si>
  <si>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</si>
  <si>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</si>
  <si>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</si>
  <si>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</si>
  <si>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</si>
  <si>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</si>
  <si>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</si>
  <si>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</si>
  <si>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</si>
  <si>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</si>
  <si>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</si>
  <si>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</si>
  <si>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</si>
  <si>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</si>
  <si>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</si>
  <si>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</si>
  <si>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</si>
  <si>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</si>
  <si>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</si>
  <si>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</si>
  <si>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</si>
  <si>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</si>
  <si>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</si>
  <si>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</si>
  <si>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</si>
  <si>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</si>
  <si>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</si>
  <si>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</si>
  <si>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</si>
  <si>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</si>
  <si>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</si>
  <si>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</si>
  <si>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</si>
  <si>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</si>
  <si>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</si>
  <si>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</si>
  <si>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</si>
  <si>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</si>
  <si>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</si>
  <si>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</si>
  <si>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</si>
  <si>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</si>
  <si>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</si>
  <si>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</si>
  <si>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</si>
  <si>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</si>
  <si>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</si>
  <si>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</si>
  <si>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</si>
  <si>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</si>
  <si>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</si>
  <si>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</si>
  <si>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</si>
  <si>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</si>
  <si>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</si>
  <si>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</si>
  <si>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</si>
  <si>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</si>
  <si>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</si>
  <si>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</si>
  <si>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</si>
  <si>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</si>
  <si>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</si>
  <si>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</si>
  <si>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</si>
  <si>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</si>
  <si>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</si>
  <si>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</si>
  <si>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</si>
  <si>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</si>
  <si>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</si>
  <si>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</si>
  <si>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</si>
  <si>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</si>
  <si>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</si>
  <si>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</si>
  <si>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</si>
  <si>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</si>
  <si>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</si>
  <si>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</si>
  <si>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</si>
  <si>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</si>
  <si>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</si>
  <si>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</si>
  <si>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</si>
  <si>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</si>
  <si>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</si>
  <si>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</si>
  <si>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</si>
  <si>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</si>
  <si>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</si>
  <si>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</si>
  <si>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</si>
  <si>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</si>
  <si>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</si>
  <si>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</si>
  <si>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</si>
  <si>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</si>
  <si>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</si>
  <si>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</si>
  <si>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</si>
  <si>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</si>
  <si>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</si>
  <si>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</si>
  <si>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</si>
  <si>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</si>
  <si>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</si>
  <si>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</si>
  <si>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</si>
  <si>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</si>
  <si>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</si>
  <si>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</si>
  <si>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</si>
  <si>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</si>
  <si>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</si>
  <si>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</si>
  <si>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</si>
  <si>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</si>
  <si>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</si>
  <si>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</si>
  <si>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</si>
  <si>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</si>
  <si>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</si>
  <si>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</si>
  <si>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</si>
  <si>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</si>
  <si>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</si>
  <si>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</si>
  <si>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</si>
  <si>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</si>
  <si>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</si>
  <si>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</si>
  <si>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</si>
  <si>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</si>
  <si>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</si>
  <si>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</si>
  <si>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</si>
  <si>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</si>
  <si>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</si>
  <si>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</si>
  <si>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</si>
  <si>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</si>
  <si>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</si>
  <si>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</si>
  <si>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</si>
  <si>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</si>
  <si>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</si>
  <si>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</si>
  <si>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</si>
  <si>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</si>
  <si>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</si>
  <si>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</si>
  <si>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</si>
  <si>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</si>
  <si>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</si>
  <si>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</si>
  <si>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</si>
  <si>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</si>
  <si>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</si>
  <si>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</si>
  <si>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</si>
  <si>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</si>
  <si>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</si>
  <si>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</si>
  <si>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</si>
  <si>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</si>
  <si>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</si>
  <si>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</si>
  <si>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</si>
  <si>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</si>
  <si>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</si>
  <si>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</si>
  <si>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</si>
  <si>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</si>
  <si>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</si>
  <si>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</si>
  <si>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</si>
  <si>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</si>
  <si>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</si>
  <si>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</si>
  <si>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</si>
  <si>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</si>
  <si>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</si>
  <si>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</si>
  <si>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</si>
  <si>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</si>
  <si>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</si>
  <si>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</si>
  <si>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</si>
  <si>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</si>
  <si>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</si>
  <si>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</si>
  <si>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</si>
  <si>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</si>
  <si>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</si>
  <si>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</si>
  <si>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</si>
  <si>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</si>
  <si>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</si>
  <si>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</si>
  <si>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</si>
  <si>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</si>
  <si>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</si>
  <si>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</si>
  <si>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</si>
  <si>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</si>
  <si>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</si>
  <si>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</si>
  <si>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</si>
  <si>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</si>
  <si>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</si>
  <si>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</si>
  <si>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</si>
  <si>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</si>
  <si>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</si>
  <si>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</si>
  <si>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</si>
  <si>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</si>
  <si>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</si>
  <si>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</si>
  <si>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</si>
  <si>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</si>
  <si>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</si>
  <si>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</si>
  <si>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</si>
  <si>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</si>
  <si>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</si>
  <si>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</si>
  <si>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</si>
  <si>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</si>
  <si>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</si>
  <si>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</si>
  <si>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</si>
  <si>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</si>
  <si>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</si>
  <si>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</si>
  <si>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</si>
  <si>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</si>
  <si>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</si>
  <si>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</si>
  <si>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</si>
  <si>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</si>
  <si>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</si>
  <si>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</si>
  <si>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</si>
  <si>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</si>
  <si>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</si>
  <si>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</si>
  <si>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</si>
  <si>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</si>
  <si>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</si>
  <si>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</si>
  <si>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</si>
  <si>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</si>
  <si>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</si>
  <si>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</si>
  <si>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</si>
  <si>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</si>
  <si>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</si>
  <si>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</si>
  <si>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</si>
  <si>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</si>
  <si>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</si>
  <si>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</si>
  <si>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</si>
  <si>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</si>
  <si>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</si>
  <si>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</si>
  <si>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</si>
  <si>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</si>
  <si>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</si>
  <si>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</si>
  <si>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</si>
  <si>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</si>
  <si>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</si>
  <si>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</si>
  <si>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</si>
  <si>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</si>
  <si>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</si>
  <si>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</si>
  <si>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</si>
  <si>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</si>
  <si>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</si>
  <si>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</si>
  <si>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</si>
  <si>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</si>
  <si>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</si>
  <si>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</si>
  <si>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</si>
  <si>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</si>
  <si>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</si>
  <si>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</si>
  <si>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</si>
  <si>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</si>
  <si>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</si>
  <si>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</si>
  <si>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</si>
  <si>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</si>
  <si>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</si>
  <si>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</si>
  <si>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</si>
  <si>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</si>
  <si>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</si>
  <si>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</si>
  <si>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</si>
  <si>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</si>
  <si>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</si>
  <si>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</si>
  <si>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</si>
  <si>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</si>
  <si>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</si>
  <si>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</si>
  <si>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</si>
  <si>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</si>
  <si>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</si>
  <si>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</si>
  <si>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</si>
  <si>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</si>
  <si>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</si>
  <si>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</si>
  <si>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</si>
  <si>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</si>
  <si>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</si>
  <si>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</si>
  <si>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</si>
  <si>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</si>
  <si>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</si>
  <si>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</si>
  <si>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</si>
  <si>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</si>
  <si>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</si>
  <si>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</si>
  <si>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</si>
  <si>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</si>
  <si>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</si>
  <si>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</si>
  <si>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</si>
  <si>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</si>
  <si>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</si>
  <si>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</si>
  <si>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</si>
  <si>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</si>
  <si>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</si>
  <si>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</si>
  <si>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</si>
  <si>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</si>
  <si>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</si>
  <si>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</si>
  <si>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</si>
  <si>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</si>
  <si>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</si>
  <si>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</si>
  <si>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</si>
  <si>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</si>
  <si>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</si>
  <si>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</si>
  <si>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</si>
  <si>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</si>
  <si>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</si>
  <si>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</si>
  <si>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</si>
  <si>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</si>
  <si>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</si>
  <si>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</si>
  <si>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</si>
  <si>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</si>
  <si>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</si>
  <si>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</si>
  <si>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</si>
  <si>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</si>
  <si>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</si>
  <si>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</si>
  <si>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</si>
  <si>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</si>
  <si>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</si>
  <si>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</si>
  <si>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</si>
  <si>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</si>
  <si>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</si>
  <si>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</si>
  <si>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</si>
  <si>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</si>
  <si>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</si>
  <si>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</si>
  <si>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</si>
  <si>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</si>
  <si>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</si>
  <si>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</si>
  <si>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</si>
  <si>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</si>
  <si>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</si>
  <si>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</si>
  <si>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</si>
  <si>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</si>
  <si>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</si>
  <si>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</si>
  <si>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</si>
  <si>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</si>
  <si>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</si>
  <si>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</si>
  <si>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</si>
  <si>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</si>
  <si>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</si>
  <si>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</si>
  <si>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</si>
  <si>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</si>
  <si>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</si>
  <si>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</si>
  <si>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</si>
  <si>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</si>
  <si>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</si>
  <si>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</si>
  <si>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</si>
  <si>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</si>
  <si>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</si>
  <si>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</si>
  <si>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</si>
  <si>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</si>
  <si>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</si>
  <si>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</si>
  <si>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</si>
  <si>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</si>
  <si>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</si>
  <si>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</si>
  <si>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</si>
  <si>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</si>
  <si>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</si>
  <si>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</si>
  <si>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</si>
  <si>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</si>
  <si>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</si>
  <si>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</si>
  <si>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</si>
  <si>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</si>
  <si>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</si>
  <si>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</si>
  <si>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</si>
  <si>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</si>
  <si>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</si>
  <si>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</si>
  <si>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</si>
  <si>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</si>
  <si>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</si>
  <si>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</si>
  <si>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</si>
  <si>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</si>
  <si>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</si>
  <si>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</si>
  <si>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</si>
  <si>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</si>
  <si>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</si>
  <si>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</si>
  <si>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</si>
  <si>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</si>
  <si>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</si>
  <si>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</si>
  <si>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</si>
  <si>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</si>
  <si>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</si>
  <si>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</si>
  <si>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</si>
  <si>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</si>
  <si>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</si>
  <si>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</si>
  <si>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</si>
  <si>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</si>
  <si>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</si>
  <si>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</si>
  <si>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</si>
  <si>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</si>
  <si>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</si>
  <si>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</si>
  <si>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</si>
  <si>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</si>
  <si>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</si>
  <si>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</si>
  <si>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</si>
  <si>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</si>
  <si>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</si>
  <si>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</si>
  <si>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</si>
  <si>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</si>
  <si>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</si>
  <si>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</si>
  <si>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</si>
  <si>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</si>
  <si>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</si>
  <si>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</si>
  <si>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</si>
  <si>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</si>
  <si>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</si>
  <si>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</si>
  <si>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</si>
  <si>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</si>
  <si>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</si>
  <si>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</si>
  <si>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</si>
  <si>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</si>
  <si>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</si>
  <si>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</si>
  <si>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</si>
  <si>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</si>
  <si>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</si>
  <si>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</si>
  <si>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</si>
  <si>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</si>
  <si>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</si>
  <si>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</si>
  <si>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</si>
  <si>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</si>
  <si>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</si>
  <si>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</si>
  <si>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</si>
  <si>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</si>
  <si>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</si>
  <si>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</si>
  <si>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</si>
  <si>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</si>
  <si>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</si>
  <si>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</si>
  <si>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</si>
  <si>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</si>
  <si>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</si>
  <si>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</si>
  <si>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</si>
  <si>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</si>
  <si>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</si>
  <si>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</si>
  <si>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</si>
  <si>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</si>
  <si>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</si>
  <si>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</si>
  <si>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</si>
  <si>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</si>
  <si>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</si>
  <si>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</si>
  <si>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</si>
  <si>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</si>
  <si>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</si>
  <si>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</si>
  <si>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</si>
  <si>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</si>
  <si>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</si>
  <si>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</si>
  <si>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</si>
  <si>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</si>
  <si>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</si>
  <si>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</si>
  <si>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</si>
  <si>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</si>
  <si>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</si>
  <si>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</si>
  <si>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</si>
  <si>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</si>
  <si>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</si>
  <si>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</si>
  <si>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</si>
  <si>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</si>
  <si>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</si>
  <si>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</si>
  <si>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</si>
  <si>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</si>
  <si>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</si>
  <si>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</si>
  <si>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</si>
  <si>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</si>
  <si>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</si>
  <si>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</si>
  <si>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</si>
  <si>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</si>
  <si>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</si>
  <si>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</si>
  <si>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</si>
  <si>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</si>
  <si>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</si>
  <si>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</si>
  <si>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</si>
  <si>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</si>
  <si>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</si>
  <si>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</si>
  <si>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</si>
  <si>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</si>
  <si>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</si>
  <si>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</si>
  <si>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</si>
  <si>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</si>
  <si>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</si>
  <si>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</si>
  <si>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</si>
  <si>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</si>
  <si>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</si>
  <si>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</si>
  <si>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</si>
  <si>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</si>
  <si>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</si>
  <si>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</si>
  <si>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</si>
  <si>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</si>
  <si>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</si>
  <si>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</si>
  <si>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</si>
  <si>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</si>
  <si>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</si>
  <si>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</si>
  <si>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</si>
  <si>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</si>
  <si>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</si>
  <si>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</si>
  <si>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</si>
  <si>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</si>
  <si>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</si>
  <si>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</si>
  <si>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</si>
  <si>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</si>
  <si>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</si>
  <si>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</si>
  <si>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</si>
  <si>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</si>
  <si>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</si>
  <si>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</si>
  <si>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</si>
  <si>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</si>
  <si>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</si>
  <si>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</si>
  <si>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</si>
  <si>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</si>
  <si>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</si>
  <si>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</si>
  <si>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</si>
  <si>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</si>
  <si>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</si>
  <si>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</si>
  <si>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</si>
  <si>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</si>
  <si>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</si>
  <si>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</si>
  <si>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</si>
  <si>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</si>
  <si>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</si>
  <si>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</si>
  <si>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</si>
  <si>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</si>
  <si>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</si>
  <si>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</si>
  <si>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</si>
  <si>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</si>
  <si>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</si>
  <si>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</si>
  <si>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</si>
  <si>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</si>
  <si>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</si>
  <si>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</si>
  <si>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</si>
  <si>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</si>
  <si>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</si>
  <si>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</si>
  <si>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</si>
  <si>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</si>
  <si>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</si>
  <si>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</si>
  <si>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</si>
  <si>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</si>
  <si>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</si>
  <si>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</si>
  <si>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</si>
  <si>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</si>
  <si>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</si>
  <si>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</si>
  <si>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</si>
  <si>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</si>
  <si>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</si>
  <si>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</si>
  <si>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</si>
  <si>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</si>
  <si>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</si>
  <si>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</si>
  <si>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</si>
  <si>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</si>
  <si>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</si>
  <si>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</si>
  <si>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</si>
  <si>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</si>
  <si>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</si>
  <si>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</si>
  <si>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</si>
  <si>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</si>
  <si>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</si>
  <si>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</si>
  <si>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</si>
  <si>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</si>
  <si>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</si>
  <si>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</si>
  <si>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</si>
  <si>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</si>
  <si>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</si>
  <si>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Water Treatment</t>
  </si>
  <si>
    <t>ENTEK International LLC</t>
  </si>
  <si>
    <t>250 Hansard Avenue</t>
  </si>
  <si>
    <t>Lebanon</t>
  </si>
  <si>
    <t>541-259-1068</t>
  </si>
  <si>
    <t>EU-1</t>
  </si>
  <si>
    <t>CB-1 (Main Carbon Beds)</t>
  </si>
  <si>
    <t>Microporous Plastic Production Operation (fugitives and non-fugitives)</t>
  </si>
  <si>
    <t>B.J. Parker</t>
  </si>
  <si>
    <t>n/a</t>
  </si>
  <si>
    <t>Pinhole detection and marking system</t>
  </si>
  <si>
    <t>% of 2018 Activity</t>
  </si>
  <si>
    <t>lbs/year (2018)</t>
  </si>
  <si>
    <t>SUNNYSIDE LACQUER THINNER</t>
  </si>
  <si>
    <t>Delo Grease EP NLGI 0, 00, 1, 2</t>
  </si>
  <si>
    <t>3M Blue 72 Spray Adhesive</t>
  </si>
  <si>
    <t>Klean Strip Paint Thinner</t>
  </si>
  <si>
    <t>Pelseal 2531 (A solution of fluoroelastomer liquid)</t>
  </si>
  <si>
    <t>NAPA Brakleen Brake Parts Cleaner</t>
  </si>
  <si>
    <t>KRYLON RUST TOUGH Enamel (aerosol) Gloss White</t>
  </si>
  <si>
    <t>Dual SUPERBOND Paint + Primer Gloss White</t>
  </si>
  <si>
    <t>ROHPER LSPR 6PK FLAT HIGH TEMP BLACK</t>
  </si>
  <si>
    <t>RUST TOUGH Rust Preventive Enamel (Aerosol) Safety Yellow (OSHA Yellow)</t>
  </si>
  <si>
    <t>ACE Premium Enamel Primer Gray</t>
  </si>
  <si>
    <t>NAPA EXTENDED LIFE CONCENTRATE ANTIFREEZE &amp; COOLANT</t>
  </si>
  <si>
    <t>GLASS CLEANER</t>
  </si>
  <si>
    <t>ACE Premium Enamel Primer Red Oxide</t>
  </si>
  <si>
    <t>RUST TOUGH Rust Preventive Enamel (Aerosol) Equipment Orange</t>
  </si>
  <si>
    <t>RUST TOUGH Rust Preventive Enamel (Aerosol) Light Machinery Gray (ASA-61)</t>
  </si>
  <si>
    <t>Dykem Transparent Stain Aerosol - Steel Blue and Steel Red</t>
  </si>
  <si>
    <t>STRUST +SSPR 6PK SEMIGL BLACK</t>
  </si>
  <si>
    <t>RUST TOUGH Rust Preventive Enamel (Aerosol) Chestnut Brown</t>
  </si>
  <si>
    <t>R-1 and R-22 Ink</t>
  </si>
  <si>
    <t>ACE RUST STOP Enamel Safety Colors, Safety Yellow</t>
  </si>
  <si>
    <t>ACE RUST STOP Indoor/Outdoor Enamel, Gloss Black</t>
  </si>
  <si>
    <t>Building, HEPA Filters for PM control</t>
  </si>
  <si>
    <t>Calculated from electrode usage and EPA AP-42 emission factors with no reduction by building or PM control devices</t>
  </si>
  <si>
    <t>ENTEK Manufacturing Welding for Metal Fabrication Activities</t>
  </si>
  <si>
    <t>EU-1 (Isopropanol for Original Pb-Acid Separator Spray Marking System)</t>
  </si>
  <si>
    <t>EU-1 (SCP-940 WHITE INK for New Pb-Acid Separator Spray Marking System)</t>
  </si>
  <si>
    <t>Li-Ion Separator Coating Line</t>
  </si>
  <si>
    <t>Li-Ion separator Coating Activity</t>
  </si>
  <si>
    <t>Max Daily is % of Annual for 365 workdays</t>
  </si>
  <si>
    <t>EMI Welding</t>
  </si>
  <si>
    <t>Li-Ion Coating</t>
  </si>
  <si>
    <t>Fugitive</t>
  </si>
  <si>
    <t>TCE in effluent from CB0-1</t>
  </si>
  <si>
    <t>TCE in effluent from CB-1 (hypothetical, most likely fate is reactive destruction)</t>
  </si>
  <si>
    <t xml:space="preserve">Pinhole detection and marking system.  100% of emissions within containment envelope of CB-1, but assuming control eff. of 0%. </t>
  </si>
  <si>
    <t>lbs/hr (2018)</t>
  </si>
  <si>
    <t>Vented horizontal to the ground roughly 20' above grade at SE corner of Line 11 Bldg.</t>
  </si>
  <si>
    <t>Watercare Industrial Services</t>
  </si>
  <si>
    <t>3M Corporation</t>
  </si>
  <si>
    <t>ACE HARDWARE CORPORATION</t>
  </si>
  <si>
    <t>Chevron Canada Limited</t>
  </si>
  <si>
    <t>KRYLON PRODUCTS</t>
  </si>
  <si>
    <t>ITW Professional Brands</t>
  </si>
  <si>
    <t>Sprayway, Inc.</t>
  </si>
  <si>
    <t>W.M. BARR &amp; COMPANY</t>
  </si>
  <si>
    <t>CRC Industries, Inc.</t>
  </si>
  <si>
    <t>Old World Industries, Inc.</t>
  </si>
  <si>
    <t>Pelseal Technologies LLC</t>
  </si>
  <si>
    <t>Rust-Oleum Corporation</t>
  </si>
  <si>
    <t>SUNNYSIDE CORPORATION</t>
  </si>
  <si>
    <t>Watercare 2317</t>
  </si>
  <si>
    <t>Cooling tower treatment chemical.  'Control' is blow-down in liquid to sanitary sewer.</t>
  </si>
  <si>
    <t>EU-1 (Trichloroethylene in NEU-TRI)</t>
  </si>
  <si>
    <t>EU-1 (1,2-Epoxybutane in NEU-TRI)</t>
  </si>
  <si>
    <t>TCE additive @ 0.5% by weight; assuming emissions = (0.005/0.995) x TCE emissions.
The TCE component of NEU-TRI is re-captured continuously by carbon beds; 1,2-Epoxybutane likely fate is immediate destruction upon receipt of NEU-TRI and addition to non-stabilized bulk storage.</t>
  </si>
  <si>
    <t>Max Daily is % of Annual for M-F Work Week less 8 Holidays</t>
  </si>
  <si>
    <t>22-6024 (Title V Permit Number)</t>
  </si>
  <si>
    <t>SITE - MISC</t>
  </si>
  <si>
    <t>Point (Multiple)</t>
  </si>
  <si>
    <t>Welding activities in ENTEK Manufacturing</t>
  </si>
  <si>
    <t>EMI - 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</si>
</sst>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
    <numFmt numFmtId="166" formatCode="#,##0.000"/>
  </numFmts>
  <fonts count="5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b/>
      <sz val="9"/>
      <color rgb="FF000000"/>
      <name val="Tahoma"/>
      <family val="2"/>
    </font>
    <font>
      <sz val="9"/>
      <color rgb="FF000000"/>
      <name val="Tahoma"/>
      <family val="2"/>
    </font>
    <font>
      <u/>
      <sz val="12"/>
      <color theme="10"/>
      <name val="Calibri"/>
      <family val="2"/>
      <scheme val="minor"/>
    </font>
    <font>
      <b/>
      <sz val="12"/>
      <color theme="1"/>
      <name val="Calibri"/>
      <family val="2"/>
      <scheme val="minor"/>
    </font>
    <font>
      <sz val="10"/>
      <color theme="1"/>
      <name val="Arial Narrow"/>
      <family val="2"/>
    </font>
    <font>
      <sz val="11"/>
      <color indexed="8"/>
      <name val="Calibri"/>
      <family val="2"/>
      <scheme val="minor"/>
    </font>
    <font>
      <sz val="10"/>
      <color rgb="FF000000"/>
      <name val="Tahoma"/>
      <family val="2"/>
    </font>
    <font>
      <sz val="10"/>
      <name val="Arial"/>
      <family val="2"/>
    </font>
    <font>
      <sz val="12"/>
      <name val="Calibri"/>
      <family val="2"/>
      <scheme val="minor"/>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6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ashed">
        <color indexed="64"/>
      </right>
      <top/>
      <bottom/>
      <diagonal/>
    </border>
    <border>
      <left style="dashed">
        <color indexed="64"/>
      </left>
      <right/>
      <top/>
      <bottom/>
      <diagonal/>
    </border>
    <border>
      <left style="dashed">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s>
  <cellStyleXfs count="12">
    <xf numFmtId="0" fontId="0" fillId="0" borderId="0"/>
    <xf numFmtId="0" fontId="7" fillId="0" borderId="0"/>
    <xf numFmtId="0" fontId="6" fillId="0" borderId="0"/>
    <xf numFmtId="9" fontId="6" fillId="0" borderId="0" applyFont="0" applyFill="0" applyBorder="0" applyAlignment="0" applyProtection="0"/>
    <xf numFmtId="0" fontId="45" fillId="0" borderId="0" applyNumberFormat="0" applyFill="0" applyBorder="0" applyAlignment="0" applyProtection="0"/>
    <xf numFmtId="0" fontId="5" fillId="0" borderId="0"/>
    <xf numFmtId="9" fontId="5" fillId="0" borderId="0" applyFont="0" applyFill="0" applyBorder="0" applyAlignment="0" applyProtection="0"/>
    <xf numFmtId="0" fontId="47" fillId="0" borderId="0"/>
    <xf numFmtId="9" fontId="19"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cellStyleXfs>
  <cellXfs count="426">
    <xf numFmtId="0" fontId="0" fillId="0" borderId="0" xfId="0"/>
    <xf numFmtId="0" fontId="0" fillId="0" borderId="0" xfId="0" applyAlignment="1">
      <alignment horizontal="center"/>
    </xf>
    <xf numFmtId="0" fontId="0" fillId="0" borderId="0" xfId="0" applyAlignment="1">
      <alignment wrapText="1"/>
    </xf>
    <xf numFmtId="49" fontId="9" fillId="0" borderId="2" xfId="1" applyNumberFormat="1" applyFont="1" applyBorder="1" applyAlignment="1">
      <alignment wrapText="1"/>
    </xf>
    <xf numFmtId="0" fontId="0" fillId="0" borderId="4" xfId="0" applyBorder="1"/>
    <xf numFmtId="0" fontId="0" fillId="0" borderId="5" xfId="0" applyBorder="1"/>
    <xf numFmtId="0" fontId="0" fillId="0" borderId="10" xfId="0" applyBorder="1"/>
    <xf numFmtId="0" fontId="0" fillId="0" borderId="15" xfId="0" applyBorder="1"/>
    <xf numFmtId="0" fontId="0" fillId="0" borderId="6" xfId="0" applyBorder="1"/>
    <xf numFmtId="0" fontId="0" fillId="0" borderId="1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0" fillId="0" borderId="14" xfId="0" applyBorder="1" applyAlignment="1">
      <alignment horizontal="center"/>
    </xf>
    <xf numFmtId="0" fontId="16" fillId="0" borderId="13" xfId="0" applyFont="1" applyBorder="1" applyAlignment="1">
      <alignment horizontal="center"/>
    </xf>
    <xf numFmtId="0" fontId="16" fillId="0" borderId="27" xfId="0" applyFont="1" applyBorder="1"/>
    <xf numFmtId="0" fontId="16" fillId="0" borderId="0" xfId="0" applyFont="1"/>
    <xf numFmtId="0" fontId="16" fillId="0" borderId="15" xfId="0" applyFont="1" applyBorder="1" applyAlignment="1">
      <alignment horizontal="center"/>
    </xf>
    <xf numFmtId="0" fontId="16" fillId="0" borderId="10" xfId="0" applyFont="1" applyBorder="1" applyAlignment="1">
      <alignment horizontal="center"/>
    </xf>
    <xf numFmtId="0" fontId="16" fillId="0" borderId="15" xfId="0" applyFont="1" applyBorder="1"/>
    <xf numFmtId="0" fontId="16" fillId="0" borderId="16" xfId="0" applyFont="1" applyBorder="1" applyAlignment="1">
      <alignment horizontal="center"/>
    </xf>
    <xf numFmtId="0" fontId="16" fillId="0" borderId="19" xfId="0" applyFont="1" applyBorder="1" applyAlignment="1">
      <alignment horizontal="center"/>
    </xf>
    <xf numFmtId="0" fontId="16" fillId="0" borderId="31" xfId="0" applyFont="1" applyBorder="1" applyAlignment="1">
      <alignment horizontal="center"/>
    </xf>
    <xf numFmtId="0" fontId="0" fillId="0" borderId="0" xfId="0" applyAlignment="1">
      <alignment horizontal="center" wrapText="1"/>
    </xf>
    <xf numFmtId="0" fontId="8" fillId="2" borderId="39" xfId="1" applyFont="1" applyFill="1" applyBorder="1" applyAlignment="1">
      <alignment horizontal="center"/>
    </xf>
    <xf numFmtId="0" fontId="15" fillId="3" borderId="38" xfId="0" applyFont="1" applyFill="1" applyBorder="1" applyAlignment="1">
      <alignment horizontal="center"/>
    </xf>
    <xf numFmtId="49" fontId="0" fillId="0" borderId="0" xfId="0" applyNumberFormat="1"/>
    <xf numFmtId="49" fontId="8" fillId="2" borderId="1" xfId="1" applyNumberFormat="1" applyFont="1" applyFill="1" applyBorder="1" applyAlignment="1">
      <alignment horizontal="center"/>
    </xf>
    <xf numFmtId="0" fontId="16" fillId="0" borderId="10" xfId="0" applyFont="1" applyBorder="1"/>
    <xf numFmtId="0" fontId="0" fillId="0" borderId="5" xfId="0" applyBorder="1" applyAlignment="1">
      <alignment horizontal="center"/>
    </xf>
    <xf numFmtId="3" fontId="16" fillId="0" borderId="12" xfId="0" applyNumberFormat="1" applyFont="1" applyBorder="1" applyAlignment="1">
      <alignment horizontal="center"/>
    </xf>
    <xf numFmtId="3" fontId="16" fillId="0" borderId="11" xfId="0" applyNumberFormat="1" applyFont="1" applyBorder="1" applyAlignment="1">
      <alignment horizontal="center"/>
    </xf>
    <xf numFmtId="3" fontId="16" fillId="0" borderId="3" xfId="0" applyNumberFormat="1" applyFont="1" applyBorder="1" applyAlignment="1">
      <alignment horizontal="center"/>
    </xf>
    <xf numFmtId="0" fontId="16" fillId="0" borderId="12" xfId="0" applyFont="1" applyBorder="1" applyAlignment="1">
      <alignment horizontal="center"/>
    </xf>
    <xf numFmtId="0" fontId="16" fillId="0" borderId="11" xfId="0" applyFont="1" applyBorder="1" applyAlignment="1">
      <alignment horizontal="center"/>
    </xf>
    <xf numFmtId="0" fontId="16" fillId="0" borderId="3" xfId="0" applyFont="1" applyBorder="1" applyAlignment="1">
      <alignment horizontal="center"/>
    </xf>
    <xf numFmtId="164" fontId="0" fillId="0" borderId="0" xfId="0" applyNumberFormat="1" applyAlignment="1">
      <alignment horizontal="center"/>
    </xf>
    <xf numFmtId="164" fontId="15" fillId="0" borderId="0" xfId="0" applyNumberFormat="1"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2" fillId="9" borderId="23" xfId="0" applyFont="1" applyFill="1" applyBorder="1" applyAlignment="1">
      <alignment horizontal="center" vertical="center"/>
    </xf>
    <xf numFmtId="0" fontId="12" fillId="12" borderId="7" xfId="0" applyFont="1" applyFill="1" applyBorder="1" applyAlignment="1">
      <alignment horizontal="center" vertical="center"/>
    </xf>
    <xf numFmtId="0" fontId="12" fillId="6" borderId="22" xfId="0" applyFont="1" applyFill="1" applyBorder="1" applyAlignment="1">
      <alignment horizontal="center" vertical="center" wrapText="1"/>
    </xf>
    <xf numFmtId="0" fontId="12" fillId="8" borderId="30" xfId="0" applyFont="1" applyFill="1" applyBorder="1" applyAlignment="1">
      <alignment horizontal="center" vertical="center" wrapText="1"/>
    </xf>
    <xf numFmtId="0" fontId="12" fillId="12" borderId="5"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6" xfId="0" applyFont="1" applyFill="1" applyBorder="1" applyAlignment="1">
      <alignment horizontal="center" vertical="center"/>
    </xf>
    <xf numFmtId="0" fontId="12" fillId="12" borderId="8" xfId="0" applyFont="1" applyFill="1" applyBorder="1" applyAlignment="1">
      <alignment horizontal="center" vertical="center"/>
    </xf>
    <xf numFmtId="0" fontId="21"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49" fontId="22" fillId="0" borderId="2" xfId="1" applyNumberFormat="1" applyFont="1" applyBorder="1" applyAlignment="1">
      <alignment wrapText="1"/>
    </xf>
    <xf numFmtId="0" fontId="0" fillId="15" borderId="31" xfId="0" applyFill="1" applyBorder="1" applyAlignment="1">
      <alignment horizontal="center"/>
    </xf>
    <xf numFmtId="0" fontId="0" fillId="15" borderId="10" xfId="0" applyFill="1" applyBorder="1"/>
    <xf numFmtId="0" fontId="0" fillId="15" borderId="0" xfId="0" applyFill="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0" fillId="4" borderId="0" xfId="0" applyFill="1" applyAlignment="1">
      <alignment horizontal="center" wrapText="1"/>
    </xf>
    <xf numFmtId="0" fontId="6" fillId="0" borderId="0" xfId="2" applyAlignment="1">
      <alignment horizontal="center"/>
    </xf>
    <xf numFmtId="49" fontId="6" fillId="0" borderId="0" xfId="2" applyNumberFormat="1" applyAlignment="1">
      <alignment horizontal="center"/>
    </xf>
    <xf numFmtId="0" fontId="6" fillId="0" borderId="0" xfId="2"/>
    <xf numFmtId="10" fontId="0" fillId="0" borderId="0" xfId="3" applyNumberFormat="1" applyFont="1" applyAlignment="1">
      <alignment horizontal="center"/>
    </xf>
    <xf numFmtId="49" fontId="6" fillId="0" borderId="4" xfId="2" applyNumberFormat="1" applyBorder="1" applyAlignment="1">
      <alignment horizontal="center"/>
    </xf>
    <xf numFmtId="0" fontId="6" fillId="0" borderId="30" xfId="2" applyBorder="1" applyAlignment="1">
      <alignment horizontal="center"/>
    </xf>
    <xf numFmtId="0" fontId="6" fillId="0" borderId="6" xfId="2" applyBorder="1" applyAlignment="1">
      <alignment horizontal="center"/>
    </xf>
    <xf numFmtId="0" fontId="6" fillId="13" borderId="4" xfId="2" applyFill="1" applyBorder="1" applyAlignment="1">
      <alignment horizontal="center" wrapText="1"/>
    </xf>
    <xf numFmtId="0" fontId="6" fillId="10" borderId="24" xfId="2" applyFill="1" applyBorder="1" applyAlignment="1">
      <alignment horizontal="center"/>
    </xf>
    <xf numFmtId="0" fontId="6" fillId="12" borderId="5" xfId="2" applyFill="1" applyBorder="1" applyAlignment="1">
      <alignment horizontal="center" vertical="center"/>
    </xf>
    <xf numFmtId="0" fontId="6" fillId="8" borderId="30" xfId="2" applyFill="1" applyBorder="1" applyAlignment="1">
      <alignment horizontal="center" vertical="center"/>
    </xf>
    <xf numFmtId="0" fontId="6" fillId="9" borderId="5" xfId="2" applyFill="1" applyBorder="1" applyAlignment="1">
      <alignment horizontal="center" vertical="center"/>
    </xf>
    <xf numFmtId="0" fontId="6" fillId="12" borderId="4" xfId="2" applyFill="1" applyBorder="1" applyAlignment="1">
      <alignment horizontal="center" vertical="center"/>
    </xf>
    <xf numFmtId="0" fontId="6" fillId="9" borderId="23" xfId="2" applyFill="1" applyBorder="1" applyAlignment="1">
      <alignment horizontal="center" vertical="center"/>
    </xf>
    <xf numFmtId="10" fontId="16" fillId="0" borderId="13" xfId="3" applyNumberFormat="1" applyFont="1" applyBorder="1" applyAlignment="1" applyProtection="1">
      <alignment horizontal="center" vertical="center"/>
      <protection locked="0"/>
    </xf>
    <xf numFmtId="0" fontId="16" fillId="0" borderId="32" xfId="2" applyFont="1" applyBorder="1" applyAlignment="1" applyProtection="1">
      <alignment horizontal="center" vertical="center"/>
      <protection locked="0"/>
    </xf>
    <xf numFmtId="4" fontId="19" fillId="0" borderId="0" xfId="2" applyNumberFormat="1" applyFont="1" applyAlignment="1" applyProtection="1">
      <alignment horizontal="right" vertical="center"/>
      <protection locked="0"/>
    </xf>
    <xf numFmtId="0" fontId="23" fillId="5" borderId="0" xfId="2" applyFont="1" applyFill="1"/>
    <xf numFmtId="0" fontId="24" fillId="5" borderId="0" xfId="2" applyFont="1" applyFill="1"/>
    <xf numFmtId="0" fontId="25" fillId="5" borderId="0" xfId="2" applyFont="1" applyFill="1" applyAlignment="1">
      <alignment vertical="center" wrapText="1"/>
    </xf>
    <xf numFmtId="0" fontId="31" fillId="5" borderId="0" xfId="2" applyFont="1" applyFill="1" applyAlignment="1">
      <alignment vertical="top"/>
    </xf>
    <xf numFmtId="0" fontId="29" fillId="5" borderId="0" xfId="2" applyFont="1" applyFill="1"/>
    <xf numFmtId="0" fontId="26" fillId="5" borderId="0" xfId="2" applyFont="1" applyFill="1"/>
    <xf numFmtId="0" fontId="40" fillId="5" borderId="0" xfId="2" applyFont="1" applyFill="1"/>
    <xf numFmtId="0" fontId="27" fillId="5" borderId="0" xfId="2" applyFont="1" applyFill="1" applyAlignment="1">
      <alignment horizontal="left" wrapText="1"/>
    </xf>
    <xf numFmtId="0" fontId="23" fillId="5" borderId="5" xfId="2" applyFont="1" applyFill="1" applyBorder="1"/>
    <xf numFmtId="0" fontId="28" fillId="5" borderId="0" xfId="2" applyFont="1" applyFill="1" applyAlignment="1">
      <alignment wrapText="1"/>
    </xf>
    <xf numFmtId="0" fontId="28" fillId="5" borderId="0" xfId="2" applyFont="1" applyFill="1" applyAlignment="1">
      <alignment vertical="top" wrapText="1"/>
    </xf>
    <xf numFmtId="0" fontId="28" fillId="5" borderId="0" xfId="2" applyFont="1" applyFill="1"/>
    <xf numFmtId="0" fontId="29" fillId="5" borderId="38" xfId="2" applyFont="1" applyFill="1" applyBorder="1" applyAlignment="1">
      <alignment horizontal="left" vertical="center"/>
    </xf>
    <xf numFmtId="0" fontId="29" fillId="5" borderId="0" xfId="2" applyFont="1" applyFill="1" applyAlignment="1">
      <alignment vertical="center"/>
    </xf>
    <xf numFmtId="0" fontId="29" fillId="5" borderId="38" xfId="2" applyFont="1" applyFill="1" applyBorder="1" applyAlignment="1">
      <alignment vertical="center"/>
    </xf>
    <xf numFmtId="0" fontId="29" fillId="5" borderId="0" xfId="2" applyFont="1" applyFill="1" applyAlignment="1">
      <alignment vertical="center" wrapText="1"/>
    </xf>
    <xf numFmtId="0" fontId="45" fillId="5" borderId="0" xfId="4" applyFill="1"/>
    <xf numFmtId="0" fontId="32" fillId="5" borderId="43" xfId="4" applyFont="1" applyFill="1" applyBorder="1"/>
    <xf numFmtId="0" fontId="29" fillId="5" borderId="44" xfId="2" applyFont="1" applyFill="1" applyBorder="1"/>
    <xf numFmtId="0" fontId="29" fillId="5" borderId="45" xfId="2" applyFont="1" applyFill="1" applyBorder="1"/>
    <xf numFmtId="0" fontId="33" fillId="5" borderId="46" xfId="4" applyFont="1" applyFill="1" applyBorder="1"/>
    <xf numFmtId="0" fontId="33" fillId="5" borderId="0" xfId="2" applyFont="1" applyFill="1"/>
    <xf numFmtId="0" fontId="33" fillId="5" borderId="47" xfId="2" applyFont="1" applyFill="1" applyBorder="1"/>
    <xf numFmtId="0" fontId="33" fillId="5" borderId="48" xfId="4" applyFont="1" applyFill="1" applyBorder="1"/>
    <xf numFmtId="0" fontId="33" fillId="5" borderId="49" xfId="2" applyFont="1" applyFill="1" applyBorder="1"/>
    <xf numFmtId="0" fontId="33" fillId="5" borderId="50" xfId="2" applyFont="1" applyFill="1" applyBorder="1"/>
    <xf numFmtId="0" fontId="34" fillId="5" borderId="0" xfId="2" applyFont="1" applyFill="1" applyAlignment="1">
      <alignment vertical="center"/>
    </xf>
    <xf numFmtId="0" fontId="33" fillId="5" borderId="0" xfId="4" applyFont="1" applyFill="1" applyAlignment="1">
      <alignment vertical="center"/>
    </xf>
    <xf numFmtId="0" fontId="33" fillId="5" borderId="0" xfId="2" applyFont="1" applyFill="1" applyAlignment="1">
      <alignment vertical="center"/>
    </xf>
    <xf numFmtId="0" fontId="34" fillId="5" borderId="0" xfId="2" applyFont="1" applyFill="1"/>
    <xf numFmtId="0" fontId="35" fillId="5" borderId="0" xfId="2" applyFont="1" applyFill="1"/>
    <xf numFmtId="0" fontId="29" fillId="5" borderId="0" xfId="2" applyFont="1" applyFill="1" applyAlignment="1">
      <alignment horizontal="left" vertical="center" wrapText="1"/>
    </xf>
    <xf numFmtId="0" fontId="29" fillId="5" borderId="0" xfId="2" applyFont="1" applyFill="1" applyAlignment="1">
      <alignment horizontal="left"/>
    </xf>
    <xf numFmtId="0" fontId="29" fillId="5" borderId="0" xfId="2" applyFont="1" applyFill="1" applyAlignment="1">
      <alignment horizontal="center"/>
    </xf>
    <xf numFmtId="0" fontId="29" fillId="0" borderId="0" xfId="2" applyFont="1"/>
    <xf numFmtId="0" fontId="31" fillId="5" borderId="0" xfId="2" applyFont="1" applyFill="1"/>
    <xf numFmtId="0" fontId="39" fillId="5" borderId="0" xfId="2" applyFont="1" applyFill="1"/>
    <xf numFmtId="0" fontId="6" fillId="0" borderId="10" xfId="2" applyBorder="1"/>
    <xf numFmtId="0" fontId="5" fillId="0" borderId="0" xfId="5" applyAlignment="1">
      <alignment horizontal="center"/>
    </xf>
    <xf numFmtId="0" fontId="5" fillId="0" borderId="0" xfId="5"/>
    <xf numFmtId="49" fontId="5" fillId="0" borderId="0" xfId="5" applyNumberFormat="1" applyAlignment="1">
      <alignment horizontal="center"/>
    </xf>
    <xf numFmtId="10" fontId="0" fillId="0" borderId="0" xfId="6" applyNumberFormat="1" applyFont="1" applyAlignment="1">
      <alignment horizontal="center"/>
    </xf>
    <xf numFmtId="49" fontId="5" fillId="0" borderId="4" xfId="5" applyNumberFormat="1" applyBorder="1" applyAlignment="1">
      <alignment horizontal="center"/>
    </xf>
    <xf numFmtId="0" fontId="5" fillId="0" borderId="30" xfId="5" applyBorder="1" applyAlignment="1">
      <alignment horizontal="center"/>
    </xf>
    <xf numFmtId="0" fontId="5" fillId="0" borderId="6" xfId="5" applyBorder="1" applyAlignment="1">
      <alignment horizontal="center"/>
    </xf>
    <xf numFmtId="10" fontId="5" fillId="0" borderId="4" xfId="6" applyNumberFormat="1" applyBorder="1" applyAlignment="1">
      <alignment horizontal="center"/>
    </xf>
    <xf numFmtId="10" fontId="5" fillId="0" borderId="26" xfId="6" applyNumberFormat="1" applyBorder="1" applyAlignment="1">
      <alignment horizontal="center" vertical="center"/>
    </xf>
    <xf numFmtId="0" fontId="13" fillId="0" borderId="14" xfId="5" applyFont="1" applyBorder="1" applyAlignment="1">
      <alignment horizontal="center" vertical="center"/>
    </xf>
    <xf numFmtId="0" fontId="5" fillId="12" borderId="5" xfId="5" applyFill="1" applyBorder="1" applyAlignment="1">
      <alignment horizontal="center" vertical="center"/>
    </xf>
    <xf numFmtId="0" fontId="5" fillId="8" borderId="30" xfId="5" applyFill="1" applyBorder="1" applyAlignment="1">
      <alignment horizontal="center" vertical="center"/>
    </xf>
    <xf numFmtId="0" fontId="5" fillId="9" borderId="5" xfId="5" applyFill="1" applyBorder="1" applyAlignment="1">
      <alignment horizontal="center" vertical="center"/>
    </xf>
    <xf numFmtId="0" fontId="5" fillId="12" borderId="4" xfId="5" applyFill="1" applyBorder="1" applyAlignment="1">
      <alignment horizontal="center" vertical="center"/>
    </xf>
    <xf numFmtId="0" fontId="5" fillId="8" borderId="24" xfId="5" applyFill="1" applyBorder="1" applyAlignment="1">
      <alignment horizontal="center" vertical="center"/>
    </xf>
    <xf numFmtId="0" fontId="5" fillId="9" borderId="23" xfId="5" applyFill="1" applyBorder="1" applyAlignment="1">
      <alignment horizontal="center" vertical="center"/>
    </xf>
    <xf numFmtId="0" fontId="16" fillId="0" borderId="31" xfId="5" applyFont="1" applyBorder="1" applyAlignment="1" applyProtection="1">
      <alignment horizontal="center"/>
      <protection locked="0"/>
    </xf>
    <xf numFmtId="0" fontId="16" fillId="0" borderId="10" xfId="5" applyFont="1" applyBorder="1" applyProtection="1">
      <protection locked="0"/>
    </xf>
    <xf numFmtId="49" fontId="16" fillId="0" borderId="12" xfId="5" applyNumberFormat="1" applyFont="1" applyBorder="1" applyAlignment="1" applyProtection="1">
      <alignment horizontal="center"/>
      <protection locked="0"/>
    </xf>
    <xf numFmtId="0" fontId="16" fillId="0" borderId="15" xfId="5" applyFont="1" applyBorder="1" applyAlignment="1">
      <alignment horizontal="center"/>
    </xf>
    <xf numFmtId="10" fontId="16" fillId="0" borderId="10" xfId="6" applyNumberFormat="1" applyFont="1" applyBorder="1" applyAlignment="1" applyProtection="1">
      <alignment horizontal="center"/>
      <protection locked="0"/>
    </xf>
    <xf numFmtId="10" fontId="16" fillId="0" borderId="15" xfId="6" applyNumberFormat="1" applyFont="1" applyBorder="1" applyAlignment="1" applyProtection="1">
      <alignment horizontal="center"/>
      <protection locked="0"/>
    </xf>
    <xf numFmtId="0" fontId="16" fillId="0" borderId="31" xfId="5" applyFont="1" applyBorder="1" applyProtection="1">
      <protection locked="0"/>
    </xf>
    <xf numFmtId="0" fontId="16" fillId="0" borderId="32" xfId="5" applyFont="1" applyBorder="1" applyAlignment="1" applyProtection="1">
      <alignment horizontal="center"/>
      <protection locked="0"/>
    </xf>
    <xf numFmtId="0" fontId="16" fillId="0" borderId="35" xfId="5" applyFont="1" applyBorder="1" applyAlignment="1" applyProtection="1">
      <alignment horizontal="center"/>
      <protection locked="0"/>
    </xf>
    <xf numFmtId="0" fontId="16" fillId="0" borderId="40" xfId="5" applyFont="1" applyBorder="1" applyAlignment="1" applyProtection="1">
      <alignment horizontal="center"/>
      <protection locked="0"/>
    </xf>
    <xf numFmtId="0" fontId="16" fillId="0" borderId="42" xfId="5" applyFont="1" applyBorder="1" applyAlignment="1" applyProtection="1">
      <alignment horizontal="center"/>
      <protection locked="0"/>
    </xf>
    <xf numFmtId="49" fontId="16" fillId="0" borderId="10" xfId="5" applyNumberFormat="1" applyFont="1" applyBorder="1" applyAlignment="1" applyProtection="1">
      <alignment horizontal="center"/>
      <protection locked="0"/>
    </xf>
    <xf numFmtId="0" fontId="16" fillId="0" borderId="33" xfId="5" applyFont="1" applyBorder="1" applyAlignment="1" applyProtection="1">
      <alignment horizontal="center"/>
      <protection locked="0"/>
    </xf>
    <xf numFmtId="0" fontId="16" fillId="0" borderId="36" xfId="5" applyFont="1" applyBorder="1" applyAlignment="1" applyProtection="1">
      <alignment horizontal="center"/>
      <protection locked="0"/>
    </xf>
    <xf numFmtId="0" fontId="16" fillId="0" borderId="41" xfId="5" applyFont="1" applyBorder="1" applyAlignment="1" applyProtection="1">
      <alignment horizontal="center"/>
      <protection locked="0"/>
    </xf>
    <xf numFmtId="0" fontId="16" fillId="0" borderId="15" xfId="5" applyFont="1" applyBorder="1" applyAlignment="1" applyProtection="1">
      <alignment horizontal="center"/>
      <protection locked="0"/>
    </xf>
    <xf numFmtId="0" fontId="5" fillId="15" borderId="31" xfId="5" applyFill="1" applyBorder="1" applyAlignment="1" applyProtection="1">
      <alignment horizontal="center"/>
      <protection locked="0"/>
    </xf>
    <xf numFmtId="0" fontId="5" fillId="15" borderId="10" xfId="5" applyFill="1" applyBorder="1" applyProtection="1">
      <protection locked="0"/>
    </xf>
    <xf numFmtId="49" fontId="5" fillId="15" borderId="10" xfId="5" applyNumberFormat="1" applyFill="1" applyBorder="1" applyAlignment="1" applyProtection="1">
      <alignment horizontal="center"/>
      <protection locked="0"/>
    </xf>
    <xf numFmtId="0" fontId="5" fillId="15" borderId="0" xfId="5" applyFill="1" applyProtection="1">
      <protection locked="0"/>
    </xf>
    <xf numFmtId="0" fontId="16" fillId="15" borderId="15" xfId="5" applyFont="1" applyFill="1" applyBorder="1" applyAlignment="1">
      <alignment horizontal="center"/>
    </xf>
    <xf numFmtId="10" fontId="0" fillId="15" borderId="10" xfId="6" applyNumberFormat="1" applyFont="1" applyFill="1" applyBorder="1" applyAlignment="1" applyProtection="1">
      <alignment horizontal="center"/>
      <protection locked="0"/>
    </xf>
    <xf numFmtId="10" fontId="0" fillId="15" borderId="15" xfId="6" applyNumberFormat="1" applyFont="1" applyFill="1" applyBorder="1" applyAlignment="1" applyProtection="1">
      <alignment horizontal="center"/>
      <protection locked="0"/>
    </xf>
    <xf numFmtId="0" fontId="5" fillId="15" borderId="31" xfId="5" applyFill="1" applyBorder="1" applyProtection="1">
      <protection locked="0"/>
    </xf>
    <xf numFmtId="0" fontId="5" fillId="15" borderId="33" xfId="5" applyFill="1" applyBorder="1" applyAlignment="1" applyProtection="1">
      <alignment horizontal="center"/>
      <protection locked="0"/>
    </xf>
    <xf numFmtId="0" fontId="5" fillId="15" borderId="36" xfId="5" applyFill="1" applyBorder="1" applyAlignment="1" applyProtection="1">
      <alignment horizontal="center"/>
      <protection locked="0"/>
    </xf>
    <xf numFmtId="0" fontId="5" fillId="15" borderId="15" xfId="5" applyFill="1" applyBorder="1" applyAlignment="1" applyProtection="1">
      <alignment horizontal="center"/>
      <protection locked="0"/>
    </xf>
    <xf numFmtId="0" fontId="6" fillId="0" borderId="38" xfId="0" applyFont="1" applyBorder="1" applyAlignment="1">
      <alignment vertical="center"/>
    </xf>
    <xf numFmtId="0" fontId="12" fillId="0" borderId="38" xfId="0" applyFont="1" applyBorder="1" applyAlignment="1">
      <alignment horizontal="left" vertical="center"/>
    </xf>
    <xf numFmtId="0" fontId="5" fillId="0" borderId="38" xfId="0" applyFont="1" applyBorder="1" applyAlignment="1">
      <alignment vertical="center"/>
    </xf>
    <xf numFmtId="0" fontId="5" fillId="0" borderId="0" xfId="7" applyFont="1"/>
    <xf numFmtId="0" fontId="0" fillId="0" borderId="4" xfId="0" applyBorder="1" applyAlignment="1">
      <alignment horizontal="center" vertical="center" wrapText="1"/>
    </xf>
    <xf numFmtId="0" fontId="19" fillId="0" borderId="31" xfId="0" applyFont="1" applyBorder="1" applyAlignment="1">
      <alignment horizontal="center" vertical="center"/>
    </xf>
    <xf numFmtId="0" fontId="19" fillId="0" borderId="0" xfId="2" applyFont="1" applyAlignment="1" applyProtection="1">
      <alignment vertical="center"/>
      <protection locked="0"/>
    </xf>
    <xf numFmtId="0" fontId="16" fillId="0" borderId="15" xfId="2" applyFont="1" applyBorder="1" applyAlignment="1">
      <alignment horizontal="center" vertical="center"/>
    </xf>
    <xf numFmtId="10" fontId="19" fillId="0" borderId="31" xfId="3" applyNumberFormat="1" applyFont="1" applyBorder="1" applyAlignment="1" applyProtection="1">
      <alignment horizontal="center" vertical="center"/>
      <protection locked="0"/>
    </xf>
    <xf numFmtId="11" fontId="19" fillId="0" borderId="0" xfId="7" applyNumberFormat="1" applyFont="1" applyAlignment="1">
      <alignment horizontal="center" vertical="center"/>
    </xf>
    <xf numFmtId="0" fontId="19" fillId="0" borderId="52" xfId="2" applyFont="1" applyBorder="1" applyAlignment="1" applyProtection="1">
      <alignment horizontal="center" vertical="center"/>
      <protection locked="0"/>
    </xf>
    <xf numFmtId="0" fontId="19" fillId="0" borderId="15" xfId="2" applyFont="1" applyBorder="1" applyAlignment="1" applyProtection="1">
      <alignment horizontal="center" vertical="center"/>
      <protection locked="0"/>
    </xf>
    <xf numFmtId="0" fontId="19" fillId="0" borderId="31" xfId="2" applyFont="1" applyBorder="1" applyAlignment="1" applyProtection="1">
      <alignment vertical="center" wrapText="1"/>
      <protection locked="0"/>
    </xf>
    <xf numFmtId="4" fontId="19" fillId="0" borderId="0" xfId="2" applyNumberFormat="1" applyFont="1" applyBorder="1" applyAlignment="1" applyProtection="1">
      <alignment horizontal="center" vertical="center"/>
      <protection locked="0"/>
    </xf>
    <xf numFmtId="4" fontId="19" fillId="0" borderId="33" xfId="2" applyNumberFormat="1" applyFont="1" applyBorder="1" applyAlignment="1" applyProtection="1">
      <alignment horizontal="center" vertical="center"/>
      <protection locked="0"/>
    </xf>
    <xf numFmtId="4" fontId="19" fillId="0" borderId="57" xfId="2" applyNumberFormat="1" applyFont="1" applyBorder="1" applyAlignment="1" applyProtection="1">
      <alignment horizontal="center" vertical="center"/>
      <protection locked="0"/>
    </xf>
    <xf numFmtId="0" fontId="19" fillId="0" borderId="31" xfId="2" applyFont="1" applyBorder="1" applyAlignment="1" applyProtection="1">
      <alignment horizontal="center" vertical="center"/>
      <protection locked="0"/>
    </xf>
    <xf numFmtId="11" fontId="19" fillId="0" borderId="56" xfId="2" applyNumberFormat="1" applyFont="1" applyFill="1" applyBorder="1" applyAlignment="1" applyProtection="1">
      <alignment horizontal="center" vertical="center"/>
      <protection locked="0"/>
    </xf>
    <xf numFmtId="11" fontId="19" fillId="0" borderId="33" xfId="2" applyNumberFormat="1" applyFont="1" applyBorder="1" applyAlignment="1" applyProtection="1">
      <alignment horizontal="center" vertical="center"/>
      <protection locked="0"/>
    </xf>
    <xf numFmtId="11" fontId="19" fillId="0" borderId="56" xfId="2" applyNumberFormat="1" applyFont="1" applyBorder="1" applyAlignment="1" applyProtection="1">
      <alignment horizontal="center" vertical="center"/>
      <protection locked="0"/>
    </xf>
    <xf numFmtId="0" fontId="16" fillId="0" borderId="31" xfId="2" applyFont="1" applyBorder="1" applyAlignment="1" applyProtection="1">
      <alignment horizontal="center" vertical="center"/>
      <protection locked="0"/>
    </xf>
    <xf numFmtId="49" fontId="16" fillId="0" borderId="12" xfId="2" applyNumberFormat="1" applyFont="1" applyBorder="1" applyAlignment="1" applyProtection="1">
      <alignment horizontal="left" vertical="center"/>
      <protection locked="0"/>
    </xf>
    <xf numFmtId="0" fontId="16" fillId="0" borderId="51" xfId="2" applyFont="1" applyBorder="1" applyAlignment="1" applyProtection="1">
      <alignment horizontal="center" vertical="center"/>
      <protection locked="0"/>
    </xf>
    <xf numFmtId="0" fontId="16" fillId="0" borderId="15" xfId="2" applyFont="1" applyBorder="1" applyAlignment="1" applyProtection="1">
      <alignment horizontal="center" vertical="center"/>
      <protection locked="0"/>
    </xf>
    <xf numFmtId="0" fontId="16" fillId="0" borderId="31" xfId="2" applyFont="1" applyBorder="1" applyAlignment="1" applyProtection="1">
      <alignment vertical="center"/>
      <protection locked="0"/>
    </xf>
    <xf numFmtId="0" fontId="16" fillId="0" borderId="35" xfId="2" applyFont="1" applyBorder="1" applyAlignment="1" applyProtection="1">
      <alignment horizontal="center" vertical="center"/>
      <protection locked="0"/>
    </xf>
    <xf numFmtId="49" fontId="16" fillId="0" borderId="10" xfId="2" applyNumberFormat="1" applyFont="1" applyBorder="1" applyAlignment="1" applyProtection="1">
      <alignment horizontal="left" vertical="center"/>
      <protection locked="0"/>
    </xf>
    <xf numFmtId="0" fontId="16" fillId="0" borderId="0" xfId="2" applyFont="1" applyAlignment="1" applyProtection="1">
      <alignment vertical="center"/>
      <protection locked="0"/>
    </xf>
    <xf numFmtId="10" fontId="16" fillId="0" borderId="31" xfId="3" applyNumberFormat="1" applyFont="1" applyBorder="1" applyAlignment="1" applyProtection="1">
      <alignment horizontal="center" vertical="center"/>
      <protection locked="0"/>
    </xf>
    <xf numFmtId="0" fontId="16" fillId="0" borderId="33" xfId="2" applyFont="1" applyBorder="1" applyAlignment="1" applyProtection="1">
      <alignment horizontal="center" vertical="center"/>
      <protection locked="0"/>
    </xf>
    <xf numFmtId="0" fontId="16" fillId="0" borderId="52" xfId="2" applyFont="1" applyBorder="1" applyAlignment="1" applyProtection="1">
      <alignment horizontal="center" vertical="center"/>
      <protection locked="0"/>
    </xf>
    <xf numFmtId="0" fontId="16" fillId="0" borderId="36" xfId="2" applyFont="1" applyBorder="1" applyAlignment="1" applyProtection="1">
      <alignment horizontal="center" vertical="center"/>
      <protection locked="0"/>
    </xf>
    <xf numFmtId="0" fontId="6" fillId="15" borderId="31" xfId="2" applyFill="1" applyBorder="1" applyAlignment="1" applyProtection="1">
      <alignment horizontal="center" vertical="center"/>
      <protection locked="0"/>
    </xf>
    <xf numFmtId="49" fontId="6" fillId="15" borderId="10" xfId="2" applyNumberFormat="1" applyFill="1" applyBorder="1" applyAlignment="1" applyProtection="1">
      <alignment horizontal="left" vertical="center"/>
      <protection locked="0"/>
    </xf>
    <xf numFmtId="0" fontId="6" fillId="15" borderId="0" xfId="2" applyFill="1" applyAlignment="1" applyProtection="1">
      <alignment vertical="center"/>
      <protection locked="0"/>
    </xf>
    <xf numFmtId="0" fontId="16" fillId="15" borderId="15" xfId="2" applyFont="1" applyFill="1" applyBorder="1" applyAlignment="1">
      <alignment horizontal="center" vertical="center"/>
    </xf>
    <xf numFmtId="10" fontId="0" fillId="15" borderId="31" xfId="3" applyNumberFormat="1" applyFont="1" applyFill="1" applyBorder="1" applyAlignment="1" applyProtection="1">
      <alignment horizontal="center" vertical="center"/>
      <protection locked="0"/>
    </xf>
    <xf numFmtId="0" fontId="6" fillId="15" borderId="33" xfId="2" applyFill="1" applyBorder="1" applyAlignment="1" applyProtection="1">
      <alignment horizontal="center" vertical="center"/>
      <protection locked="0"/>
    </xf>
    <xf numFmtId="0" fontId="6" fillId="15" borderId="52" xfId="2" applyFill="1" applyBorder="1" applyAlignment="1" applyProtection="1">
      <alignment horizontal="center" vertical="center"/>
      <protection locked="0"/>
    </xf>
    <xf numFmtId="0" fontId="6" fillId="15" borderId="15" xfId="2" applyFill="1" applyBorder="1" applyAlignment="1" applyProtection="1">
      <alignment horizontal="center" vertical="center"/>
      <protection locked="0"/>
    </xf>
    <xf numFmtId="0" fontId="6" fillId="15" borderId="31" xfId="2" applyFill="1" applyBorder="1" applyAlignment="1" applyProtection="1">
      <alignment vertical="center"/>
      <protection locked="0"/>
    </xf>
    <xf numFmtId="0" fontId="6" fillId="15" borderId="36" xfId="2" applyFill="1" applyBorder="1" applyAlignment="1" applyProtection="1">
      <alignment horizontal="center" vertical="center"/>
      <protection locked="0"/>
    </xf>
    <xf numFmtId="0" fontId="6" fillId="15" borderId="0" xfId="2" applyFill="1" applyBorder="1" applyAlignment="1" applyProtection="1">
      <alignment horizontal="center" vertical="center"/>
      <protection locked="0"/>
    </xf>
    <xf numFmtId="0" fontId="19" fillId="0" borderId="31" xfId="2" applyFont="1" applyBorder="1" applyAlignment="1" applyProtection="1">
      <alignment vertical="center"/>
      <protection locked="0"/>
    </xf>
    <xf numFmtId="3" fontId="19" fillId="0" borderId="56" xfId="2" applyNumberFormat="1" applyFont="1" applyFill="1" applyBorder="1" applyAlignment="1" applyProtection="1">
      <alignment horizontal="center" vertical="center"/>
      <protection locked="0"/>
    </xf>
    <xf numFmtId="3" fontId="19" fillId="0" borderId="0" xfId="2" applyNumberFormat="1" applyFont="1" applyBorder="1" applyAlignment="1" applyProtection="1">
      <alignment horizontal="center" vertical="center"/>
      <protection locked="0"/>
    </xf>
    <xf numFmtId="3" fontId="19" fillId="0" borderId="33" xfId="2" applyNumberFormat="1" applyFont="1" applyBorder="1" applyAlignment="1" applyProtection="1">
      <alignment horizontal="center" vertical="center"/>
      <protection locked="0"/>
    </xf>
    <xf numFmtId="3" fontId="19" fillId="0" borderId="56" xfId="2" applyNumberFormat="1" applyFont="1" applyBorder="1" applyAlignment="1" applyProtection="1">
      <alignment horizontal="center" vertical="center"/>
      <protection locked="0"/>
    </xf>
    <xf numFmtId="3" fontId="19" fillId="0" borderId="57" xfId="2" applyNumberFormat="1" applyFont="1" applyBorder="1" applyAlignment="1" applyProtection="1">
      <alignment horizontal="center" vertical="center"/>
      <protection locked="0"/>
    </xf>
    <xf numFmtId="4" fontId="19" fillId="0" borderId="56" xfId="2" applyNumberFormat="1" applyFont="1" applyBorder="1" applyAlignment="1" applyProtection="1">
      <alignment horizontal="center" vertical="center"/>
      <protection locked="0"/>
    </xf>
    <xf numFmtId="0" fontId="16" fillId="0" borderId="6" xfId="2" applyFont="1" applyBorder="1" applyAlignment="1">
      <alignment horizontal="center" vertical="center"/>
    </xf>
    <xf numFmtId="10" fontId="19" fillId="0" borderId="14" xfId="3" applyNumberFormat="1" applyFont="1" applyBorder="1" applyAlignment="1" applyProtection="1">
      <alignment horizontal="center" vertical="center"/>
      <protection locked="0"/>
    </xf>
    <xf numFmtId="0" fontId="19" fillId="0" borderId="53" xfId="2" applyFont="1" applyBorder="1" applyAlignment="1" applyProtection="1">
      <alignment horizontal="center" vertical="center"/>
      <protection locked="0"/>
    </xf>
    <xf numFmtId="0" fontId="19" fillId="0" borderId="6" xfId="2" applyFont="1" applyBorder="1" applyAlignment="1" applyProtection="1">
      <alignment horizontal="center" vertical="center"/>
      <protection locked="0"/>
    </xf>
    <xf numFmtId="0" fontId="19" fillId="0" borderId="14" xfId="2" applyFont="1" applyBorder="1" applyAlignment="1" applyProtection="1">
      <alignment vertical="center"/>
      <protection locked="0"/>
    </xf>
    <xf numFmtId="4" fontId="19" fillId="0" borderId="34" xfId="2" applyNumberFormat="1" applyFont="1" applyBorder="1" applyAlignment="1" applyProtection="1">
      <alignment horizontal="center" vertical="center"/>
      <protection locked="0"/>
    </xf>
    <xf numFmtId="4" fontId="19" fillId="0" borderId="58" xfId="2" applyNumberFormat="1" applyFont="1" applyBorder="1" applyAlignment="1" applyProtection="1">
      <alignment horizontal="center" vertical="center"/>
      <protection locked="0"/>
    </xf>
    <xf numFmtId="4" fontId="19" fillId="0" borderId="0" xfId="2" applyNumberFormat="1" applyFont="1" applyFill="1" applyAlignment="1" applyProtection="1">
      <alignment horizontal="center" vertical="center"/>
      <protection locked="0"/>
    </xf>
    <xf numFmtId="165" fontId="19" fillId="0" borderId="56" xfId="2" applyNumberFormat="1" applyFont="1" applyFill="1" applyBorder="1" applyAlignment="1" applyProtection="1">
      <alignment horizontal="center" vertical="center"/>
      <protection locked="0"/>
    </xf>
    <xf numFmtId="11" fontId="19" fillId="0" borderId="52" xfId="2" applyNumberFormat="1" applyFont="1" applyBorder="1" applyAlignment="1" applyProtection="1">
      <alignment horizontal="center" vertical="center"/>
      <protection locked="0"/>
    </xf>
    <xf numFmtId="165" fontId="19" fillId="0" borderId="0" xfId="2" applyNumberFormat="1" applyFont="1" applyAlignment="1" applyProtection="1">
      <alignment horizontal="center" vertical="center"/>
      <protection locked="0"/>
    </xf>
    <xf numFmtId="3" fontId="19" fillId="0" borderId="0" xfId="2" applyNumberFormat="1" applyFont="1" applyAlignment="1" applyProtection="1">
      <alignment horizontal="center" vertical="center"/>
      <protection locked="0"/>
    </xf>
    <xf numFmtId="2" fontId="19" fillId="0" borderId="33" xfId="2" applyNumberFormat="1" applyFont="1" applyBorder="1" applyAlignment="1" applyProtection="1">
      <alignment horizontal="center" vertical="center"/>
      <protection locked="0"/>
    </xf>
    <xf numFmtId="2" fontId="19" fillId="0" borderId="56" xfId="2" applyNumberFormat="1" applyFont="1" applyBorder="1" applyAlignment="1" applyProtection="1">
      <alignment horizontal="center" vertical="center"/>
      <protection locked="0"/>
    </xf>
    <xf numFmtId="2" fontId="19" fillId="0" borderId="57" xfId="2" applyNumberFormat="1" applyFont="1" applyBorder="1" applyAlignment="1" applyProtection="1">
      <alignment horizontal="center" vertical="center"/>
      <protection locked="0"/>
    </xf>
    <xf numFmtId="0" fontId="0" fillId="0" borderId="15" xfId="0" applyBorder="1" applyAlignment="1">
      <alignment horizontal="center" vertical="center" wrapText="1"/>
    </xf>
    <xf numFmtId="0" fontId="0" fillId="0" borderId="31" xfId="0" applyBorder="1" applyAlignment="1">
      <alignment horizontal="center" vertical="center" wrapText="1"/>
    </xf>
    <xf numFmtId="0" fontId="19" fillId="0" borderId="0" xfId="2" applyFont="1"/>
    <xf numFmtId="49" fontId="19" fillId="0" borderId="10" xfId="2" applyNumberFormat="1" applyFont="1" applyBorder="1" applyAlignment="1" applyProtection="1">
      <alignment horizontal="left" vertical="center"/>
      <protection locked="0"/>
    </xf>
    <xf numFmtId="0" fontId="19" fillId="0" borderId="14" xfId="2" applyFont="1" applyBorder="1" applyAlignment="1" applyProtection="1">
      <alignment horizontal="center" vertical="center"/>
      <protection locked="0"/>
    </xf>
    <xf numFmtId="49" fontId="19" fillId="0" borderId="4" xfId="2" applyNumberFormat="1" applyFont="1" applyBorder="1" applyAlignment="1" applyProtection="1">
      <alignment horizontal="left" vertical="center"/>
      <protection locked="0"/>
    </xf>
    <xf numFmtId="0" fontId="19" fillId="0" borderId="0" xfId="2" applyFont="1" applyAlignment="1" applyProtection="1">
      <alignment horizontal="left" vertical="center"/>
      <protection locked="0"/>
    </xf>
    <xf numFmtId="49" fontId="48" fillId="0" borderId="62" xfId="1" applyNumberFormat="1" applyFont="1" applyBorder="1" applyAlignment="1">
      <alignment horizontal="left" vertical="center" wrapText="1"/>
    </xf>
    <xf numFmtId="49" fontId="48" fillId="0" borderId="2" xfId="1" applyNumberFormat="1" applyFont="1" applyBorder="1" applyAlignment="1">
      <alignment horizontal="left" vertical="center" wrapText="1"/>
    </xf>
    <xf numFmtId="0" fontId="0" fillId="0" borderId="29" xfId="0" applyBorder="1" applyAlignment="1">
      <alignment vertical="center" wrapText="1"/>
    </xf>
    <xf numFmtId="0" fontId="0" fillId="0" borderId="0" xfId="0" applyAlignment="1">
      <alignment vertical="center" wrapText="1"/>
    </xf>
    <xf numFmtId="0" fontId="0" fillId="0" borderId="10" xfId="0" applyBorder="1" applyAlignment="1">
      <alignment horizontal="center" vertical="center" wrapText="1"/>
    </xf>
    <xf numFmtId="0" fontId="0" fillId="0" borderId="15" xfId="0" applyBorder="1" applyAlignment="1">
      <alignmen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9" fontId="0" fillId="0" borderId="17" xfId="8" applyFont="1" applyBorder="1" applyAlignment="1">
      <alignment horizontal="center" vertical="center" wrapText="1"/>
    </xf>
    <xf numFmtId="9" fontId="0" fillId="0" borderId="20" xfId="8" applyFont="1" applyBorder="1" applyAlignment="1">
      <alignment horizontal="center" vertical="center" wrapText="1"/>
    </xf>
    <xf numFmtId="9" fontId="0" fillId="0" borderId="15" xfId="8" applyFont="1" applyBorder="1" applyAlignment="1">
      <alignment horizontal="center" vertical="center" wrapText="1"/>
    </xf>
    <xf numFmtId="9" fontId="0" fillId="0" borderId="17" xfId="0" applyNumberFormat="1" applyBorder="1" applyAlignment="1">
      <alignment horizontal="center" vertical="center" wrapText="1"/>
    </xf>
    <xf numFmtId="9" fontId="0" fillId="0" borderId="20" xfId="0" applyNumberFormat="1" applyBorder="1" applyAlignment="1">
      <alignment horizontal="center" vertical="center" wrapText="1"/>
    </xf>
    <xf numFmtId="9" fontId="0" fillId="0" borderId="15" xfId="0" applyNumberFormat="1" applyBorder="1" applyAlignment="1">
      <alignment horizontal="center" vertical="center" wrapText="1"/>
    </xf>
    <xf numFmtId="10" fontId="0" fillId="0" borderId="17" xfId="0" applyNumberFormat="1" applyBorder="1" applyAlignment="1">
      <alignment horizontal="center" vertical="center" wrapText="1"/>
    </xf>
    <xf numFmtId="10" fontId="0" fillId="0" borderId="20" xfId="0" applyNumberFormat="1" applyBorder="1" applyAlignment="1">
      <alignment horizontal="center" vertical="center" wrapText="1"/>
    </xf>
    <xf numFmtId="10" fontId="0" fillId="0" borderId="15" xfId="0" applyNumberFormat="1" applyBorder="1" applyAlignment="1">
      <alignment horizontal="center" vertical="center" wrapText="1"/>
    </xf>
    <xf numFmtId="0" fontId="0" fillId="0" borderId="14" xfId="0" applyBorder="1" applyAlignment="1">
      <alignment horizontal="center" vertical="center" wrapText="1"/>
    </xf>
    <xf numFmtId="0" fontId="0" fillId="0" borderId="28" xfId="0" applyBorder="1" applyAlignment="1">
      <alignment vertical="center" wrapText="1"/>
    </xf>
    <xf numFmtId="0" fontId="0" fillId="0" borderId="5"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4" fontId="19" fillId="0" borderId="0" xfId="7" applyNumberFormat="1" applyFont="1" applyAlignment="1">
      <alignment horizontal="center" vertical="center"/>
    </xf>
    <xf numFmtId="0" fontId="5" fillId="0" borderId="0" xfId="7" applyFont="1" applyAlignment="1">
      <alignment horizontal="left"/>
    </xf>
    <xf numFmtId="3" fontId="0" fillId="0" borderId="0" xfId="0" applyNumberFormat="1" applyAlignment="1">
      <alignment horizontal="right"/>
    </xf>
    <xf numFmtId="0" fontId="4" fillId="0" borderId="0" xfId="7" applyFont="1"/>
    <xf numFmtId="0" fontId="5" fillId="0" borderId="10" xfId="5" applyBorder="1" applyAlignment="1" applyProtection="1">
      <alignment vertical="center"/>
      <protection locked="0"/>
    </xf>
    <xf numFmtId="0" fontId="42" fillId="0" borderId="15" xfId="5" applyFont="1" applyBorder="1" applyAlignment="1">
      <alignment horizontal="center" vertical="center"/>
    </xf>
    <xf numFmtId="10" fontId="0" fillId="0" borderId="10" xfId="6" applyNumberFormat="1" applyFont="1" applyBorder="1" applyAlignment="1" applyProtection="1">
      <alignment horizontal="center" vertical="center"/>
      <protection locked="0"/>
    </xf>
    <xf numFmtId="10" fontId="0" fillId="0" borderId="15" xfId="6" applyNumberFormat="1" applyFont="1" applyBorder="1" applyAlignment="1" applyProtection="1">
      <alignment horizontal="center" vertical="center"/>
      <protection locked="0"/>
    </xf>
    <xf numFmtId="0" fontId="4" fillId="0" borderId="31" xfId="5" applyFont="1" applyBorder="1" applyAlignment="1" applyProtection="1">
      <alignment vertical="center" wrapText="1"/>
      <protection locked="0"/>
    </xf>
    <xf numFmtId="0" fontId="5" fillId="0" borderId="31" xfId="5" applyBorder="1" applyAlignment="1" applyProtection="1">
      <alignment horizontal="center" vertical="center"/>
      <protection locked="0"/>
    </xf>
    <xf numFmtId="49" fontId="5" fillId="0" borderId="10" xfId="5" applyNumberFormat="1" applyBorder="1" applyAlignment="1" applyProtection="1">
      <alignment horizontal="center" vertical="center"/>
      <protection locked="0"/>
    </xf>
    <xf numFmtId="0" fontId="5" fillId="0" borderId="0" xfId="5" applyAlignment="1" applyProtection="1">
      <alignment vertical="center"/>
      <protection locked="0"/>
    </xf>
    <xf numFmtId="0" fontId="5" fillId="0" borderId="31" xfId="5" applyBorder="1" applyAlignment="1" applyProtection="1">
      <alignment vertical="center"/>
      <protection locked="0"/>
    </xf>
    <xf numFmtId="0" fontId="5" fillId="0" borderId="33" xfId="5" applyBorder="1" applyAlignment="1" applyProtection="1">
      <alignment horizontal="center" vertical="center"/>
      <protection locked="0"/>
    </xf>
    <xf numFmtId="0" fontId="5" fillId="0" borderId="36" xfId="5" applyBorder="1" applyAlignment="1" applyProtection="1">
      <alignment horizontal="center" vertical="center"/>
      <protection locked="0"/>
    </xf>
    <xf numFmtId="0" fontId="5" fillId="0" borderId="15" xfId="5" applyBorder="1" applyAlignment="1" applyProtection="1">
      <alignment horizontal="center" vertical="center"/>
      <protection locked="0"/>
    </xf>
    <xf numFmtId="0" fontId="5" fillId="0" borderId="4" xfId="5" applyBorder="1" applyAlignment="1" applyProtection="1">
      <alignment vertical="center"/>
      <protection locked="0"/>
    </xf>
    <xf numFmtId="49" fontId="5" fillId="0" borderId="4" xfId="5" applyNumberFormat="1" applyBorder="1" applyAlignment="1" applyProtection="1">
      <alignment horizontal="center" vertical="center"/>
      <protection locked="0"/>
    </xf>
    <xf numFmtId="0" fontId="42" fillId="0" borderId="6" xfId="5" applyFont="1" applyBorder="1" applyAlignment="1">
      <alignment horizontal="center" vertical="center"/>
    </xf>
    <xf numFmtId="10" fontId="0" fillId="0" borderId="4" xfId="6" applyNumberFormat="1" applyFont="1" applyBorder="1" applyAlignment="1" applyProtection="1">
      <alignment horizontal="center" vertical="center"/>
      <protection locked="0"/>
    </xf>
    <xf numFmtId="10" fontId="0" fillId="0" borderId="6" xfId="6" applyNumberFormat="1" applyFont="1" applyBorder="1" applyAlignment="1" applyProtection="1">
      <alignment horizontal="center" vertical="center"/>
      <protection locked="0"/>
    </xf>
    <xf numFmtId="0" fontId="5" fillId="0" borderId="14" xfId="5" applyBorder="1" applyAlignment="1" applyProtection="1">
      <alignment vertical="center"/>
      <protection locked="0"/>
    </xf>
    <xf numFmtId="0" fontId="5" fillId="0" borderId="34" xfId="5" applyBorder="1" applyAlignment="1" applyProtection="1">
      <alignment horizontal="center" vertical="center"/>
      <protection locked="0"/>
    </xf>
    <xf numFmtId="0" fontId="5" fillId="0" borderId="37" xfId="5" applyBorder="1" applyAlignment="1" applyProtection="1">
      <alignment horizontal="center" vertical="center"/>
      <protection locked="0"/>
    </xf>
    <xf numFmtId="0" fontId="5" fillId="0" borderId="6" xfId="5" applyBorder="1" applyAlignment="1" applyProtection="1">
      <alignment horizontal="center" vertical="center"/>
      <protection locked="0"/>
    </xf>
    <xf numFmtId="0" fontId="4" fillId="0" borderId="0" xfId="5" applyFont="1"/>
    <xf numFmtId="0" fontId="5" fillId="0" borderId="0" xfId="5" applyAlignment="1">
      <alignment horizontal="center" vertical="center"/>
    </xf>
    <xf numFmtId="4" fontId="5" fillId="0" borderId="33" xfId="5" applyNumberFormat="1" applyBorder="1" applyAlignment="1" applyProtection="1">
      <alignment horizontal="center" vertical="center"/>
      <protection locked="0"/>
    </xf>
    <xf numFmtId="3" fontId="5" fillId="0" borderId="33" xfId="5" applyNumberFormat="1" applyBorder="1" applyAlignment="1" applyProtection="1">
      <alignment horizontal="center" vertical="center"/>
      <protection locked="0"/>
    </xf>
    <xf numFmtId="166" fontId="19" fillId="0" borderId="56" xfId="2" applyNumberFormat="1" applyFont="1" applyBorder="1" applyAlignment="1" applyProtection="1">
      <alignment horizontal="center" vertical="center"/>
      <protection locked="0"/>
    </xf>
    <xf numFmtId="0" fontId="3" fillId="0" borderId="0" xfId="5" applyFont="1"/>
    <xf numFmtId="4" fontId="5" fillId="0" borderId="0" xfId="5" applyNumberFormat="1" applyAlignment="1">
      <alignment vertical="center"/>
    </xf>
    <xf numFmtId="9" fontId="5" fillId="0" borderId="0" xfId="8" applyFont="1"/>
    <xf numFmtId="4" fontId="5" fillId="0" borderId="10" xfId="5" applyNumberFormat="1" applyBorder="1" applyAlignment="1" applyProtection="1">
      <alignment horizontal="center" vertical="center"/>
      <protection locked="0"/>
    </xf>
    <xf numFmtId="1" fontId="0" fillId="0" borderId="10" xfId="0" applyNumberFormat="1" applyBorder="1" applyAlignment="1">
      <alignment horizontal="center"/>
    </xf>
    <xf numFmtId="3" fontId="5" fillId="0" borderId="10" xfId="5" applyNumberFormat="1" applyBorder="1" applyAlignment="1" applyProtection="1">
      <alignment horizontal="center" vertical="center"/>
      <protection locked="0"/>
    </xf>
    <xf numFmtId="3" fontId="19" fillId="0" borderId="0" xfId="2" applyNumberFormat="1" applyFont="1" applyFill="1" applyAlignment="1" applyProtection="1">
      <alignment horizontal="center" vertical="center"/>
      <protection locked="0"/>
    </xf>
    <xf numFmtId="3" fontId="19" fillId="0" borderId="52" xfId="2" applyNumberFormat="1" applyFont="1" applyBorder="1" applyAlignment="1" applyProtection="1">
      <alignment horizontal="center" vertical="center"/>
      <protection locked="0"/>
    </xf>
    <xf numFmtId="1" fontId="5" fillId="0" borderId="36" xfId="5" applyNumberFormat="1" applyBorder="1" applyAlignment="1" applyProtection="1">
      <alignment horizontal="center" vertical="center"/>
      <protection locked="0"/>
    </xf>
    <xf numFmtId="0" fontId="3" fillId="0" borderId="15" xfId="5" applyFont="1" applyBorder="1" applyAlignment="1" applyProtection="1">
      <alignment horizontal="center" vertical="center"/>
      <protection locked="0"/>
    </xf>
    <xf numFmtId="2" fontId="5" fillId="0" borderId="36" xfId="5" applyNumberFormat="1" applyBorder="1" applyAlignment="1" applyProtection="1">
      <alignment horizontal="center" vertical="center"/>
      <protection locked="0"/>
    </xf>
    <xf numFmtId="10" fontId="0" fillId="0" borderId="0" xfId="8" applyNumberFormat="1" applyFont="1" applyAlignment="1">
      <alignment horizontal="center" vertical="center"/>
    </xf>
    <xf numFmtId="0" fontId="19" fillId="4" borderId="59" xfId="2" applyFont="1" applyFill="1" applyBorder="1" applyAlignment="1" applyProtection="1">
      <alignment vertical="center"/>
      <protection locked="0"/>
    </xf>
    <xf numFmtId="0" fontId="19" fillId="4" borderId="60" xfId="2" applyFont="1" applyFill="1" applyBorder="1" applyAlignment="1" applyProtection="1">
      <alignment vertical="center"/>
      <protection locked="0"/>
    </xf>
    <xf numFmtId="0" fontId="19" fillId="4" borderId="61" xfId="2" applyFont="1" applyFill="1" applyBorder="1" applyAlignment="1" applyProtection="1">
      <alignment vertical="center"/>
      <protection locked="0"/>
    </xf>
    <xf numFmtId="0" fontId="2" fillId="0" borderId="38" xfId="0" applyFont="1" applyBorder="1" applyAlignment="1">
      <alignment vertical="center"/>
    </xf>
    <xf numFmtId="0" fontId="46" fillId="0" borderId="0" xfId="5" applyFont="1" applyFill="1" applyBorder="1" applyAlignment="1">
      <alignment horizontal="left"/>
    </xf>
    <xf numFmtId="0" fontId="4" fillId="0" borderId="0" xfId="5" applyFont="1" applyFill="1" applyBorder="1"/>
    <xf numFmtId="9" fontId="5" fillId="0" borderId="0" xfId="8" applyFont="1" applyFill="1" applyBorder="1" applyAlignment="1">
      <alignment vertical="center"/>
    </xf>
    <xf numFmtId="0" fontId="5" fillId="0" borderId="0" xfId="5" applyFill="1" applyBorder="1" applyAlignment="1">
      <alignment vertical="center"/>
    </xf>
    <xf numFmtId="49" fontId="51" fillId="0" borderId="10" xfId="5" applyNumberFormat="1" applyFont="1" applyBorder="1" applyAlignment="1" applyProtection="1">
      <alignment horizontal="center" vertical="center"/>
      <protection locked="0"/>
    </xf>
    <xf numFmtId="0" fontId="1" fillId="0" borderId="31" xfId="5" applyFont="1" applyBorder="1" applyAlignment="1" applyProtection="1">
      <alignment horizontal="center" vertical="center"/>
      <protection locked="0"/>
    </xf>
    <xf numFmtId="0" fontId="29" fillId="5" borderId="0" xfId="2" applyFont="1" applyFill="1" applyAlignment="1">
      <alignment horizontal="left" vertical="center" wrapText="1"/>
    </xf>
    <xf numFmtId="0" fontId="29" fillId="5" borderId="38" xfId="2" applyFont="1" applyFill="1" applyBorder="1" applyAlignment="1">
      <alignment horizontal="left" vertical="center" wrapText="1"/>
    </xf>
    <xf numFmtId="0" fontId="27" fillId="5" borderId="0" xfId="2" applyFont="1" applyFill="1" applyAlignment="1">
      <alignment horizontal="left" wrapText="1"/>
    </xf>
    <xf numFmtId="0" fontId="41" fillId="0" borderId="0" xfId="4" applyFont="1" applyAlignment="1">
      <alignment horizontal="left" vertical="center"/>
    </xf>
    <xf numFmtId="0" fontId="45" fillId="0" borderId="0" xfId="4" applyAlignment="1">
      <alignment horizontal="left"/>
    </xf>
    <xf numFmtId="0" fontId="28" fillId="5" borderId="11" xfId="2" applyFont="1" applyFill="1" applyBorder="1" applyAlignment="1">
      <alignment vertical="top" wrapText="1"/>
    </xf>
    <xf numFmtId="0" fontId="28" fillId="5" borderId="0" xfId="2" applyFont="1" applyFill="1" applyAlignment="1">
      <alignment vertical="top" wrapText="1"/>
    </xf>
    <xf numFmtId="0" fontId="28" fillId="5" borderId="0" xfId="2" applyFont="1" applyFill="1" applyAlignment="1">
      <alignment horizontal="left" vertical="top" wrapText="1"/>
    </xf>
    <xf numFmtId="0" fontId="21" fillId="0" borderId="38" xfId="0" applyFont="1" applyBorder="1" applyAlignment="1">
      <alignment horizontal="center"/>
    </xf>
    <xf numFmtId="0" fontId="13" fillId="11" borderId="7" xfId="0" applyFont="1" applyFill="1" applyBorder="1" applyAlignment="1">
      <alignment horizontal="center" vertical="center"/>
    </xf>
    <xf numFmtId="0" fontId="13" fillId="11" borderId="8" xfId="0" applyFont="1" applyFill="1" applyBorder="1" applyAlignment="1">
      <alignment horizontal="center" vertical="center"/>
    </xf>
    <xf numFmtId="0" fontId="13" fillId="11"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13" fillId="13" borderId="7" xfId="0" applyFont="1" applyFill="1" applyBorder="1" applyAlignment="1">
      <alignment horizontal="center" vertical="center"/>
    </xf>
    <xf numFmtId="0" fontId="13" fillId="13" borderId="8" xfId="0" applyFont="1" applyFill="1" applyBorder="1" applyAlignment="1">
      <alignment horizontal="center" vertical="center"/>
    </xf>
    <xf numFmtId="0" fontId="13" fillId="13" borderId="9" xfId="0" applyFont="1" applyFill="1" applyBorder="1" applyAlignment="1">
      <alignment horizontal="center" vertical="center"/>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xf>
    <xf numFmtId="0" fontId="18" fillId="4" borderId="12" xfId="2" applyFont="1" applyFill="1" applyBorder="1" applyAlignment="1">
      <alignment horizontal="left" vertical="center"/>
    </xf>
    <xf numFmtId="0" fontId="18" fillId="4" borderId="11" xfId="2" applyFont="1" applyFill="1" applyBorder="1" applyAlignment="1">
      <alignment horizontal="left" vertical="center"/>
    </xf>
    <xf numFmtId="0" fontId="18" fillId="4" borderId="3" xfId="2" applyFont="1" applyFill="1" applyBorder="1" applyAlignment="1">
      <alignment horizontal="left" vertical="center"/>
    </xf>
    <xf numFmtId="0" fontId="18" fillId="4" borderId="10" xfId="2" applyFont="1" applyFill="1" applyBorder="1" applyAlignment="1">
      <alignment horizontal="left" vertical="center"/>
    </xf>
    <xf numFmtId="0" fontId="18" fillId="4" borderId="0" xfId="2" applyFont="1" applyFill="1" applyAlignment="1">
      <alignment horizontal="left" vertical="center"/>
    </xf>
    <xf numFmtId="0" fontId="18" fillId="4" borderId="15" xfId="2" applyFont="1" applyFill="1" applyBorder="1" applyAlignment="1">
      <alignment horizontal="left" vertical="center"/>
    </xf>
    <xf numFmtId="0" fontId="18" fillId="4" borderId="4" xfId="2" applyFont="1" applyFill="1" applyBorder="1" applyAlignment="1">
      <alignment horizontal="left" vertical="center"/>
    </xf>
    <xf numFmtId="0" fontId="18" fillId="4" borderId="5" xfId="2" applyFont="1" applyFill="1" applyBorder="1" applyAlignment="1">
      <alignment horizontal="left" vertical="center"/>
    </xf>
    <xf numFmtId="0" fontId="18" fillId="4" borderId="6" xfId="2" applyFont="1" applyFill="1" applyBorder="1" applyAlignment="1">
      <alignment horizontal="left" vertical="center"/>
    </xf>
    <xf numFmtId="0" fontId="10" fillId="0" borderId="7" xfId="2" applyFont="1" applyBorder="1" applyAlignment="1">
      <alignment horizontal="center"/>
    </xf>
    <xf numFmtId="0" fontId="10" fillId="0" borderId="8" xfId="2" applyFont="1" applyBorder="1" applyAlignment="1">
      <alignment horizontal="center"/>
    </xf>
    <xf numFmtId="0" fontId="10" fillId="0" borderId="9" xfId="2" applyFont="1" applyBorder="1" applyAlignment="1">
      <alignment horizontal="center"/>
    </xf>
    <xf numFmtId="0" fontId="13" fillId="7" borderId="13" xfId="2" applyFont="1" applyFill="1" applyBorder="1" applyAlignment="1">
      <alignment horizontal="center" vertical="center" wrapText="1"/>
    </xf>
    <xf numFmtId="0" fontId="13" fillId="7" borderId="31" xfId="2" applyFont="1" applyFill="1" applyBorder="1" applyAlignment="1">
      <alignment horizontal="center" vertical="center" wrapText="1"/>
    </xf>
    <xf numFmtId="0" fontId="13" fillId="7" borderId="14" xfId="2" applyFont="1" applyFill="1" applyBorder="1" applyAlignment="1">
      <alignment horizontal="center" vertical="center"/>
    </xf>
    <xf numFmtId="0" fontId="10" fillId="0" borderId="12" xfId="2" applyFont="1" applyBorder="1" applyAlignment="1">
      <alignment horizontal="center" vertical="center"/>
    </xf>
    <xf numFmtId="0" fontId="10" fillId="0" borderId="11"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10" fontId="10" fillId="0" borderId="13" xfId="3" applyNumberFormat="1" applyFont="1" applyBorder="1" applyAlignment="1">
      <alignment horizontal="center" vertical="center" wrapText="1"/>
    </xf>
    <xf numFmtId="10" fontId="10" fillId="0" borderId="31" xfId="3" applyNumberFormat="1" applyFont="1" applyBorder="1" applyAlignment="1">
      <alignment horizontal="center" vertical="center" wrapText="1"/>
    </xf>
    <xf numFmtId="10" fontId="10" fillId="0" borderId="14" xfId="3" applyNumberFormat="1" applyFont="1" applyBorder="1" applyAlignment="1">
      <alignment horizontal="center" vertical="center" wrapText="1"/>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3" fillId="13" borderId="12" xfId="2" applyFont="1" applyFill="1" applyBorder="1" applyAlignment="1">
      <alignment horizontal="center" vertical="center"/>
    </xf>
    <xf numFmtId="0" fontId="13" fillId="13" borderId="11" xfId="2" applyFont="1" applyFill="1" applyBorder="1" applyAlignment="1">
      <alignment horizontal="center" vertical="center"/>
    </xf>
    <xf numFmtId="0" fontId="13" fillId="13" borderId="3" xfId="2" applyFont="1" applyFill="1" applyBorder="1" applyAlignment="1">
      <alignment horizontal="center" vertical="center"/>
    </xf>
    <xf numFmtId="0" fontId="13" fillId="13" borderId="4" xfId="2" applyFont="1" applyFill="1" applyBorder="1" applyAlignment="1">
      <alignment horizontal="center" vertical="center"/>
    </xf>
    <xf numFmtId="0" fontId="13" fillId="13" borderId="5" xfId="2" applyFont="1" applyFill="1" applyBorder="1" applyAlignment="1">
      <alignment horizontal="center" vertical="center"/>
    </xf>
    <xf numFmtId="0" fontId="13" fillId="13" borderId="6" xfId="2" applyFont="1" applyFill="1" applyBorder="1" applyAlignment="1">
      <alignment horizontal="center" vertical="center"/>
    </xf>
    <xf numFmtId="0" fontId="13" fillId="11" borderId="12" xfId="2" applyFont="1" applyFill="1" applyBorder="1" applyAlignment="1">
      <alignment horizontal="center" vertical="center"/>
    </xf>
    <xf numFmtId="0" fontId="13" fillId="11" borderId="11" xfId="2" applyFont="1" applyFill="1" applyBorder="1" applyAlignment="1">
      <alignment horizontal="center" vertical="center"/>
    </xf>
    <xf numFmtId="0" fontId="13" fillId="11" borderId="3" xfId="2" applyFont="1" applyFill="1" applyBorder="1" applyAlignment="1">
      <alignment horizontal="center" vertical="center"/>
    </xf>
    <xf numFmtId="0" fontId="13" fillId="11" borderId="4" xfId="2" applyFont="1" applyFill="1" applyBorder="1" applyAlignment="1">
      <alignment horizontal="center" vertical="center"/>
    </xf>
    <xf numFmtId="0" fontId="13" fillId="11" borderId="5" xfId="2" applyFont="1" applyFill="1" applyBorder="1" applyAlignment="1">
      <alignment horizontal="center" vertical="center"/>
    </xf>
    <xf numFmtId="0" fontId="13" fillId="11" borderId="6" xfId="2" applyFont="1" applyFill="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8" fillId="4" borderId="12" xfId="5" applyFont="1" applyFill="1" applyBorder="1" applyAlignment="1">
      <alignment horizontal="left" vertical="center"/>
    </xf>
    <xf numFmtId="0" fontId="18" fillId="4" borderId="11" xfId="5" applyFont="1" applyFill="1" applyBorder="1" applyAlignment="1">
      <alignment horizontal="left" vertical="center"/>
    </xf>
    <xf numFmtId="0" fontId="18" fillId="4" borderId="10" xfId="5" applyFont="1" applyFill="1" applyBorder="1" applyAlignment="1">
      <alignment horizontal="left" vertical="center"/>
    </xf>
    <xf numFmtId="0" fontId="18" fillId="4" borderId="0" xfId="5" applyFont="1" applyFill="1" applyAlignment="1">
      <alignment horizontal="left" vertical="center"/>
    </xf>
    <xf numFmtId="0" fontId="18" fillId="4" borderId="4" xfId="5" applyFont="1" applyFill="1" applyBorder="1" applyAlignment="1">
      <alignment horizontal="left" vertical="center"/>
    </xf>
    <xf numFmtId="0" fontId="18" fillId="4" borderId="5" xfId="5" applyFont="1" applyFill="1" applyBorder="1" applyAlignment="1">
      <alignment horizontal="left" vertical="center"/>
    </xf>
    <xf numFmtId="0" fontId="10" fillId="0" borderId="7" xfId="5" applyFont="1" applyBorder="1" applyAlignment="1">
      <alignment horizontal="center"/>
    </xf>
    <xf numFmtId="0" fontId="10" fillId="0" borderId="8" xfId="5" applyFont="1" applyBorder="1" applyAlignment="1">
      <alignment horizontal="center"/>
    </xf>
    <xf numFmtId="0" fontId="10" fillId="0" borderId="9" xfId="5" applyFont="1" applyBorder="1" applyAlignment="1">
      <alignment horizontal="center"/>
    </xf>
    <xf numFmtId="0" fontId="13" fillId="7" borderId="13" xfId="5" applyFont="1" applyFill="1" applyBorder="1" applyAlignment="1">
      <alignment horizontal="center" vertical="center" wrapText="1"/>
    </xf>
    <xf numFmtId="0" fontId="13" fillId="7" borderId="14" xfId="5" applyFont="1" applyFill="1" applyBorder="1" applyAlignment="1">
      <alignment horizontal="center" vertical="center"/>
    </xf>
    <xf numFmtId="0" fontId="13" fillId="14" borderId="13" xfId="5" applyFont="1" applyFill="1" applyBorder="1" applyAlignment="1">
      <alignment horizontal="center" vertical="center"/>
    </xf>
    <xf numFmtId="0" fontId="13" fillId="14" borderId="14" xfId="5" applyFont="1" applyFill="1" applyBorder="1" applyAlignment="1">
      <alignment horizontal="center" vertical="center"/>
    </xf>
    <xf numFmtId="0" fontId="13" fillId="0" borderId="7" xfId="5" applyFont="1" applyBorder="1" applyAlignment="1">
      <alignment horizontal="center"/>
    </xf>
    <xf numFmtId="0" fontId="13" fillId="0" borderId="8" xfId="5" applyFont="1" applyBorder="1" applyAlignment="1">
      <alignment horizontal="center"/>
    </xf>
    <xf numFmtId="0" fontId="13" fillId="0" borderId="9" xfId="5" applyFont="1" applyBorder="1" applyAlignment="1">
      <alignment horizontal="center"/>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9" xfId="5" applyFont="1" applyBorder="1" applyAlignment="1">
      <alignment horizontal="center" vertical="center"/>
    </xf>
    <xf numFmtId="0" fontId="13" fillId="13" borderId="7" xfId="5" applyFont="1" applyFill="1" applyBorder="1" applyAlignment="1">
      <alignment horizontal="center" vertical="center"/>
    </xf>
    <xf numFmtId="0" fontId="13" fillId="13" borderId="8" xfId="5" applyFont="1" applyFill="1" applyBorder="1" applyAlignment="1">
      <alignment horizontal="center" vertical="center"/>
    </xf>
    <xf numFmtId="0" fontId="13" fillId="13" borderId="9" xfId="5" applyFont="1" applyFill="1" applyBorder="1" applyAlignment="1">
      <alignment horizontal="center" vertical="center"/>
    </xf>
    <xf numFmtId="0" fontId="13" fillId="11" borderId="7" xfId="5" applyFont="1" applyFill="1" applyBorder="1" applyAlignment="1">
      <alignment horizontal="center" vertical="center"/>
    </xf>
    <xf numFmtId="0" fontId="13" fillId="11" borderId="8" xfId="5" applyFont="1" applyFill="1" applyBorder="1" applyAlignment="1">
      <alignment horizontal="center" vertical="center"/>
    </xf>
    <xf numFmtId="0" fontId="13" fillId="11" borderId="9" xfId="5" applyFont="1" applyFill="1" applyBorder="1" applyAlignment="1">
      <alignment horizontal="center" vertical="center"/>
    </xf>
  </cellXfs>
  <cellStyles count="12">
    <cellStyle name="Comma 2" xfId="10"/>
    <cellStyle name="Hyperlink 2" xfId="4"/>
    <cellStyle name="Normal" xfId="0" builtinId="0"/>
    <cellStyle name="Normal 2" xfId="2"/>
    <cellStyle name="Normal 3" xfId="5"/>
    <cellStyle name="Normal 3 2" xfId="7"/>
    <cellStyle name="Normal 4" xfId="9"/>
    <cellStyle name="Normal_Sheet1" xfId="1"/>
    <cellStyle name="Percent" xfId="8" builtinId="5"/>
    <cellStyle name="Percent 2" xfId="3"/>
    <cellStyle name="Percent 3" xfId="6"/>
    <cellStyle name="Percent 4" xfId="11"/>
  </cellStyles>
  <dxfs count="28">
    <dxf>
      <fill>
        <patternFill>
          <bgColor rgb="FFFFE05D"/>
        </patternFill>
      </fill>
    </dxf>
    <dxf>
      <fill>
        <patternFill>
          <bgColor rgb="FFFFE05D"/>
        </patternFill>
      </fill>
    </dxf>
    <dxf>
      <fill>
        <patternFill patternType="solid">
          <fgColor auto="1"/>
          <bgColor rgb="FFFFE579"/>
        </patternFill>
      </fill>
    </dxf>
    <dxf>
      <fill>
        <patternFill>
          <bgColor theme="7" tint="0.39994506668294322"/>
        </patternFill>
      </fill>
    </dxf>
    <dxf>
      <fill>
        <patternFill>
          <bgColor theme="7" tint="0.39994506668294322"/>
        </patternFill>
      </fill>
    </dxf>
    <dxf>
      <numFmt numFmtId="15" formatCode="0.00E+00"/>
    </dxf>
    <dxf>
      <fill>
        <patternFill patternType="gray125">
          <fgColor auto="1"/>
          <bgColor rgb="FFFFE07D"/>
        </patternFill>
      </fill>
    </dxf>
    <dxf>
      <fill>
        <patternFill>
          <bgColor theme="7" tint="0.39994506668294322"/>
        </patternFill>
      </fill>
    </dxf>
    <dxf>
      <fill>
        <patternFill patternType="gray125">
          <fgColor auto="1"/>
          <bgColor rgb="FFFFE07D"/>
        </patternFill>
      </fill>
    </dxf>
    <dxf>
      <numFmt numFmtId="15" formatCode="0.00E+00"/>
    </dxf>
    <dxf>
      <fill>
        <patternFill>
          <bgColor rgb="FFFFE05D"/>
        </patternFill>
      </fill>
    </dxf>
    <dxf>
      <fill>
        <patternFill>
          <bgColor rgb="FFFFE05D"/>
        </patternFill>
      </fill>
    </dxf>
    <dxf>
      <numFmt numFmtId="15" formatCode="0.00E+00"/>
    </dxf>
    <dxf>
      <fill>
        <patternFill patternType="gray125">
          <fgColor auto="1"/>
          <bgColor rgb="FFFFE07D"/>
        </patternFill>
      </fill>
    </dxf>
    <dxf>
      <numFmt numFmtId="15" formatCode="0.00E+00"/>
    </dxf>
    <dxf>
      <numFmt numFmtId="15" formatCode="0.00E+00"/>
    </dxf>
    <dxf>
      <numFmt numFmtId="15" formatCode="0.00E+00"/>
    </dxf>
    <dxf>
      <numFmt numFmtId="15" formatCode="0.00E+00"/>
    </dxf>
    <dxf>
      <fill>
        <patternFill>
          <bgColor theme="7" tint="0.39994506668294322"/>
        </patternFill>
      </fill>
    </dxf>
    <dxf>
      <fill>
        <patternFill patternType="gray125">
          <fgColor auto="1"/>
          <bgColor rgb="FFFFE07D"/>
        </patternFill>
      </fill>
    </dxf>
    <dxf>
      <numFmt numFmtId="15" formatCode="0.00E+00"/>
    </dxf>
    <dxf>
      <numFmt numFmtId="15" formatCode="0.00E+00"/>
    </dxf>
    <dxf>
      <numFmt numFmtId="15" formatCode="0.00E+00"/>
    </dxf>
    <dxf>
      <fill>
        <patternFill patternType="gray125">
          <fgColor auto="1"/>
          <bgColor rgb="FFFFE07D"/>
        </patternFill>
      </fill>
    </dxf>
    <dxf>
      <font>
        <color theme="0"/>
      </font>
    </dxf>
    <dxf>
      <numFmt numFmtId="15" formatCode="0.00E+00"/>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8</xdr:col>
          <xdr:colOff>457200</xdr:colOff>
          <xdr:row>4</xdr:row>
          <xdr:rowOff>104775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64260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1.52</a:t>
          </a:r>
        </a:p>
        <a:p>
          <a:pPr algn="r"/>
          <a:r>
            <a:rPr lang="en-US" sz="1800" b="1" baseline="0">
              <a:latin typeface="+mn-lt"/>
            </a:rPr>
            <a:t>2/7/2018</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a:t>
          </a:r>
          <a:r>
            <a:rPr lang="en-US" sz="1800" b="1" baseline="0">
              <a:latin typeface="+mn-lt"/>
            </a:rPr>
            <a:t>1.52</a:t>
          </a:r>
        </a:p>
        <a:p>
          <a:pPr algn="r"/>
          <a:r>
            <a:rPr lang="en-US" sz="1800" b="1" baseline="0">
              <a:latin typeface="+mn-lt"/>
            </a:rPr>
            <a:t>2/7/2018</a:t>
          </a:r>
          <a:endParaRPr lang="en-US" sz="1800" b="1">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t>2/7/2018</a:t>
          </a:r>
          <a:endParaRPr lang="en-US" sz="18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3369925"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150302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oregon.gov/deq/aq/aqPermits/Pages/CAO-reg.aspx" TargetMode="Externa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00"/>
  <sheetViews>
    <sheetView tabSelected="1" zoomScaleNormal="100" zoomScaleSheetLayoutView="120" workbookViewId="0">
      <selection activeCell="A5" sqref="A5:M5"/>
    </sheetView>
  </sheetViews>
  <sheetFormatPr defaultColWidth="9.140625" defaultRowHeight="15" x14ac:dyDescent="0.25"/>
  <cols>
    <col min="1" max="1" width="14" style="83" customWidth="1"/>
    <col min="2" max="2" width="32" style="83" customWidth="1"/>
    <col min="3" max="16384" width="9.140625" style="83"/>
  </cols>
  <sheetData>
    <row r="1" spans="1:21" ht="18.75" x14ac:dyDescent="0.3">
      <c r="B1" s="84"/>
    </row>
    <row r="2" spans="1:21" ht="63.75" customHeight="1" x14ac:dyDescent="0.25">
      <c r="B2" s="85"/>
      <c r="C2" s="85"/>
      <c r="D2" s="85"/>
      <c r="E2" s="85"/>
      <c r="F2" s="85"/>
      <c r="G2" s="85"/>
      <c r="H2" s="85"/>
      <c r="I2" s="85"/>
      <c r="J2" s="85"/>
      <c r="K2" s="85"/>
      <c r="L2" s="85"/>
    </row>
    <row r="3" spans="1:21" ht="63.75" customHeight="1" x14ac:dyDescent="0.25">
      <c r="B3" s="85"/>
      <c r="C3" s="85"/>
      <c r="D3" s="85"/>
      <c r="E3" s="85"/>
      <c r="F3" s="85"/>
      <c r="G3" s="85"/>
      <c r="H3" s="85"/>
      <c r="I3" s="85"/>
      <c r="J3" s="85"/>
      <c r="K3" s="85"/>
      <c r="L3" s="85"/>
      <c r="N3" s="86"/>
      <c r="O3" s="87"/>
      <c r="P3" s="87"/>
      <c r="Q3" s="87"/>
      <c r="R3" s="87"/>
    </row>
    <row r="4" spans="1:21" ht="18" customHeight="1" x14ac:dyDescent="0.7">
      <c r="B4" s="88"/>
    </row>
    <row r="5" spans="1:21" ht="34.5" customHeight="1" x14ac:dyDescent="0.35">
      <c r="A5" s="314" t="s">
        <v>1249</v>
      </c>
      <c r="B5" s="314"/>
      <c r="C5" s="314"/>
      <c r="D5" s="314"/>
      <c r="E5" s="314"/>
      <c r="F5" s="314"/>
      <c r="G5" s="314"/>
      <c r="H5" s="314"/>
      <c r="I5" s="314"/>
      <c r="J5" s="314"/>
      <c r="K5" s="314"/>
      <c r="L5" s="314"/>
      <c r="M5" s="314"/>
    </row>
    <row r="6" spans="1:21" ht="34.5" customHeight="1" x14ac:dyDescent="0.35">
      <c r="A6" s="89" t="s">
        <v>1354</v>
      </c>
      <c r="B6" s="90"/>
      <c r="C6" s="90"/>
      <c r="D6" s="90"/>
      <c r="E6" s="90"/>
      <c r="F6" s="90"/>
      <c r="G6" s="90"/>
      <c r="H6" s="90"/>
      <c r="I6" s="90"/>
      <c r="J6" s="90"/>
      <c r="K6" s="90"/>
      <c r="L6" s="90"/>
      <c r="M6" s="90"/>
    </row>
    <row r="7" spans="1:21" ht="34.5" customHeight="1" x14ac:dyDescent="0.35">
      <c r="A7" s="315" t="s">
        <v>1322</v>
      </c>
      <c r="B7" s="315"/>
      <c r="C7" s="315"/>
      <c r="D7" s="315"/>
      <c r="E7" s="315"/>
      <c r="F7" s="90"/>
      <c r="G7" s="90"/>
      <c r="H7" s="90"/>
      <c r="I7" s="90"/>
      <c r="J7" s="90"/>
      <c r="K7" s="90"/>
      <c r="L7" s="90"/>
      <c r="M7" s="90"/>
    </row>
    <row r="8" spans="1:21" ht="16.5" thickBot="1" x14ac:dyDescent="0.3">
      <c r="A8" s="316"/>
      <c r="B8" s="316"/>
      <c r="C8" s="316"/>
      <c r="D8" s="316"/>
      <c r="E8" s="316"/>
      <c r="F8" s="91"/>
      <c r="G8" s="91"/>
      <c r="H8" s="91"/>
      <c r="I8" s="91"/>
      <c r="J8" s="91"/>
      <c r="K8" s="91"/>
      <c r="L8" s="91"/>
    </row>
    <row r="9" spans="1:21" s="87" customFormat="1" ht="15" customHeight="1" x14ac:dyDescent="0.25">
      <c r="A9" s="317" t="s">
        <v>1272</v>
      </c>
      <c r="B9" s="317"/>
      <c r="C9" s="317"/>
      <c r="D9" s="317"/>
      <c r="E9" s="317"/>
      <c r="F9" s="317"/>
      <c r="G9" s="317"/>
      <c r="H9" s="317"/>
      <c r="I9" s="317"/>
      <c r="J9" s="317"/>
      <c r="K9" s="317"/>
      <c r="L9" s="317"/>
      <c r="M9" s="92"/>
      <c r="N9" s="92"/>
      <c r="O9" s="92"/>
      <c r="P9" s="92"/>
      <c r="Q9" s="92"/>
      <c r="R9" s="92"/>
      <c r="S9" s="92"/>
      <c r="T9" s="92"/>
      <c r="U9" s="92"/>
    </row>
    <row r="10" spans="1:21" s="87" customFormat="1" ht="21.75" customHeight="1" x14ac:dyDescent="0.25">
      <c r="A10" s="318"/>
      <c r="B10" s="318"/>
      <c r="C10" s="318"/>
      <c r="D10" s="318"/>
      <c r="E10" s="318"/>
      <c r="F10" s="318"/>
      <c r="G10" s="318"/>
      <c r="H10" s="318"/>
      <c r="I10" s="318"/>
      <c r="J10" s="318"/>
      <c r="K10" s="318"/>
      <c r="L10" s="318"/>
      <c r="M10" s="92"/>
      <c r="N10" s="92"/>
      <c r="O10" s="92"/>
      <c r="P10" s="92"/>
      <c r="Q10" s="92"/>
      <c r="R10" s="92"/>
      <c r="S10" s="92"/>
      <c r="T10" s="92"/>
      <c r="U10" s="92"/>
    </row>
    <row r="11" spans="1:21" s="87" customFormat="1" ht="15.75" x14ac:dyDescent="0.25">
      <c r="A11" s="93"/>
      <c r="B11" s="93"/>
      <c r="C11" s="93"/>
      <c r="D11" s="93"/>
      <c r="E11" s="93"/>
      <c r="F11" s="93"/>
      <c r="G11" s="93"/>
      <c r="H11" s="93"/>
      <c r="I11" s="93"/>
      <c r="J11" s="93"/>
      <c r="K11" s="93"/>
      <c r="L11" s="93"/>
      <c r="M11" s="92"/>
      <c r="N11" s="92"/>
      <c r="O11" s="92"/>
      <c r="P11" s="92"/>
      <c r="Q11" s="92"/>
      <c r="R11" s="92"/>
      <c r="S11" s="92"/>
      <c r="T11" s="92"/>
      <c r="U11" s="92"/>
    </row>
    <row r="12" spans="1:21" s="87" customFormat="1" ht="18.75" customHeight="1" x14ac:dyDescent="0.25">
      <c r="A12" s="319" t="s">
        <v>1273</v>
      </c>
      <c r="B12" s="319"/>
      <c r="C12" s="319"/>
      <c r="D12" s="319"/>
      <c r="E12" s="319"/>
      <c r="F12" s="319"/>
      <c r="G12" s="319"/>
      <c r="H12" s="319"/>
      <c r="I12" s="319"/>
      <c r="J12" s="319"/>
      <c r="K12" s="319"/>
      <c r="L12" s="319"/>
      <c r="M12" s="92"/>
      <c r="N12" s="92"/>
      <c r="O12" s="92"/>
      <c r="P12" s="92"/>
      <c r="Q12" s="92"/>
      <c r="R12" s="92"/>
      <c r="S12" s="92"/>
      <c r="T12" s="92"/>
      <c r="U12" s="92"/>
    </row>
    <row r="13" spans="1:21" s="87" customFormat="1" ht="15.75" x14ac:dyDescent="0.25">
      <c r="A13" s="94"/>
    </row>
    <row r="14" spans="1:21" s="87" customFormat="1" ht="35.25" customHeight="1" x14ac:dyDescent="0.25">
      <c r="A14" s="95" t="s">
        <v>1250</v>
      </c>
      <c r="B14" s="95" t="s">
        <v>1251</v>
      </c>
      <c r="C14" s="313" t="s">
        <v>1252</v>
      </c>
      <c r="D14" s="313"/>
      <c r="E14" s="313"/>
      <c r="F14" s="313"/>
      <c r="G14" s="313"/>
      <c r="H14" s="313"/>
      <c r="I14" s="313"/>
      <c r="J14" s="313"/>
      <c r="K14" s="313"/>
      <c r="L14" s="313"/>
      <c r="M14" s="96"/>
      <c r="N14" s="96"/>
      <c r="O14" s="96"/>
      <c r="P14" s="96"/>
    </row>
    <row r="15" spans="1:21" s="87" customFormat="1" ht="69" customHeight="1" x14ac:dyDescent="0.25">
      <c r="A15" s="95" t="s">
        <v>1253</v>
      </c>
      <c r="B15" s="95" t="s">
        <v>1277</v>
      </c>
      <c r="C15" s="313" t="s">
        <v>1327</v>
      </c>
      <c r="D15" s="313"/>
      <c r="E15" s="313"/>
      <c r="F15" s="313"/>
      <c r="G15" s="313"/>
      <c r="H15" s="313"/>
      <c r="I15" s="313"/>
      <c r="J15" s="313"/>
      <c r="K15" s="313"/>
      <c r="L15" s="313"/>
      <c r="M15" s="96"/>
      <c r="N15" s="96"/>
      <c r="O15" s="96"/>
      <c r="P15" s="96"/>
    </row>
    <row r="16" spans="1:21" s="87" customFormat="1" ht="46.5" customHeight="1" x14ac:dyDescent="0.25">
      <c r="A16" s="97" t="s">
        <v>1254</v>
      </c>
      <c r="B16" s="97" t="s">
        <v>1279</v>
      </c>
      <c r="C16" s="313" t="s">
        <v>1328</v>
      </c>
      <c r="D16" s="313"/>
      <c r="E16" s="313"/>
      <c r="F16" s="313"/>
      <c r="G16" s="313"/>
      <c r="H16" s="313"/>
      <c r="I16" s="313"/>
      <c r="J16" s="313"/>
      <c r="K16" s="313"/>
      <c r="L16" s="313"/>
      <c r="M16" s="98"/>
      <c r="N16" s="98"/>
      <c r="O16" s="98"/>
      <c r="P16" s="98"/>
    </row>
    <row r="17" spans="1:16" s="87" customFormat="1" ht="69" customHeight="1" x14ac:dyDescent="0.25">
      <c r="A17" s="97" t="s">
        <v>1255</v>
      </c>
      <c r="B17" s="97" t="s">
        <v>1280</v>
      </c>
      <c r="C17" s="313" t="s">
        <v>1329</v>
      </c>
      <c r="D17" s="313"/>
      <c r="E17" s="313"/>
      <c r="F17" s="313"/>
      <c r="G17" s="313"/>
      <c r="H17" s="313"/>
      <c r="I17" s="313"/>
      <c r="J17" s="313"/>
      <c r="K17" s="313"/>
      <c r="L17" s="313"/>
      <c r="M17" s="96"/>
      <c r="N17" s="96"/>
      <c r="O17" s="96"/>
      <c r="P17" s="96"/>
    </row>
    <row r="18" spans="1:16" s="87" customFormat="1" ht="46.5" customHeight="1" x14ac:dyDescent="0.25">
      <c r="A18" s="97" t="s">
        <v>1278</v>
      </c>
      <c r="B18" s="97" t="s">
        <v>1281</v>
      </c>
      <c r="C18" s="313" t="s">
        <v>1330</v>
      </c>
      <c r="D18" s="313"/>
      <c r="E18" s="313"/>
      <c r="F18" s="313"/>
      <c r="G18" s="313"/>
      <c r="H18" s="313"/>
      <c r="I18" s="313"/>
      <c r="J18" s="313"/>
      <c r="K18" s="313"/>
      <c r="L18" s="313"/>
      <c r="M18" s="96"/>
      <c r="N18" s="96"/>
      <c r="O18" s="96"/>
      <c r="P18" s="96"/>
    </row>
    <row r="19" spans="1:16" s="87" customFormat="1" ht="15.75" x14ac:dyDescent="0.25"/>
    <row r="20" spans="1:16" s="84" customFormat="1" ht="18.75" x14ac:dyDescent="0.3">
      <c r="A20" s="84" t="s">
        <v>1331</v>
      </c>
    </row>
    <row r="21" spans="1:16" s="87" customFormat="1" ht="15.75" x14ac:dyDescent="0.25"/>
    <row r="22" spans="1:16" s="87" customFormat="1" ht="15.75" x14ac:dyDescent="0.25">
      <c r="A22" s="99"/>
    </row>
    <row r="23" spans="1:16" s="87" customFormat="1" ht="15.75" x14ac:dyDescent="0.25">
      <c r="A23" s="100" t="s">
        <v>1323</v>
      </c>
      <c r="B23" s="101"/>
      <c r="C23" s="101"/>
      <c r="D23" s="101"/>
      <c r="E23" s="101"/>
      <c r="F23" s="101"/>
      <c r="G23" s="101"/>
      <c r="H23" s="101"/>
      <c r="I23" s="101"/>
      <c r="J23" s="101"/>
      <c r="K23" s="101"/>
      <c r="L23" s="102"/>
    </row>
    <row r="24" spans="1:16" s="104" customFormat="1" ht="15.75" x14ac:dyDescent="0.25">
      <c r="A24" s="103" t="s">
        <v>1256</v>
      </c>
      <c r="L24" s="105"/>
    </row>
    <row r="25" spans="1:16" s="104" customFormat="1" ht="15.75" x14ac:dyDescent="0.25">
      <c r="A25" s="103" t="s">
        <v>1257</v>
      </c>
      <c r="L25" s="105"/>
    </row>
    <row r="26" spans="1:16" s="104" customFormat="1" ht="15.75" x14ac:dyDescent="0.25">
      <c r="A26" s="103" t="s">
        <v>1258</v>
      </c>
      <c r="L26" s="105"/>
    </row>
    <row r="27" spans="1:16" s="104" customFormat="1" ht="15.75" x14ac:dyDescent="0.25">
      <c r="A27" s="103" t="s">
        <v>1304</v>
      </c>
      <c r="L27" s="105"/>
    </row>
    <row r="28" spans="1:16" s="104" customFormat="1" ht="15.75" x14ac:dyDescent="0.25">
      <c r="A28" s="106" t="s">
        <v>1324</v>
      </c>
      <c r="B28" s="107"/>
      <c r="C28" s="107"/>
      <c r="D28" s="107"/>
      <c r="E28" s="107"/>
      <c r="F28" s="107"/>
      <c r="G28" s="107"/>
      <c r="H28" s="107"/>
      <c r="I28" s="107"/>
      <c r="J28" s="107"/>
      <c r="K28" s="107"/>
      <c r="L28" s="108"/>
    </row>
    <row r="29" spans="1:16" s="87" customFormat="1" ht="15.75" x14ac:dyDescent="0.25"/>
    <row r="30" spans="1:16" s="96" customFormat="1" ht="15.75" x14ac:dyDescent="0.25">
      <c r="A30" s="109" t="s">
        <v>1259</v>
      </c>
    </row>
    <row r="31" spans="1:16" s="111" customFormat="1" ht="15.75" x14ac:dyDescent="0.25">
      <c r="A31" s="110"/>
    </row>
    <row r="32" spans="1:16" s="96" customFormat="1" ht="32.25" customHeight="1" x14ac:dyDescent="0.25">
      <c r="A32" s="312" t="s">
        <v>1305</v>
      </c>
      <c r="B32" s="312"/>
      <c r="C32" s="312"/>
      <c r="D32" s="312"/>
      <c r="E32" s="312"/>
      <c r="F32" s="312"/>
      <c r="G32" s="312"/>
      <c r="H32" s="312"/>
      <c r="I32" s="312"/>
      <c r="J32" s="312"/>
      <c r="K32" s="312"/>
      <c r="L32" s="312"/>
    </row>
    <row r="33" spans="1:12" s="96" customFormat="1" ht="15.75" x14ac:dyDescent="0.25"/>
    <row r="34" spans="1:12" s="87" customFormat="1" ht="15.75" x14ac:dyDescent="0.25">
      <c r="A34" s="112" t="s">
        <v>1307</v>
      </c>
    </row>
    <row r="35" spans="1:12" s="87" customFormat="1" ht="15.75" x14ac:dyDescent="0.25">
      <c r="A35" s="113"/>
    </row>
    <row r="36" spans="1:12" s="87" customFormat="1" ht="39" customHeight="1" x14ac:dyDescent="0.25">
      <c r="A36" s="312" t="s">
        <v>1332</v>
      </c>
      <c r="B36" s="312"/>
      <c r="C36" s="312"/>
      <c r="D36" s="312"/>
      <c r="E36" s="312"/>
      <c r="F36" s="312"/>
      <c r="G36" s="312"/>
      <c r="H36" s="312"/>
      <c r="I36" s="312"/>
      <c r="J36" s="312"/>
      <c r="K36" s="312"/>
      <c r="L36" s="312"/>
    </row>
    <row r="37" spans="1:12" s="87" customFormat="1" ht="46.5" customHeight="1" x14ac:dyDescent="0.25">
      <c r="A37" s="312" t="s">
        <v>1309</v>
      </c>
      <c r="B37" s="312"/>
      <c r="C37" s="312"/>
      <c r="D37" s="312"/>
      <c r="E37" s="312"/>
      <c r="F37" s="312"/>
      <c r="G37" s="312"/>
      <c r="H37" s="312"/>
      <c r="I37" s="312"/>
      <c r="J37" s="312"/>
      <c r="K37" s="312"/>
      <c r="L37" s="312"/>
    </row>
    <row r="38" spans="1:12" s="87" customFormat="1" ht="37.5" customHeight="1" x14ac:dyDescent="0.25">
      <c r="A38" s="312" t="s">
        <v>1333</v>
      </c>
      <c r="B38" s="312"/>
      <c r="C38" s="312"/>
      <c r="D38" s="312"/>
      <c r="E38" s="312"/>
      <c r="F38" s="312"/>
      <c r="G38" s="312"/>
      <c r="H38" s="312"/>
      <c r="I38" s="312"/>
      <c r="J38" s="312"/>
      <c r="K38" s="312"/>
      <c r="L38" s="312"/>
    </row>
    <row r="39" spans="1:12" s="87" customFormat="1" ht="15.75" customHeight="1" x14ac:dyDescent="0.25">
      <c r="A39" s="114"/>
      <c r="B39" s="114"/>
      <c r="C39" s="114"/>
      <c r="D39" s="114"/>
      <c r="E39" s="114"/>
      <c r="F39" s="114"/>
      <c r="G39" s="114"/>
      <c r="H39" s="114"/>
      <c r="I39" s="114"/>
      <c r="J39" s="114"/>
      <c r="K39" s="114"/>
      <c r="L39" s="114"/>
    </row>
    <row r="40" spans="1:12" s="87" customFormat="1" ht="34.5" customHeight="1" x14ac:dyDescent="0.25">
      <c r="A40" s="312" t="s">
        <v>1334</v>
      </c>
      <c r="B40" s="312"/>
      <c r="C40" s="312"/>
      <c r="D40" s="312"/>
      <c r="E40" s="312"/>
      <c r="F40" s="312"/>
      <c r="G40" s="312"/>
      <c r="H40" s="312"/>
      <c r="I40" s="312"/>
      <c r="J40" s="312"/>
      <c r="K40" s="312"/>
      <c r="L40" s="312"/>
    </row>
    <row r="41" spans="1:12" s="87" customFormat="1" ht="15.75" x14ac:dyDescent="0.25"/>
    <row r="42" spans="1:12" s="87" customFormat="1" ht="15.75" x14ac:dyDescent="0.25">
      <c r="B42" s="87" t="s">
        <v>1335</v>
      </c>
    </row>
    <row r="43" spans="1:12" s="87" customFormat="1" ht="15.75" x14ac:dyDescent="0.25">
      <c r="B43" s="87" t="s">
        <v>1336</v>
      </c>
    </row>
    <row r="44" spans="1:12" s="87" customFormat="1" ht="15.75" customHeight="1" x14ac:dyDescent="0.25">
      <c r="A44" s="115"/>
    </row>
    <row r="45" spans="1:12" s="87" customFormat="1" ht="15.75" customHeight="1" x14ac:dyDescent="0.25">
      <c r="A45" s="112" t="s">
        <v>1306</v>
      </c>
    </row>
    <row r="46" spans="1:12" s="87" customFormat="1" ht="15.75" customHeight="1" x14ac:dyDescent="0.25">
      <c r="A46" s="112"/>
    </row>
    <row r="47" spans="1:12" s="87" customFormat="1" ht="39" customHeight="1" x14ac:dyDescent="0.25">
      <c r="A47" s="312" t="s">
        <v>1314</v>
      </c>
      <c r="B47" s="312"/>
      <c r="C47" s="312"/>
      <c r="D47" s="312"/>
      <c r="E47" s="312"/>
      <c r="F47" s="312"/>
      <c r="G47" s="312"/>
      <c r="H47" s="312"/>
      <c r="I47" s="312"/>
      <c r="J47" s="312"/>
      <c r="K47" s="312"/>
      <c r="L47" s="312"/>
    </row>
    <row r="48" spans="1:12" s="87" customFormat="1" ht="15.75" customHeight="1" x14ac:dyDescent="0.25">
      <c r="A48" s="114"/>
      <c r="B48" s="114"/>
      <c r="C48" s="114"/>
      <c r="D48" s="114"/>
      <c r="E48" s="114"/>
      <c r="F48" s="114"/>
      <c r="G48" s="114"/>
      <c r="H48" s="114"/>
      <c r="I48" s="114"/>
      <c r="J48" s="114"/>
      <c r="K48" s="114"/>
      <c r="L48" s="114"/>
    </row>
    <row r="49" spans="1:12" s="87" customFormat="1" ht="39" customHeight="1" x14ac:dyDescent="0.25">
      <c r="A49" s="312" t="s">
        <v>1337</v>
      </c>
      <c r="B49" s="312"/>
      <c r="C49" s="312"/>
      <c r="D49" s="312"/>
      <c r="E49" s="312"/>
      <c r="F49" s="312"/>
      <c r="G49" s="312"/>
      <c r="H49" s="312"/>
      <c r="I49" s="312"/>
      <c r="J49" s="312"/>
      <c r="K49" s="312"/>
      <c r="L49" s="312"/>
    </row>
    <row r="50" spans="1:12" s="87" customFormat="1" ht="15.75" customHeight="1" x14ac:dyDescent="0.25">
      <c r="A50" s="112"/>
    </row>
    <row r="51" spans="1:12" s="87" customFormat="1" ht="39" customHeight="1" x14ac:dyDescent="0.25">
      <c r="A51" s="312" t="s">
        <v>1338</v>
      </c>
      <c r="B51" s="312"/>
      <c r="C51" s="312"/>
      <c r="D51" s="312"/>
      <c r="E51" s="312"/>
      <c r="F51" s="312"/>
      <c r="G51" s="312"/>
      <c r="H51" s="312"/>
      <c r="I51" s="312"/>
      <c r="J51" s="312"/>
      <c r="K51" s="312"/>
      <c r="L51" s="312"/>
    </row>
    <row r="52" spans="1:12" s="87" customFormat="1" ht="15.75" customHeight="1" x14ac:dyDescent="0.25">
      <c r="A52" s="112"/>
    </row>
    <row r="53" spans="1:12" s="87" customFormat="1" ht="39" customHeight="1" x14ac:dyDescent="0.25">
      <c r="A53" s="312" t="s">
        <v>1339</v>
      </c>
      <c r="B53" s="312"/>
      <c r="C53" s="312"/>
      <c r="D53" s="312"/>
      <c r="E53" s="312"/>
      <c r="F53" s="312"/>
      <c r="G53" s="312"/>
      <c r="H53" s="312"/>
      <c r="I53" s="312"/>
      <c r="J53" s="312"/>
      <c r="K53" s="312"/>
      <c r="L53" s="312"/>
    </row>
    <row r="54" spans="1:12" s="87" customFormat="1" ht="18.75" x14ac:dyDescent="0.35">
      <c r="B54" s="112" t="s">
        <v>1340</v>
      </c>
    </row>
    <row r="55" spans="1:12" s="87" customFormat="1" ht="15.75" x14ac:dyDescent="0.25">
      <c r="B55" s="87" t="s">
        <v>1260</v>
      </c>
      <c r="C55" s="116" t="s">
        <v>1261</v>
      </c>
      <c r="D55" s="87" t="s">
        <v>1341</v>
      </c>
    </row>
    <row r="56" spans="1:12" s="87" customFormat="1" ht="15.75" x14ac:dyDescent="0.25">
      <c r="B56" s="87" t="s">
        <v>1262</v>
      </c>
      <c r="C56" s="116" t="s">
        <v>1261</v>
      </c>
      <c r="D56" s="87" t="s">
        <v>1342</v>
      </c>
    </row>
    <row r="57" spans="1:12" s="87" customFormat="1" ht="15.75" x14ac:dyDescent="0.25">
      <c r="B57" s="87" t="s">
        <v>1263</v>
      </c>
      <c r="C57" s="116" t="s">
        <v>1261</v>
      </c>
      <c r="D57" s="87" t="s">
        <v>1343</v>
      </c>
    </row>
    <row r="58" spans="1:12" s="87" customFormat="1" ht="15.75" x14ac:dyDescent="0.25">
      <c r="B58" s="87" t="s">
        <v>1264</v>
      </c>
      <c r="C58" s="116" t="s">
        <v>1261</v>
      </c>
      <c r="D58" s="87" t="s">
        <v>1344</v>
      </c>
    </row>
    <row r="59" spans="1:12" s="87" customFormat="1" ht="15.75" x14ac:dyDescent="0.25"/>
    <row r="60" spans="1:12" s="87" customFormat="1" ht="15.75" x14ac:dyDescent="0.25">
      <c r="A60" s="112" t="s">
        <v>1308</v>
      </c>
    </row>
    <row r="61" spans="1:12" s="87" customFormat="1" ht="15.75" x14ac:dyDescent="0.25"/>
    <row r="62" spans="1:12" s="87" customFormat="1" ht="15.75" x14ac:dyDescent="0.25">
      <c r="A62" s="87" t="s">
        <v>1345</v>
      </c>
    </row>
    <row r="63" spans="1:12" s="87" customFormat="1" ht="15.75" x14ac:dyDescent="0.25"/>
    <row r="64" spans="1:12" s="87" customFormat="1" ht="15.75" x14ac:dyDescent="0.25">
      <c r="A64" s="87" t="s">
        <v>1311</v>
      </c>
    </row>
    <row r="65" spans="1:12" s="87" customFormat="1" ht="15.75" x14ac:dyDescent="0.25"/>
    <row r="66" spans="1:12" s="87" customFormat="1" ht="15.75" customHeight="1" x14ac:dyDescent="0.25">
      <c r="A66" s="312" t="s">
        <v>1310</v>
      </c>
      <c r="B66" s="312"/>
      <c r="C66" s="312"/>
      <c r="D66" s="312"/>
      <c r="E66" s="312"/>
      <c r="F66" s="312"/>
      <c r="G66" s="312"/>
      <c r="H66" s="312"/>
      <c r="I66" s="312"/>
      <c r="J66" s="312"/>
      <c r="K66" s="312"/>
      <c r="L66" s="312"/>
    </row>
    <row r="67" spans="1:12" s="87" customFormat="1" ht="15.75" x14ac:dyDescent="0.25"/>
    <row r="68" spans="1:12" s="87" customFormat="1" ht="34.5" customHeight="1" x14ac:dyDescent="0.25">
      <c r="A68" s="312" t="s">
        <v>1346</v>
      </c>
      <c r="B68" s="312"/>
      <c r="C68" s="312"/>
      <c r="D68" s="312"/>
      <c r="E68" s="312"/>
      <c r="F68" s="312"/>
      <c r="G68" s="312"/>
      <c r="H68" s="312"/>
      <c r="I68" s="312"/>
      <c r="J68" s="312"/>
      <c r="K68" s="312"/>
      <c r="L68" s="312"/>
    </row>
    <row r="69" spans="1:12" s="87" customFormat="1" ht="15.75" x14ac:dyDescent="0.25"/>
    <row r="70" spans="1:12" s="87" customFormat="1" ht="15.75" x14ac:dyDescent="0.25">
      <c r="B70" s="87" t="s">
        <v>1335</v>
      </c>
    </row>
    <row r="71" spans="1:12" s="87" customFormat="1" ht="15.75" x14ac:dyDescent="0.25">
      <c r="B71" s="87" t="s">
        <v>1336</v>
      </c>
    </row>
    <row r="72" spans="1:12" s="87" customFormat="1" ht="15.75" x14ac:dyDescent="0.25"/>
    <row r="73" spans="1:12" s="87" customFormat="1" ht="15.75" x14ac:dyDescent="0.25">
      <c r="A73" s="87" t="s">
        <v>1318</v>
      </c>
    </row>
    <row r="74" spans="1:12" s="87" customFormat="1" ht="15.75" x14ac:dyDescent="0.25"/>
    <row r="75" spans="1:12" s="87" customFormat="1" ht="15.75" x14ac:dyDescent="0.25">
      <c r="B75" s="87" t="s">
        <v>1347</v>
      </c>
    </row>
    <row r="76" spans="1:12" s="87" customFormat="1" ht="15.75" x14ac:dyDescent="0.25">
      <c r="B76" s="87" t="s">
        <v>1312</v>
      </c>
    </row>
    <row r="77" spans="1:12" s="87" customFormat="1" ht="15.75" x14ac:dyDescent="0.25">
      <c r="A77" s="117"/>
    </row>
    <row r="78" spans="1:12" s="87" customFormat="1" ht="15.75" x14ac:dyDescent="0.25">
      <c r="A78" s="112" t="s">
        <v>1313</v>
      </c>
    </row>
    <row r="79" spans="1:12" s="87" customFormat="1" ht="15.75" x14ac:dyDescent="0.25"/>
    <row r="80" spans="1:12" s="87" customFormat="1" ht="39" customHeight="1" x14ac:dyDescent="0.25">
      <c r="A80" s="312" t="s">
        <v>1315</v>
      </c>
      <c r="B80" s="312"/>
      <c r="C80" s="312"/>
      <c r="D80" s="312"/>
      <c r="E80" s="312"/>
      <c r="F80" s="312"/>
      <c r="G80" s="312"/>
      <c r="H80" s="312"/>
      <c r="I80" s="312"/>
      <c r="J80" s="312"/>
      <c r="K80" s="312"/>
      <c r="L80" s="312"/>
    </row>
    <row r="81" spans="1:12" s="87" customFormat="1" ht="15.75" customHeight="1" x14ac:dyDescent="0.25">
      <c r="A81" s="114"/>
      <c r="B81" s="114"/>
      <c r="C81" s="114"/>
      <c r="D81" s="114"/>
      <c r="E81" s="114"/>
      <c r="F81" s="114"/>
      <c r="G81" s="114"/>
      <c r="H81" s="114"/>
      <c r="I81" s="114"/>
      <c r="J81" s="114"/>
      <c r="K81" s="114"/>
      <c r="L81" s="114"/>
    </row>
    <row r="82" spans="1:12" s="87" customFormat="1" ht="39" customHeight="1" x14ac:dyDescent="0.25">
      <c r="A82" s="312" t="s">
        <v>1348</v>
      </c>
      <c r="B82" s="312"/>
      <c r="C82" s="312"/>
      <c r="D82" s="312"/>
      <c r="E82" s="312"/>
      <c r="F82" s="312"/>
      <c r="G82" s="312"/>
      <c r="H82" s="312"/>
      <c r="I82" s="312"/>
      <c r="J82" s="312"/>
      <c r="K82" s="312"/>
      <c r="L82" s="312"/>
    </row>
    <row r="83" spans="1:12" s="87" customFormat="1" ht="15.75" customHeight="1" x14ac:dyDescent="0.25">
      <c r="A83" s="114"/>
      <c r="B83" s="114"/>
      <c r="C83" s="114"/>
      <c r="D83" s="114"/>
      <c r="E83" s="114"/>
      <c r="F83" s="114"/>
      <c r="G83" s="114"/>
      <c r="H83" s="114"/>
      <c r="I83" s="114"/>
      <c r="J83" s="114"/>
      <c r="K83" s="114"/>
      <c r="L83" s="114"/>
    </row>
    <row r="84" spans="1:12" s="87" customFormat="1" ht="39" customHeight="1" x14ac:dyDescent="0.25">
      <c r="A84" s="312" t="s">
        <v>1320</v>
      </c>
      <c r="B84" s="312"/>
      <c r="C84" s="312"/>
      <c r="D84" s="312"/>
      <c r="E84" s="312"/>
      <c r="F84" s="312"/>
      <c r="G84" s="312"/>
      <c r="H84" s="312"/>
      <c r="I84" s="312"/>
      <c r="J84" s="312"/>
      <c r="K84" s="312"/>
      <c r="L84" s="312"/>
    </row>
    <row r="85" spans="1:12" s="87" customFormat="1" ht="15.75" x14ac:dyDescent="0.25">
      <c r="B85" s="118" t="s">
        <v>1265</v>
      </c>
    </row>
    <row r="86" spans="1:12" s="87" customFormat="1" ht="15.75" customHeight="1" x14ac:dyDescent="0.25">
      <c r="B86" s="312" t="s">
        <v>1319</v>
      </c>
      <c r="C86" s="312"/>
      <c r="D86" s="312"/>
      <c r="E86" s="312"/>
      <c r="F86" s="312"/>
      <c r="G86" s="312"/>
      <c r="H86" s="312"/>
      <c r="I86" s="312"/>
      <c r="J86" s="312"/>
      <c r="K86" s="312"/>
      <c r="L86" s="312"/>
    </row>
    <row r="87" spans="1:12" s="87" customFormat="1" ht="15.75" customHeight="1" x14ac:dyDescent="0.25">
      <c r="B87" s="114"/>
      <c r="C87" s="114"/>
      <c r="D87" s="114"/>
      <c r="E87" s="114"/>
      <c r="F87" s="114"/>
      <c r="G87" s="114"/>
      <c r="H87" s="114"/>
      <c r="I87" s="114"/>
      <c r="J87" s="114"/>
      <c r="K87" s="114"/>
      <c r="L87" s="114"/>
    </row>
    <row r="88" spans="1:12" s="87" customFormat="1" ht="39" customHeight="1" x14ac:dyDescent="0.25">
      <c r="A88" s="312" t="s">
        <v>1325</v>
      </c>
      <c r="B88" s="312"/>
      <c r="C88" s="312"/>
      <c r="D88" s="312"/>
      <c r="E88" s="312"/>
      <c r="F88" s="312"/>
      <c r="G88" s="312"/>
      <c r="H88" s="312"/>
      <c r="I88" s="312"/>
      <c r="J88" s="312"/>
      <c r="K88" s="312"/>
      <c r="L88" s="312"/>
    </row>
    <row r="89" spans="1:12" s="87" customFormat="1" ht="15.75" customHeight="1" x14ac:dyDescent="0.25">
      <c r="B89" s="114"/>
      <c r="C89" s="114"/>
      <c r="D89" s="114"/>
      <c r="E89" s="114"/>
      <c r="F89" s="114"/>
      <c r="G89" s="114"/>
      <c r="H89" s="114"/>
      <c r="I89" s="114"/>
      <c r="J89" s="114"/>
      <c r="K89" s="114"/>
      <c r="L89" s="114"/>
    </row>
    <row r="90" spans="1:12" s="87" customFormat="1" ht="39" customHeight="1" x14ac:dyDescent="0.25">
      <c r="A90" s="312" t="s">
        <v>1349</v>
      </c>
      <c r="B90" s="312"/>
      <c r="C90" s="312"/>
      <c r="D90" s="312"/>
      <c r="E90" s="312"/>
      <c r="F90" s="312"/>
      <c r="G90" s="312"/>
      <c r="H90" s="312"/>
      <c r="I90" s="312"/>
      <c r="J90" s="312"/>
      <c r="K90" s="312"/>
      <c r="L90" s="312"/>
    </row>
    <row r="91" spans="1:12" s="87" customFormat="1" ht="18.75" x14ac:dyDescent="0.35">
      <c r="B91" s="112" t="s">
        <v>1350</v>
      </c>
    </row>
    <row r="92" spans="1:12" s="87" customFormat="1" ht="15.75" x14ac:dyDescent="0.25">
      <c r="B92" s="87" t="s">
        <v>1260</v>
      </c>
      <c r="C92" s="116" t="s">
        <v>1261</v>
      </c>
      <c r="D92" s="87" t="s">
        <v>1351</v>
      </c>
    </row>
    <row r="93" spans="1:12" s="87" customFormat="1" ht="15.75" x14ac:dyDescent="0.25">
      <c r="B93" s="87" t="s">
        <v>1269</v>
      </c>
      <c r="C93" s="116" t="s">
        <v>1261</v>
      </c>
      <c r="D93" s="87" t="s">
        <v>1270</v>
      </c>
    </row>
    <row r="94" spans="1:12" s="87" customFormat="1" ht="15.75" x14ac:dyDescent="0.25">
      <c r="B94" s="87" t="s">
        <v>1266</v>
      </c>
      <c r="C94" s="116" t="s">
        <v>1261</v>
      </c>
      <c r="D94" s="87" t="s">
        <v>1352</v>
      </c>
    </row>
    <row r="95" spans="1:12" s="87" customFormat="1" ht="15.75" x14ac:dyDescent="0.25">
      <c r="B95" s="87" t="s">
        <v>1271</v>
      </c>
      <c r="C95" s="116" t="s">
        <v>1261</v>
      </c>
      <c r="D95" s="87" t="s">
        <v>1353</v>
      </c>
    </row>
    <row r="96" spans="1:12" s="87" customFormat="1" ht="15.75" x14ac:dyDescent="0.25">
      <c r="B96" s="87" t="s">
        <v>1267</v>
      </c>
      <c r="C96" s="116" t="s">
        <v>1261</v>
      </c>
      <c r="D96" s="87" t="s">
        <v>1268</v>
      </c>
    </row>
    <row r="97" spans="1:4" s="87" customFormat="1" ht="15.75" x14ac:dyDescent="0.25">
      <c r="B97" s="87" t="s">
        <v>1264</v>
      </c>
      <c r="C97" s="116" t="s">
        <v>1261</v>
      </c>
      <c r="D97" s="87" t="s">
        <v>1321</v>
      </c>
    </row>
    <row r="98" spans="1:4" s="87" customFormat="1" ht="15.75" x14ac:dyDescent="0.25">
      <c r="B98" s="112"/>
    </row>
    <row r="99" spans="1:4" s="87" customFormat="1" ht="21" x14ac:dyDescent="0.35">
      <c r="A99" s="119"/>
    </row>
    <row r="100" spans="1:4" s="87" customFormat="1" ht="15.75" x14ac:dyDescent="0.25"/>
  </sheetData>
  <mergeCells count="27">
    <mergeCell ref="C14:L14"/>
    <mergeCell ref="A5:M5"/>
    <mergeCell ref="A7:E7"/>
    <mergeCell ref="A8:E8"/>
    <mergeCell ref="A9:L10"/>
    <mergeCell ref="A12:L12"/>
    <mergeCell ref="A51:L51"/>
    <mergeCell ref="C15:L15"/>
    <mergeCell ref="C16:L16"/>
    <mergeCell ref="C17:L17"/>
    <mergeCell ref="C18:L18"/>
    <mergeCell ref="A32:L32"/>
    <mergeCell ref="A36:L36"/>
    <mergeCell ref="A37:L37"/>
    <mergeCell ref="A38:L38"/>
    <mergeCell ref="A40:L40"/>
    <mergeCell ref="A47:L47"/>
    <mergeCell ref="A49:L49"/>
    <mergeCell ref="B86:L86"/>
    <mergeCell ref="A88:L88"/>
    <mergeCell ref="A90:L90"/>
    <mergeCell ref="A53:L53"/>
    <mergeCell ref="A66:L66"/>
    <mergeCell ref="A68:L68"/>
    <mergeCell ref="A80:L80"/>
    <mergeCell ref="A82:L82"/>
    <mergeCell ref="A84:L84"/>
  </mergeCells>
  <hyperlinks>
    <hyperlink ref="A7" r:id="rId1"/>
  </hyperlinks>
  <pageMargins left="0.25" right="0.25" top="0.75" bottom="0.75" header="0.3" footer="0.3"/>
  <pageSetup scale="49" fitToHeight="2" orientation="portrait" horizontalDpi="0" verticalDpi="0"/>
  <drawing r:id="rId2"/>
  <legacyDrawing r:id="rId3"/>
  <oleObjects>
    <mc:AlternateContent xmlns:mc="http://schemas.openxmlformats.org/markup-compatibility/2006">
      <mc:Choice Requires="x14">
        <oleObject progId="Word.Document.12" shapeId="23553" r:id="rId4">
          <objectPr defaultSize="0" autoPict="0" r:id="rId5">
            <anchor moveWithCells="1">
              <from>
                <xdr:col>0</xdr:col>
                <xdr:colOff>76200</xdr:colOff>
                <xdr:row>0</xdr:row>
                <xdr:rowOff>104775</xdr:rowOff>
              </from>
              <to>
                <xdr:col>8</xdr:col>
                <xdr:colOff>457200</xdr:colOff>
                <xdr:row>4</xdr:row>
                <xdr:rowOff>104775</xdr:rowOff>
              </to>
            </anchor>
          </objectPr>
        </oleObject>
      </mc:Choice>
      <mc:Fallback>
        <oleObject progId="Word.Document.12" shapeId="2355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B12"/>
  <sheetViews>
    <sheetView showGridLines="0" zoomScaleNormal="100" workbookViewId="0">
      <selection activeCell="A5" sqref="A5:B5"/>
    </sheetView>
  </sheetViews>
  <sheetFormatPr defaultColWidth="8.85546875" defaultRowHeight="15" x14ac:dyDescent="0.25"/>
  <cols>
    <col min="1" max="1" width="30.7109375" customWidth="1"/>
    <col min="2" max="2" width="60.42578125" customWidth="1"/>
  </cols>
  <sheetData>
    <row r="5" spans="1:2" ht="21" x14ac:dyDescent="0.35">
      <c r="A5" s="320" t="s">
        <v>1296</v>
      </c>
      <c r="B5" s="320"/>
    </row>
    <row r="6" spans="1:2" ht="21.95" customHeight="1" x14ac:dyDescent="0.25">
      <c r="A6" s="49" t="s">
        <v>0</v>
      </c>
      <c r="B6" s="164" t="s">
        <v>1370</v>
      </c>
    </row>
    <row r="7" spans="1:2" ht="21.95" customHeight="1" x14ac:dyDescent="0.25">
      <c r="A7" s="49" t="s">
        <v>1</v>
      </c>
      <c r="B7" s="164" t="s">
        <v>1371</v>
      </c>
    </row>
    <row r="8" spans="1:2" ht="21.95" customHeight="1" x14ac:dyDescent="0.25">
      <c r="A8" s="49" t="s">
        <v>2</v>
      </c>
      <c r="B8" s="164" t="s">
        <v>1372</v>
      </c>
    </row>
    <row r="9" spans="1:2" ht="21.95" customHeight="1" x14ac:dyDescent="0.25">
      <c r="A9" s="49" t="s">
        <v>3</v>
      </c>
      <c r="B9" s="165">
        <v>97355</v>
      </c>
    </row>
    <row r="10" spans="1:2" ht="42" x14ac:dyDescent="0.25">
      <c r="A10" s="49" t="s">
        <v>1297</v>
      </c>
      <c r="B10" s="305" t="s">
        <v>1439</v>
      </c>
    </row>
    <row r="11" spans="1:2" ht="21.95" customHeight="1" x14ac:dyDescent="0.25">
      <c r="A11" s="49" t="s">
        <v>4</v>
      </c>
      <c r="B11" s="166" t="s">
        <v>1377</v>
      </c>
    </row>
    <row r="12" spans="1:2" ht="21.95" customHeight="1" x14ac:dyDescent="0.25">
      <c r="A12" s="49" t="s">
        <v>5</v>
      </c>
      <c r="B12" s="164" t="s">
        <v>1373</v>
      </c>
    </row>
  </sheetData>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M186"/>
  <sheetViews>
    <sheetView zoomScaleNormal="100" workbookViewId="0">
      <pane ySplit="12" topLeftCell="A13" activePane="bottomLeft" state="frozen"/>
      <selection pane="bottomLeft" activeCell="A11" sqref="A11:A12"/>
    </sheetView>
  </sheetViews>
  <sheetFormatPr defaultColWidth="8.85546875" defaultRowHeight="15" x14ac:dyDescent="0.25"/>
  <cols>
    <col min="1" max="1" width="60.85546875" style="1" customWidth="1"/>
    <col min="2" max="2" width="60.42578125" customWidth="1"/>
    <col min="3" max="3" width="28.28515625" customWidth="1"/>
    <col min="4" max="5" width="18.7109375" style="1" customWidth="1"/>
    <col min="6" max="6" width="22.28515625" style="1" customWidth="1"/>
    <col min="7" max="7" width="22.28515625" customWidth="1"/>
    <col min="8" max="13" width="14.42578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324" t="s">
        <v>13</v>
      </c>
      <c r="B10" s="325"/>
      <c r="C10" s="325"/>
      <c r="D10" s="340" t="s">
        <v>1161</v>
      </c>
      <c r="E10" s="341"/>
      <c r="F10" s="324" t="s">
        <v>6</v>
      </c>
      <c r="G10" s="325"/>
      <c r="H10" s="325"/>
      <c r="I10" s="325"/>
      <c r="J10" s="325"/>
      <c r="K10" s="325"/>
      <c r="L10" s="325"/>
      <c r="M10" s="326"/>
    </row>
    <row r="11" spans="1:13" ht="20.100000000000001" customHeight="1" thickBot="1" x14ac:dyDescent="0.3">
      <c r="A11" s="342" t="s">
        <v>1228</v>
      </c>
      <c r="B11" s="327" t="s">
        <v>9</v>
      </c>
      <c r="C11" s="329" t="s">
        <v>12</v>
      </c>
      <c r="D11" s="338" t="s">
        <v>11</v>
      </c>
      <c r="E11" s="331" t="s">
        <v>1160</v>
      </c>
      <c r="F11" s="333" t="s">
        <v>1162</v>
      </c>
      <c r="G11" s="331" t="s">
        <v>10</v>
      </c>
      <c r="H11" s="335" t="s">
        <v>1243</v>
      </c>
      <c r="I11" s="336"/>
      <c r="J11" s="337"/>
      <c r="K11" s="321" t="s">
        <v>1289</v>
      </c>
      <c r="L11" s="322"/>
      <c r="M11" s="323"/>
    </row>
    <row r="12" spans="1:13" ht="48" customHeight="1" thickBot="1" x14ac:dyDescent="0.3">
      <c r="A12" s="343"/>
      <c r="B12" s="328"/>
      <c r="C12" s="330"/>
      <c r="D12" s="339"/>
      <c r="E12" s="332"/>
      <c r="F12" s="334"/>
      <c r="G12" s="332"/>
      <c r="H12" s="42" t="s">
        <v>7</v>
      </c>
      <c r="I12" s="44" t="s">
        <v>1247</v>
      </c>
      <c r="J12" s="41" t="s">
        <v>8</v>
      </c>
      <c r="K12" s="43" t="s">
        <v>7</v>
      </c>
      <c r="L12" s="44" t="s">
        <v>1247</v>
      </c>
      <c r="M12" s="41" t="s">
        <v>8</v>
      </c>
    </row>
    <row r="13" spans="1:13" x14ac:dyDescent="0.25">
      <c r="A13" s="15" t="s">
        <v>1229</v>
      </c>
      <c r="B13" s="16" t="s">
        <v>1316</v>
      </c>
      <c r="C13" s="17" t="s">
        <v>1216</v>
      </c>
      <c r="D13" s="19" t="s">
        <v>1217</v>
      </c>
      <c r="E13" s="18" t="s">
        <v>1218</v>
      </c>
      <c r="F13" s="19" t="s">
        <v>1219</v>
      </c>
      <c r="G13" s="20" t="s">
        <v>1220</v>
      </c>
      <c r="H13" s="21">
        <v>100</v>
      </c>
      <c r="I13" s="22">
        <v>140</v>
      </c>
      <c r="J13" s="18">
        <v>200</v>
      </c>
      <c r="K13" s="21">
        <v>0.3</v>
      </c>
      <c r="L13" s="22">
        <v>0.5</v>
      </c>
      <c r="M13" s="18">
        <v>0.8</v>
      </c>
    </row>
    <row r="14" spans="1:13" x14ac:dyDescent="0.25">
      <c r="A14" s="55"/>
      <c r="B14" s="62"/>
      <c r="C14" s="57"/>
      <c r="D14" s="59"/>
      <c r="E14" s="60"/>
      <c r="F14" s="59"/>
      <c r="G14" s="58"/>
      <c r="H14" s="63"/>
      <c r="I14" s="64"/>
      <c r="J14" s="60"/>
      <c r="K14" s="63"/>
      <c r="L14" s="64"/>
      <c r="M14" s="60"/>
    </row>
    <row r="15" spans="1:13" x14ac:dyDescent="0.25">
      <c r="A15" s="230"/>
      <c r="B15" s="238"/>
      <c r="C15" s="239"/>
      <c r="D15" s="240"/>
      <c r="E15" s="229"/>
      <c r="F15" s="240"/>
      <c r="G15" s="241"/>
      <c r="H15" s="242"/>
      <c r="I15" s="243"/>
      <c r="J15" s="229"/>
      <c r="K15" s="242"/>
      <c r="L15" s="243"/>
      <c r="M15" s="229"/>
    </row>
    <row r="16" spans="1:13" x14ac:dyDescent="0.25">
      <c r="A16" s="230"/>
      <c r="B16" s="238"/>
      <c r="C16" s="239"/>
      <c r="D16" s="240"/>
      <c r="E16" s="229"/>
      <c r="F16" s="240"/>
      <c r="G16" s="241"/>
      <c r="H16" s="242"/>
      <c r="I16" s="243"/>
      <c r="J16" s="229"/>
      <c r="K16" s="242"/>
      <c r="L16" s="243"/>
      <c r="M16" s="229"/>
    </row>
    <row r="17" spans="1:13" ht="30" x14ac:dyDescent="0.25">
      <c r="A17" s="230" t="s">
        <v>1435</v>
      </c>
      <c r="B17" s="238" t="s">
        <v>1376</v>
      </c>
      <c r="C17" s="239" t="s">
        <v>1375</v>
      </c>
      <c r="D17" s="240" t="s">
        <v>1217</v>
      </c>
      <c r="E17" s="229" t="s">
        <v>1374</v>
      </c>
      <c r="F17" s="240" t="s">
        <v>1380</v>
      </c>
      <c r="G17" s="229" t="s">
        <v>1415</v>
      </c>
      <c r="H17" s="244">
        <v>1</v>
      </c>
      <c r="I17" s="245"/>
      <c r="J17" s="246"/>
      <c r="K17" s="244">
        <v>1</v>
      </c>
      <c r="L17" s="245"/>
      <c r="M17" s="246"/>
    </row>
    <row r="18" spans="1:13" x14ac:dyDescent="0.25">
      <c r="A18" s="230"/>
      <c r="B18" s="238"/>
      <c r="C18" s="239"/>
      <c r="D18" s="240"/>
      <c r="E18" s="229"/>
      <c r="F18" s="240"/>
      <c r="G18" s="241"/>
      <c r="H18" s="242"/>
      <c r="I18" s="243"/>
      <c r="J18" s="229"/>
      <c r="K18" s="242"/>
      <c r="L18" s="243"/>
      <c r="M18" s="229"/>
    </row>
    <row r="19" spans="1:13" ht="60" x14ac:dyDescent="0.25">
      <c r="A19" s="230" t="s">
        <v>1436</v>
      </c>
      <c r="B19" s="238" t="s">
        <v>1376</v>
      </c>
      <c r="C19" s="239" t="s">
        <v>1378</v>
      </c>
      <c r="D19" s="240" t="s">
        <v>1217</v>
      </c>
      <c r="E19" s="229" t="s">
        <v>1374</v>
      </c>
      <c r="F19" s="240" t="s">
        <v>1380</v>
      </c>
      <c r="G19" s="229" t="s">
        <v>1416</v>
      </c>
      <c r="H19" s="244">
        <f t="shared" ref="H19:K19" si="0">H17</f>
        <v>1</v>
      </c>
      <c r="I19" s="245"/>
      <c r="J19" s="246"/>
      <c r="K19" s="244">
        <f t="shared" si="0"/>
        <v>1</v>
      </c>
      <c r="L19" s="245"/>
      <c r="M19" s="246"/>
    </row>
    <row r="20" spans="1:13" x14ac:dyDescent="0.25">
      <c r="A20" s="230"/>
      <c r="B20" s="238"/>
      <c r="C20" s="239"/>
      <c r="D20" s="240"/>
      <c r="E20" s="229"/>
      <c r="F20" s="240"/>
      <c r="G20" s="241"/>
      <c r="H20" s="242"/>
      <c r="I20" s="243"/>
      <c r="J20" s="229"/>
      <c r="K20" s="242"/>
      <c r="L20" s="243"/>
      <c r="M20" s="229"/>
    </row>
    <row r="21" spans="1:13" ht="45" x14ac:dyDescent="0.25">
      <c r="A21" s="230" t="s">
        <v>1407</v>
      </c>
      <c r="B21" s="238" t="s">
        <v>1376</v>
      </c>
      <c r="C21" s="239" t="s">
        <v>1378</v>
      </c>
      <c r="D21" s="240" t="s">
        <v>1217</v>
      </c>
      <c r="E21" s="229" t="s">
        <v>1374</v>
      </c>
      <c r="F21" s="240" t="s">
        <v>1380</v>
      </c>
      <c r="G21" s="229" t="s">
        <v>1411</v>
      </c>
      <c r="H21" s="247">
        <v>1</v>
      </c>
      <c r="I21" s="248"/>
      <c r="J21" s="249"/>
      <c r="K21" s="250">
        <f>H21/365</f>
        <v>2.7397260273972603E-3</v>
      </c>
      <c r="L21" s="251"/>
      <c r="M21" s="252"/>
    </row>
    <row r="22" spans="1:13" x14ac:dyDescent="0.25">
      <c r="A22" s="230"/>
      <c r="B22" s="238"/>
      <c r="C22" s="239"/>
      <c r="D22" s="240"/>
      <c r="E22" s="229"/>
      <c r="F22" s="240"/>
      <c r="G22" s="241"/>
      <c r="H22" s="242"/>
      <c r="I22" s="243"/>
      <c r="J22" s="229"/>
      <c r="K22" s="242"/>
      <c r="L22" s="243"/>
      <c r="M22" s="229"/>
    </row>
    <row r="23" spans="1:13" ht="45" x14ac:dyDescent="0.25">
      <c r="A23" s="230" t="s">
        <v>1408</v>
      </c>
      <c r="B23" s="238" t="s">
        <v>1376</v>
      </c>
      <c r="C23" s="239" t="s">
        <v>1378</v>
      </c>
      <c r="D23" s="240" t="s">
        <v>1217</v>
      </c>
      <c r="E23" s="229" t="s">
        <v>1374</v>
      </c>
      <c r="F23" s="240" t="s">
        <v>1380</v>
      </c>
      <c r="G23" s="229" t="s">
        <v>1411</v>
      </c>
      <c r="H23" s="247">
        <v>1</v>
      </c>
      <c r="I23" s="248"/>
      <c r="J23" s="249"/>
      <c r="K23" s="250">
        <f>H23/365</f>
        <v>2.7397260273972603E-3</v>
      </c>
      <c r="L23" s="251"/>
      <c r="M23" s="252"/>
    </row>
    <row r="24" spans="1:13" x14ac:dyDescent="0.25">
      <c r="A24" s="230"/>
      <c r="B24" s="238"/>
      <c r="C24" s="239"/>
      <c r="D24" s="240"/>
      <c r="E24" s="229"/>
      <c r="F24" s="240"/>
      <c r="G24" s="241"/>
      <c r="H24" s="242"/>
      <c r="I24" s="243"/>
      <c r="J24" s="229"/>
      <c r="K24" s="242"/>
      <c r="L24" s="243"/>
      <c r="M24" s="229"/>
    </row>
    <row r="25" spans="1:13" ht="45" x14ac:dyDescent="0.25">
      <c r="A25" s="230" t="s">
        <v>1406</v>
      </c>
      <c r="B25" s="238" t="s">
        <v>1442</v>
      </c>
      <c r="C25" s="239" t="s">
        <v>1404</v>
      </c>
      <c r="D25" s="240" t="s">
        <v>1441</v>
      </c>
      <c r="E25" s="229" t="s">
        <v>1378</v>
      </c>
      <c r="F25" s="240" t="s">
        <v>1380</v>
      </c>
      <c r="G25" s="229" t="s">
        <v>1438</v>
      </c>
      <c r="H25" s="247">
        <v>1</v>
      </c>
      <c r="I25" s="248"/>
      <c r="J25" s="249"/>
      <c r="K25" s="250">
        <f>H25/(NETWORKDAYS(DATE(2018,1,1), DATE(2019, 12, 31))-8)</f>
        <v>1.9455252918287938E-3</v>
      </c>
      <c r="L25" s="251"/>
      <c r="M25" s="252"/>
    </row>
    <row r="26" spans="1:13" x14ac:dyDescent="0.25">
      <c r="A26" s="230"/>
      <c r="B26" s="238"/>
      <c r="C26" s="239"/>
      <c r="D26" s="240"/>
      <c r="E26" s="229"/>
      <c r="F26" s="240"/>
      <c r="G26" s="241"/>
      <c r="H26" s="242"/>
      <c r="I26" s="243"/>
      <c r="J26" s="229"/>
      <c r="K26" s="242"/>
      <c r="L26" s="243"/>
      <c r="M26" s="229"/>
    </row>
    <row r="27" spans="1:13" ht="45" x14ac:dyDescent="0.25">
      <c r="A27" s="230" t="s">
        <v>1409</v>
      </c>
      <c r="B27" s="238" t="s">
        <v>1410</v>
      </c>
      <c r="C27" s="239" t="s">
        <v>1378</v>
      </c>
      <c r="D27" s="240" t="s">
        <v>1217</v>
      </c>
      <c r="E27" s="229" t="s">
        <v>1378</v>
      </c>
      <c r="F27" s="240" t="s">
        <v>1380</v>
      </c>
      <c r="G27" s="229" t="s">
        <v>1411</v>
      </c>
      <c r="H27" s="247">
        <v>1</v>
      </c>
      <c r="I27" s="248"/>
      <c r="J27" s="249"/>
      <c r="K27" s="250">
        <f>H27/365</f>
        <v>2.7397260273972603E-3</v>
      </c>
      <c r="L27" s="251"/>
      <c r="M27" s="252"/>
    </row>
    <row r="28" spans="1:13" x14ac:dyDescent="0.25">
      <c r="A28" s="230"/>
      <c r="B28" s="238"/>
      <c r="C28" s="239"/>
      <c r="D28" s="240"/>
      <c r="E28" s="229"/>
      <c r="F28" s="240"/>
      <c r="G28" s="241"/>
      <c r="H28" s="242"/>
      <c r="I28" s="243"/>
      <c r="J28" s="229"/>
      <c r="K28" s="242"/>
      <c r="L28" s="243"/>
      <c r="M28" s="229"/>
    </row>
    <row r="29" spans="1:13" x14ac:dyDescent="0.25">
      <c r="A29" s="230"/>
      <c r="B29" s="238"/>
      <c r="C29" s="239"/>
      <c r="D29" s="240"/>
      <c r="E29" s="229"/>
      <c r="F29" s="240"/>
      <c r="G29" s="229"/>
      <c r="H29" s="247"/>
      <c r="I29" s="248"/>
      <c r="J29" s="249"/>
      <c r="K29" s="250"/>
      <c r="L29" s="251"/>
      <c r="M29" s="252"/>
    </row>
    <row r="30" spans="1:13" x14ac:dyDescent="0.25">
      <c r="A30" s="230"/>
      <c r="B30" s="238"/>
      <c r="C30" s="239"/>
      <c r="D30" s="240"/>
      <c r="E30" s="229"/>
      <c r="F30" s="240"/>
      <c r="G30" s="241"/>
      <c r="H30" s="242"/>
      <c r="I30" s="243"/>
      <c r="J30" s="229"/>
      <c r="K30" s="242"/>
      <c r="L30" s="243"/>
      <c r="M30" s="229"/>
    </row>
    <row r="31" spans="1:13" x14ac:dyDescent="0.25">
      <c r="A31" s="230"/>
      <c r="B31" s="238"/>
      <c r="C31" s="239"/>
      <c r="D31" s="240"/>
      <c r="E31" s="229"/>
      <c r="F31" s="240"/>
      <c r="G31" s="229"/>
      <c r="H31" s="247"/>
      <c r="I31" s="248"/>
      <c r="J31" s="249"/>
      <c r="K31" s="250"/>
      <c r="L31" s="251"/>
      <c r="M31" s="252"/>
    </row>
    <row r="32" spans="1:13" x14ac:dyDescent="0.25">
      <c r="A32" s="230"/>
      <c r="B32" s="238"/>
      <c r="C32" s="239"/>
      <c r="D32" s="240"/>
      <c r="E32" s="229"/>
      <c r="F32" s="240"/>
      <c r="G32" s="241"/>
      <c r="H32" s="242"/>
      <c r="I32" s="243"/>
      <c r="J32" s="229"/>
      <c r="K32" s="242"/>
      <c r="L32" s="243"/>
      <c r="M32" s="229"/>
    </row>
    <row r="33" spans="1:13" x14ac:dyDescent="0.25">
      <c r="A33" s="230"/>
      <c r="B33" s="238"/>
      <c r="C33" s="239"/>
      <c r="D33" s="240"/>
      <c r="E33" s="229"/>
      <c r="F33" s="240"/>
      <c r="G33" s="241"/>
      <c r="H33" s="242"/>
      <c r="I33" s="243"/>
      <c r="J33" s="229"/>
      <c r="K33" s="242"/>
      <c r="L33" s="243"/>
      <c r="M33" s="229"/>
    </row>
    <row r="34" spans="1:13" x14ac:dyDescent="0.25">
      <c r="A34" s="230"/>
      <c r="B34" s="238"/>
      <c r="C34" s="239"/>
      <c r="D34" s="240"/>
      <c r="E34" s="229"/>
      <c r="F34" s="240"/>
      <c r="G34" s="241"/>
      <c r="H34" s="242"/>
      <c r="I34" s="243"/>
      <c r="J34" s="229"/>
      <c r="K34" s="242"/>
      <c r="L34" s="243"/>
      <c r="M34" s="229"/>
    </row>
    <row r="35" spans="1:13" x14ac:dyDescent="0.25">
      <c r="A35" s="230"/>
      <c r="B35" s="238"/>
      <c r="C35" s="239"/>
      <c r="D35" s="240"/>
      <c r="E35" s="229"/>
      <c r="F35" s="240"/>
      <c r="G35" s="241"/>
      <c r="H35" s="242"/>
      <c r="I35" s="243"/>
      <c r="J35" s="229"/>
      <c r="K35" s="242"/>
      <c r="L35" s="243"/>
      <c r="M35" s="229"/>
    </row>
    <row r="36" spans="1:13" x14ac:dyDescent="0.25">
      <c r="A36" s="230"/>
      <c r="B36" s="238"/>
      <c r="C36" s="239"/>
      <c r="D36" s="240"/>
      <c r="E36" s="229"/>
      <c r="F36" s="240"/>
      <c r="G36" s="241"/>
      <c r="H36" s="242"/>
      <c r="I36" s="243"/>
      <c r="J36" s="229"/>
      <c r="K36" s="242"/>
      <c r="L36" s="243"/>
      <c r="M36" s="229"/>
    </row>
    <row r="37" spans="1:13" x14ac:dyDescent="0.25">
      <c r="A37" s="230"/>
      <c r="B37" s="238"/>
      <c r="C37" s="239"/>
      <c r="D37" s="240"/>
      <c r="E37" s="229"/>
      <c r="F37" s="240"/>
      <c r="G37" s="241"/>
      <c r="H37" s="242"/>
      <c r="I37" s="243"/>
      <c r="J37" s="229"/>
      <c r="K37" s="242"/>
      <c r="L37" s="243"/>
      <c r="M37" s="229"/>
    </row>
    <row r="38" spans="1:13" x14ac:dyDescent="0.25">
      <c r="A38" s="230"/>
      <c r="B38" s="238"/>
      <c r="C38" s="239"/>
      <c r="D38" s="240"/>
      <c r="E38" s="229"/>
      <c r="F38" s="240"/>
      <c r="G38" s="241"/>
      <c r="H38" s="242"/>
      <c r="I38" s="243"/>
      <c r="J38" s="229"/>
      <c r="K38" s="242"/>
      <c r="L38" s="243"/>
      <c r="M38" s="229"/>
    </row>
    <row r="39" spans="1:13" x14ac:dyDescent="0.25">
      <c r="A39" s="230"/>
      <c r="B39" s="238"/>
      <c r="C39" s="239"/>
      <c r="D39" s="240"/>
      <c r="E39" s="229"/>
      <c r="F39" s="240"/>
      <c r="G39" s="241"/>
      <c r="H39" s="242"/>
      <c r="I39" s="243"/>
      <c r="J39" s="229"/>
      <c r="K39" s="242"/>
      <c r="L39" s="243"/>
      <c r="M39" s="229"/>
    </row>
    <row r="40" spans="1:13" x14ac:dyDescent="0.25">
      <c r="A40" s="230"/>
      <c r="B40" s="238"/>
      <c r="C40" s="239"/>
      <c r="D40" s="240"/>
      <c r="E40" s="229"/>
      <c r="F40" s="240"/>
      <c r="G40" s="241"/>
      <c r="H40" s="242"/>
      <c r="I40" s="243"/>
      <c r="J40" s="229"/>
      <c r="K40" s="242"/>
      <c r="L40" s="243"/>
      <c r="M40" s="229"/>
    </row>
    <row r="41" spans="1:13" x14ac:dyDescent="0.25">
      <c r="A41" s="230"/>
      <c r="B41" s="238"/>
      <c r="C41" s="239"/>
      <c r="D41" s="240"/>
      <c r="E41" s="229"/>
      <c r="F41" s="240"/>
      <c r="G41" s="241"/>
      <c r="H41" s="242"/>
      <c r="I41" s="243"/>
      <c r="J41" s="229"/>
      <c r="K41" s="242"/>
      <c r="L41" s="243"/>
      <c r="M41" s="229"/>
    </row>
    <row r="42" spans="1:13" x14ac:dyDescent="0.25">
      <c r="A42" s="230"/>
      <c r="B42" s="238"/>
      <c r="C42" s="239"/>
      <c r="D42" s="240"/>
      <c r="E42" s="229"/>
      <c r="F42" s="240"/>
      <c r="G42" s="241"/>
      <c r="H42" s="242"/>
      <c r="I42" s="243"/>
      <c r="J42" s="229"/>
      <c r="K42" s="242"/>
      <c r="L42" s="243"/>
      <c r="M42" s="229"/>
    </row>
    <row r="43" spans="1:13" x14ac:dyDescent="0.25">
      <c r="A43" s="230"/>
      <c r="B43" s="238"/>
      <c r="C43" s="239"/>
      <c r="D43" s="240"/>
      <c r="E43" s="229"/>
      <c r="F43" s="240"/>
      <c r="G43" s="241"/>
      <c r="H43" s="242"/>
      <c r="I43" s="243"/>
      <c r="J43" s="229"/>
      <c r="K43" s="242"/>
      <c r="L43" s="243"/>
      <c r="M43" s="229"/>
    </row>
    <row r="44" spans="1:13" x14ac:dyDescent="0.25">
      <c r="A44" s="230"/>
      <c r="B44" s="238"/>
      <c r="C44" s="239"/>
      <c r="D44" s="240"/>
      <c r="E44" s="229"/>
      <c r="F44" s="240"/>
      <c r="G44" s="241"/>
      <c r="H44" s="242"/>
      <c r="I44" s="243"/>
      <c r="J44" s="229"/>
      <c r="K44" s="242"/>
      <c r="L44" s="243"/>
      <c r="M44" s="229"/>
    </row>
    <row r="45" spans="1:13" x14ac:dyDescent="0.25">
      <c r="A45" s="230"/>
      <c r="B45" s="238"/>
      <c r="C45" s="239"/>
      <c r="D45" s="240"/>
      <c r="E45" s="229"/>
      <c r="F45" s="240"/>
      <c r="G45" s="241"/>
      <c r="H45" s="242"/>
      <c r="I45" s="243"/>
      <c r="J45" s="229"/>
      <c r="K45" s="242"/>
      <c r="L45" s="243"/>
      <c r="M45" s="229"/>
    </row>
    <row r="46" spans="1:13" x14ac:dyDescent="0.25">
      <c r="A46" s="230"/>
      <c r="B46" s="238"/>
      <c r="C46" s="239"/>
      <c r="D46" s="240"/>
      <c r="E46" s="229"/>
      <c r="F46" s="240"/>
      <c r="G46" s="241"/>
      <c r="H46" s="242"/>
      <c r="I46" s="243"/>
      <c r="J46" s="229"/>
      <c r="K46" s="242"/>
      <c r="L46" s="243"/>
      <c r="M46" s="229"/>
    </row>
    <row r="47" spans="1:13" x14ac:dyDescent="0.25">
      <c r="A47" s="230"/>
      <c r="B47" s="238"/>
      <c r="C47" s="239"/>
      <c r="D47" s="240"/>
      <c r="E47" s="229"/>
      <c r="F47" s="240"/>
      <c r="G47" s="241"/>
      <c r="H47" s="242"/>
      <c r="I47" s="243"/>
      <c r="J47" s="229"/>
      <c r="K47" s="242"/>
      <c r="L47" s="243"/>
      <c r="M47" s="229"/>
    </row>
    <row r="48" spans="1:13" x14ac:dyDescent="0.25">
      <c r="A48" s="230"/>
      <c r="B48" s="238"/>
      <c r="C48" s="239"/>
      <c r="D48" s="240"/>
      <c r="E48" s="229"/>
      <c r="F48" s="240"/>
      <c r="G48" s="241"/>
      <c r="H48" s="242"/>
      <c r="I48" s="243"/>
      <c r="J48" s="229"/>
      <c r="K48" s="242"/>
      <c r="L48" s="243"/>
      <c r="M48" s="229"/>
    </row>
    <row r="49" spans="1:13" x14ac:dyDescent="0.25">
      <c r="A49" s="230"/>
      <c r="B49" s="238"/>
      <c r="C49" s="239"/>
      <c r="D49" s="240"/>
      <c r="E49" s="229"/>
      <c r="F49" s="240"/>
      <c r="G49" s="241"/>
      <c r="H49" s="242"/>
      <c r="I49" s="243"/>
      <c r="J49" s="229"/>
      <c r="K49" s="242"/>
      <c r="L49" s="243"/>
      <c r="M49" s="229"/>
    </row>
    <row r="50" spans="1:13" x14ac:dyDescent="0.25">
      <c r="A50" s="230"/>
      <c r="B50" s="238"/>
      <c r="C50" s="239"/>
      <c r="D50" s="240"/>
      <c r="E50" s="229"/>
      <c r="F50" s="240"/>
      <c r="G50" s="241"/>
      <c r="H50" s="242"/>
      <c r="I50" s="243"/>
      <c r="J50" s="229"/>
      <c r="K50" s="242"/>
      <c r="L50" s="243"/>
      <c r="M50" s="229"/>
    </row>
    <row r="51" spans="1:13" x14ac:dyDescent="0.25">
      <c r="A51" s="230"/>
      <c r="B51" s="238"/>
      <c r="C51" s="239"/>
      <c r="D51" s="240"/>
      <c r="E51" s="229"/>
      <c r="F51" s="240"/>
      <c r="G51" s="241"/>
      <c r="H51" s="242"/>
      <c r="I51" s="243"/>
      <c r="J51" s="229"/>
      <c r="K51" s="242"/>
      <c r="L51" s="243"/>
      <c r="M51" s="229"/>
    </row>
    <row r="52" spans="1:13" x14ac:dyDescent="0.25">
      <c r="A52" s="230"/>
      <c r="B52" s="238"/>
      <c r="C52" s="239"/>
      <c r="D52" s="240"/>
      <c r="E52" s="229"/>
      <c r="F52" s="240"/>
      <c r="G52" s="241"/>
      <c r="H52" s="242"/>
      <c r="I52" s="243"/>
      <c r="J52" s="229"/>
      <c r="K52" s="242"/>
      <c r="L52" s="243"/>
      <c r="M52" s="229"/>
    </row>
    <row r="53" spans="1:13" x14ac:dyDescent="0.25">
      <c r="A53" s="230"/>
      <c r="B53" s="238"/>
      <c r="C53" s="239"/>
      <c r="D53" s="240"/>
      <c r="E53" s="229"/>
      <c r="F53" s="240"/>
      <c r="G53" s="241"/>
      <c r="H53" s="242"/>
      <c r="I53" s="243"/>
      <c r="J53" s="229"/>
      <c r="K53" s="242"/>
      <c r="L53" s="243"/>
      <c r="M53" s="229"/>
    </row>
    <row r="54" spans="1:13" x14ac:dyDescent="0.25">
      <c r="A54" s="230"/>
      <c r="B54" s="238"/>
      <c r="C54" s="239"/>
      <c r="D54" s="240"/>
      <c r="E54" s="229"/>
      <c r="F54" s="240"/>
      <c r="G54" s="241"/>
      <c r="H54" s="242"/>
      <c r="I54" s="243"/>
      <c r="J54" s="229"/>
      <c r="K54" s="242"/>
      <c r="L54" s="243"/>
      <c r="M54" s="229"/>
    </row>
    <row r="55" spans="1:13" x14ac:dyDescent="0.25">
      <c r="A55" s="230"/>
      <c r="B55" s="238"/>
      <c r="C55" s="239"/>
      <c r="D55" s="240"/>
      <c r="E55" s="229"/>
      <c r="F55" s="240"/>
      <c r="G55" s="241"/>
      <c r="H55" s="242"/>
      <c r="I55" s="243"/>
      <c r="J55" s="229"/>
      <c r="K55" s="242"/>
      <c r="L55" s="243"/>
      <c r="M55" s="229"/>
    </row>
    <row r="56" spans="1:13" x14ac:dyDescent="0.25">
      <c r="A56" s="230"/>
      <c r="B56" s="238"/>
      <c r="C56" s="239"/>
      <c r="D56" s="240"/>
      <c r="E56" s="229"/>
      <c r="F56" s="240"/>
      <c r="G56" s="241"/>
      <c r="H56" s="242"/>
      <c r="I56" s="243"/>
      <c r="J56" s="229"/>
      <c r="K56" s="242"/>
      <c r="L56" s="243"/>
      <c r="M56" s="229"/>
    </row>
    <row r="57" spans="1:13" x14ac:dyDescent="0.25">
      <c r="A57" s="230"/>
      <c r="B57" s="238"/>
      <c r="C57" s="239"/>
      <c r="D57" s="240"/>
      <c r="E57" s="229"/>
      <c r="F57" s="240"/>
      <c r="G57" s="241"/>
      <c r="H57" s="242"/>
      <c r="I57" s="243"/>
      <c r="J57" s="229"/>
      <c r="K57" s="242"/>
      <c r="L57" s="243"/>
      <c r="M57" s="229"/>
    </row>
    <row r="58" spans="1:13" x14ac:dyDescent="0.25">
      <c r="A58" s="230"/>
      <c r="B58" s="238"/>
      <c r="C58" s="239"/>
      <c r="D58" s="240"/>
      <c r="E58" s="229"/>
      <c r="F58" s="240"/>
      <c r="G58" s="241"/>
      <c r="H58" s="242"/>
      <c r="I58" s="243"/>
      <c r="J58" s="229"/>
      <c r="K58" s="242"/>
      <c r="L58" s="243"/>
      <c r="M58" s="229"/>
    </row>
    <row r="59" spans="1:13" x14ac:dyDescent="0.25">
      <c r="A59" s="230"/>
      <c r="B59" s="238"/>
      <c r="C59" s="239"/>
      <c r="D59" s="240"/>
      <c r="E59" s="229"/>
      <c r="F59" s="240"/>
      <c r="G59" s="241"/>
      <c r="H59" s="242"/>
      <c r="I59" s="243"/>
      <c r="J59" s="229"/>
      <c r="K59" s="242"/>
      <c r="L59" s="243"/>
      <c r="M59" s="229"/>
    </row>
    <row r="60" spans="1:13" x14ac:dyDescent="0.25">
      <c r="A60" s="230"/>
      <c r="B60" s="238"/>
      <c r="C60" s="239"/>
      <c r="D60" s="240"/>
      <c r="E60" s="229"/>
      <c r="F60" s="240"/>
      <c r="G60" s="241"/>
      <c r="H60" s="242"/>
      <c r="I60" s="243"/>
      <c r="J60" s="229"/>
      <c r="K60" s="242"/>
      <c r="L60" s="243"/>
      <c r="M60" s="229"/>
    </row>
    <row r="61" spans="1:13" x14ac:dyDescent="0.25">
      <c r="A61" s="230"/>
      <c r="B61" s="238"/>
      <c r="C61" s="239"/>
      <c r="D61" s="240"/>
      <c r="E61" s="229"/>
      <c r="F61" s="240"/>
      <c r="G61" s="241"/>
      <c r="H61" s="242"/>
      <c r="I61" s="243"/>
      <c r="J61" s="229"/>
      <c r="K61" s="242"/>
      <c r="L61" s="243"/>
      <c r="M61" s="229"/>
    </row>
    <row r="62" spans="1:13" x14ac:dyDescent="0.25">
      <c r="A62" s="230"/>
      <c r="B62" s="238"/>
      <c r="C62" s="239"/>
      <c r="D62" s="240"/>
      <c r="E62" s="229"/>
      <c r="F62" s="240"/>
      <c r="G62" s="241"/>
      <c r="H62" s="242"/>
      <c r="I62" s="243"/>
      <c r="J62" s="229"/>
      <c r="K62" s="242"/>
      <c r="L62" s="243"/>
      <c r="M62" s="229"/>
    </row>
    <row r="63" spans="1:13" x14ac:dyDescent="0.25">
      <c r="A63" s="230"/>
      <c r="B63" s="238"/>
      <c r="C63" s="239"/>
      <c r="D63" s="240"/>
      <c r="E63" s="229"/>
      <c r="F63" s="240"/>
      <c r="G63" s="241"/>
      <c r="H63" s="242"/>
      <c r="I63" s="243"/>
      <c r="J63" s="229"/>
      <c r="K63" s="242"/>
      <c r="L63" s="243"/>
      <c r="M63" s="229"/>
    </row>
    <row r="64" spans="1:13" x14ac:dyDescent="0.25">
      <c r="A64" s="230"/>
      <c r="B64" s="238"/>
      <c r="C64" s="239"/>
      <c r="D64" s="240"/>
      <c r="E64" s="229"/>
      <c r="F64" s="240"/>
      <c r="G64" s="241"/>
      <c r="H64" s="242"/>
      <c r="I64" s="243"/>
      <c r="J64" s="229"/>
      <c r="K64" s="242"/>
      <c r="L64" s="243"/>
      <c r="M64" s="229"/>
    </row>
    <row r="65" spans="1:13" x14ac:dyDescent="0.25">
      <c r="A65" s="230"/>
      <c r="B65" s="238"/>
      <c r="C65" s="239"/>
      <c r="D65" s="240"/>
      <c r="E65" s="229"/>
      <c r="F65" s="240"/>
      <c r="G65" s="241"/>
      <c r="H65" s="242"/>
      <c r="I65" s="243"/>
      <c r="J65" s="229"/>
      <c r="K65" s="242"/>
      <c r="L65" s="243"/>
      <c r="M65" s="229"/>
    </row>
    <row r="66" spans="1:13" x14ac:dyDescent="0.25">
      <c r="A66" s="230"/>
      <c r="B66" s="238"/>
      <c r="C66" s="239"/>
      <c r="D66" s="240"/>
      <c r="E66" s="229"/>
      <c r="F66" s="240"/>
      <c r="G66" s="241"/>
      <c r="H66" s="242"/>
      <c r="I66" s="243"/>
      <c r="J66" s="229"/>
      <c r="K66" s="242"/>
      <c r="L66" s="243"/>
      <c r="M66" s="229"/>
    </row>
    <row r="67" spans="1:13" x14ac:dyDescent="0.25">
      <c r="A67" s="230"/>
      <c r="B67" s="238"/>
      <c r="C67" s="239"/>
      <c r="D67" s="240"/>
      <c r="E67" s="229"/>
      <c r="F67" s="240"/>
      <c r="G67" s="241"/>
      <c r="H67" s="242"/>
      <c r="I67" s="243"/>
      <c r="J67" s="229"/>
      <c r="K67" s="242"/>
      <c r="L67" s="243"/>
      <c r="M67" s="229"/>
    </row>
    <row r="68" spans="1:13" x14ac:dyDescent="0.25">
      <c r="A68" s="230"/>
      <c r="B68" s="238"/>
      <c r="C68" s="239"/>
      <c r="D68" s="240"/>
      <c r="E68" s="229"/>
      <c r="F68" s="240"/>
      <c r="G68" s="241"/>
      <c r="H68" s="242"/>
      <c r="I68" s="243"/>
      <c r="J68" s="229"/>
      <c r="K68" s="242"/>
      <c r="L68" s="243"/>
      <c r="M68" s="229"/>
    </row>
    <row r="69" spans="1:13" x14ac:dyDescent="0.25">
      <c r="A69" s="230"/>
      <c r="B69" s="238"/>
      <c r="C69" s="239"/>
      <c r="D69" s="240"/>
      <c r="E69" s="229"/>
      <c r="F69" s="240"/>
      <c r="G69" s="241"/>
      <c r="H69" s="242"/>
      <c r="I69" s="243"/>
      <c r="J69" s="229"/>
      <c r="K69" s="242"/>
      <c r="L69" s="243"/>
      <c r="M69" s="229"/>
    </row>
    <row r="70" spans="1:13" x14ac:dyDescent="0.25">
      <c r="A70" s="230"/>
      <c r="B70" s="238"/>
      <c r="C70" s="239"/>
      <c r="D70" s="240"/>
      <c r="E70" s="229"/>
      <c r="F70" s="240"/>
      <c r="G70" s="241"/>
      <c r="H70" s="242"/>
      <c r="I70" s="243"/>
      <c r="J70" s="229"/>
      <c r="K70" s="242"/>
      <c r="L70" s="243"/>
      <c r="M70" s="229"/>
    </row>
    <row r="71" spans="1:13" x14ac:dyDescent="0.25">
      <c r="A71" s="230"/>
      <c r="B71" s="238"/>
      <c r="C71" s="239"/>
      <c r="D71" s="240"/>
      <c r="E71" s="229"/>
      <c r="F71" s="240"/>
      <c r="G71" s="241"/>
      <c r="H71" s="242"/>
      <c r="I71" s="243"/>
      <c r="J71" s="229"/>
      <c r="K71" s="242"/>
      <c r="L71" s="243"/>
      <c r="M71" s="229"/>
    </row>
    <row r="72" spans="1:13" x14ac:dyDescent="0.25">
      <c r="A72" s="230"/>
      <c r="B72" s="238"/>
      <c r="C72" s="239"/>
      <c r="D72" s="240"/>
      <c r="E72" s="229"/>
      <c r="F72" s="240"/>
      <c r="G72" s="241"/>
      <c r="H72" s="242"/>
      <c r="I72" s="243"/>
      <c r="J72" s="229"/>
      <c r="K72" s="242"/>
      <c r="L72" s="243"/>
      <c r="M72" s="229"/>
    </row>
    <row r="73" spans="1:13" x14ac:dyDescent="0.25">
      <c r="A73" s="230"/>
      <c r="B73" s="238"/>
      <c r="C73" s="239"/>
      <c r="D73" s="240"/>
      <c r="E73" s="229"/>
      <c r="F73" s="240"/>
      <c r="G73" s="241"/>
      <c r="H73" s="242"/>
      <c r="I73" s="243"/>
      <c r="J73" s="229"/>
      <c r="K73" s="242"/>
      <c r="L73" s="243"/>
      <c r="M73" s="229"/>
    </row>
    <row r="74" spans="1:13" x14ac:dyDescent="0.25">
      <c r="A74" s="230"/>
      <c r="B74" s="238"/>
      <c r="C74" s="239"/>
      <c r="D74" s="240"/>
      <c r="E74" s="229"/>
      <c r="F74" s="240"/>
      <c r="G74" s="241"/>
      <c r="H74" s="242"/>
      <c r="I74" s="243"/>
      <c r="J74" s="229"/>
      <c r="K74" s="242"/>
      <c r="L74" s="243"/>
      <c r="M74" s="229"/>
    </row>
    <row r="75" spans="1:13" x14ac:dyDescent="0.25">
      <c r="A75" s="230"/>
      <c r="B75" s="238"/>
      <c r="C75" s="239"/>
      <c r="D75" s="240"/>
      <c r="E75" s="229"/>
      <c r="F75" s="240"/>
      <c r="G75" s="241"/>
      <c r="H75" s="242"/>
      <c r="I75" s="243"/>
      <c r="J75" s="229"/>
      <c r="K75" s="242"/>
      <c r="L75" s="243"/>
      <c r="M75" s="229"/>
    </row>
    <row r="76" spans="1:13" x14ac:dyDescent="0.25">
      <c r="A76" s="230"/>
      <c r="B76" s="238"/>
      <c r="C76" s="239"/>
      <c r="D76" s="240"/>
      <c r="E76" s="229"/>
      <c r="F76" s="240"/>
      <c r="G76" s="241"/>
      <c r="H76" s="242"/>
      <c r="I76" s="243"/>
      <c r="J76" s="229"/>
      <c r="K76" s="242"/>
      <c r="L76" s="243"/>
      <c r="M76" s="229"/>
    </row>
    <row r="77" spans="1:13" x14ac:dyDescent="0.25">
      <c r="A77" s="230"/>
      <c r="B77" s="238"/>
      <c r="C77" s="239"/>
      <c r="D77" s="240"/>
      <c r="E77" s="229"/>
      <c r="F77" s="240"/>
      <c r="G77" s="241"/>
      <c r="H77" s="242"/>
      <c r="I77" s="243"/>
      <c r="J77" s="229"/>
      <c r="K77" s="242"/>
      <c r="L77" s="243"/>
      <c r="M77" s="229"/>
    </row>
    <row r="78" spans="1:13" x14ac:dyDescent="0.25">
      <c r="A78" s="230"/>
      <c r="B78" s="238"/>
      <c r="C78" s="239"/>
      <c r="D78" s="240"/>
      <c r="E78" s="229"/>
      <c r="F78" s="240"/>
      <c r="G78" s="241"/>
      <c r="H78" s="242"/>
      <c r="I78" s="243"/>
      <c r="J78" s="229"/>
      <c r="K78" s="242"/>
      <c r="L78" s="243"/>
      <c r="M78" s="229"/>
    </row>
    <row r="79" spans="1:13" x14ac:dyDescent="0.25">
      <c r="A79" s="230"/>
      <c r="B79" s="238"/>
      <c r="C79" s="239"/>
      <c r="D79" s="240"/>
      <c r="E79" s="229"/>
      <c r="F79" s="240"/>
      <c r="G79" s="241"/>
      <c r="H79" s="242"/>
      <c r="I79" s="243"/>
      <c r="J79" s="229"/>
      <c r="K79" s="242"/>
      <c r="L79" s="243"/>
      <c r="M79" s="229"/>
    </row>
    <row r="80" spans="1:13" x14ac:dyDescent="0.25">
      <c r="A80" s="230"/>
      <c r="B80" s="238"/>
      <c r="C80" s="239"/>
      <c r="D80" s="240"/>
      <c r="E80" s="229"/>
      <c r="F80" s="240"/>
      <c r="G80" s="241"/>
      <c r="H80" s="242"/>
      <c r="I80" s="243"/>
      <c r="J80" s="229"/>
      <c r="K80" s="242"/>
      <c r="L80" s="243"/>
      <c r="M80" s="229"/>
    </row>
    <row r="81" spans="1:13" x14ac:dyDescent="0.25">
      <c r="A81" s="230"/>
      <c r="B81" s="238"/>
      <c r="C81" s="239"/>
      <c r="D81" s="240"/>
      <c r="E81" s="229"/>
      <c r="F81" s="240"/>
      <c r="G81" s="241"/>
      <c r="H81" s="242"/>
      <c r="I81" s="243"/>
      <c r="J81" s="229"/>
      <c r="K81" s="242"/>
      <c r="L81" s="243"/>
      <c r="M81" s="229"/>
    </row>
    <row r="82" spans="1:13" x14ac:dyDescent="0.25">
      <c r="A82" s="230"/>
      <c r="B82" s="238"/>
      <c r="C82" s="239"/>
      <c r="D82" s="240"/>
      <c r="E82" s="229"/>
      <c r="F82" s="240"/>
      <c r="G82" s="241"/>
      <c r="H82" s="242"/>
      <c r="I82" s="243"/>
      <c r="J82" s="229"/>
      <c r="K82" s="242"/>
      <c r="L82" s="243"/>
      <c r="M82" s="229"/>
    </row>
    <row r="83" spans="1:13" x14ac:dyDescent="0.25">
      <c r="A83" s="230"/>
      <c r="B83" s="238"/>
      <c r="C83" s="239"/>
      <c r="D83" s="240"/>
      <c r="E83" s="229"/>
      <c r="F83" s="240"/>
      <c r="G83" s="241"/>
      <c r="H83" s="242"/>
      <c r="I83" s="243"/>
      <c r="J83" s="229"/>
      <c r="K83" s="242"/>
      <c r="L83" s="243"/>
      <c r="M83" s="229"/>
    </row>
    <row r="84" spans="1:13" x14ac:dyDescent="0.25">
      <c r="A84" s="230"/>
      <c r="B84" s="238"/>
      <c r="C84" s="239"/>
      <c r="D84" s="240"/>
      <c r="E84" s="229"/>
      <c r="F84" s="240"/>
      <c r="G84" s="241"/>
      <c r="H84" s="242"/>
      <c r="I84" s="243"/>
      <c r="J84" s="229"/>
      <c r="K84" s="242"/>
      <c r="L84" s="243"/>
      <c r="M84" s="229"/>
    </row>
    <row r="85" spans="1:13" x14ac:dyDescent="0.25">
      <c r="A85" s="230"/>
      <c r="B85" s="238"/>
      <c r="C85" s="239"/>
      <c r="D85" s="240"/>
      <c r="E85" s="229"/>
      <c r="F85" s="240"/>
      <c r="G85" s="241"/>
      <c r="H85" s="242"/>
      <c r="I85" s="243"/>
      <c r="J85" s="229"/>
      <c r="K85" s="242"/>
      <c r="L85" s="243"/>
      <c r="M85" s="229"/>
    </row>
    <row r="86" spans="1:13" x14ac:dyDescent="0.25">
      <c r="A86" s="230"/>
      <c r="B86" s="238"/>
      <c r="C86" s="239"/>
      <c r="D86" s="240"/>
      <c r="E86" s="229"/>
      <c r="F86" s="240"/>
      <c r="G86" s="241"/>
      <c r="H86" s="242"/>
      <c r="I86" s="243"/>
      <c r="J86" s="229"/>
      <c r="K86" s="242"/>
      <c r="L86" s="243"/>
      <c r="M86" s="229"/>
    </row>
    <row r="87" spans="1:13" x14ac:dyDescent="0.25">
      <c r="A87" s="230"/>
      <c r="B87" s="238"/>
      <c r="C87" s="239"/>
      <c r="D87" s="240"/>
      <c r="E87" s="229"/>
      <c r="F87" s="240"/>
      <c r="G87" s="241"/>
      <c r="H87" s="242"/>
      <c r="I87" s="243"/>
      <c r="J87" s="229"/>
      <c r="K87" s="242"/>
      <c r="L87" s="243"/>
      <c r="M87" s="229"/>
    </row>
    <row r="88" spans="1:13" x14ac:dyDescent="0.25">
      <c r="A88" s="230"/>
      <c r="B88" s="238"/>
      <c r="C88" s="239"/>
      <c r="D88" s="240"/>
      <c r="E88" s="229"/>
      <c r="F88" s="240"/>
      <c r="G88" s="241"/>
      <c r="H88" s="242"/>
      <c r="I88" s="243"/>
      <c r="J88" s="229"/>
      <c r="K88" s="242"/>
      <c r="L88" s="243"/>
      <c r="M88" s="229"/>
    </row>
    <row r="89" spans="1:13" x14ac:dyDescent="0.25">
      <c r="A89" s="230"/>
      <c r="B89" s="238"/>
      <c r="C89" s="239"/>
      <c r="D89" s="240"/>
      <c r="E89" s="229"/>
      <c r="F89" s="240"/>
      <c r="G89" s="241"/>
      <c r="H89" s="242"/>
      <c r="I89" s="243"/>
      <c r="J89" s="229"/>
      <c r="K89" s="242"/>
      <c r="L89" s="243"/>
      <c r="M89" s="229"/>
    </row>
    <row r="90" spans="1:13" x14ac:dyDescent="0.25">
      <c r="A90" s="230"/>
      <c r="B90" s="238"/>
      <c r="C90" s="239"/>
      <c r="D90" s="240"/>
      <c r="E90" s="229"/>
      <c r="F90" s="240"/>
      <c r="G90" s="241"/>
      <c r="H90" s="242"/>
      <c r="I90" s="243"/>
      <c r="J90" s="229"/>
      <c r="K90" s="242"/>
      <c r="L90" s="243"/>
      <c r="M90" s="229"/>
    </row>
    <row r="91" spans="1:13" x14ac:dyDescent="0.25">
      <c r="A91" s="230"/>
      <c r="B91" s="238"/>
      <c r="C91" s="239"/>
      <c r="D91" s="240"/>
      <c r="E91" s="229"/>
      <c r="F91" s="240"/>
      <c r="G91" s="241"/>
      <c r="H91" s="242"/>
      <c r="I91" s="243"/>
      <c r="J91" s="229"/>
      <c r="K91" s="242"/>
      <c r="L91" s="243"/>
      <c r="M91" s="229"/>
    </row>
    <row r="92" spans="1:13" x14ac:dyDescent="0.25">
      <c r="A92" s="230"/>
      <c r="B92" s="238"/>
      <c r="C92" s="239"/>
      <c r="D92" s="240"/>
      <c r="E92" s="229"/>
      <c r="F92" s="240"/>
      <c r="G92" s="241"/>
      <c r="H92" s="242"/>
      <c r="I92" s="243"/>
      <c r="J92" s="229"/>
      <c r="K92" s="242"/>
      <c r="L92" s="243"/>
      <c r="M92" s="229"/>
    </row>
    <row r="93" spans="1:13" x14ac:dyDescent="0.25">
      <c r="A93" s="230"/>
      <c r="B93" s="238"/>
      <c r="C93" s="239"/>
      <c r="D93" s="240"/>
      <c r="E93" s="229"/>
      <c r="F93" s="240"/>
      <c r="G93" s="241"/>
      <c r="H93" s="242"/>
      <c r="I93" s="243"/>
      <c r="J93" s="229"/>
      <c r="K93" s="242"/>
      <c r="L93" s="243"/>
      <c r="M93" s="229"/>
    </row>
    <row r="94" spans="1:13" x14ac:dyDescent="0.25">
      <c r="A94" s="230"/>
      <c r="B94" s="238"/>
      <c r="C94" s="239"/>
      <c r="D94" s="240"/>
      <c r="E94" s="229"/>
      <c r="F94" s="240"/>
      <c r="G94" s="241"/>
      <c r="H94" s="242"/>
      <c r="I94" s="243"/>
      <c r="J94" s="229"/>
      <c r="K94" s="242"/>
      <c r="L94" s="243"/>
      <c r="M94" s="229"/>
    </row>
    <row r="95" spans="1:13" x14ac:dyDescent="0.25">
      <c r="A95" s="230"/>
      <c r="B95" s="238"/>
      <c r="C95" s="239"/>
      <c r="D95" s="240"/>
      <c r="E95" s="229"/>
      <c r="F95" s="240"/>
      <c r="G95" s="241"/>
      <c r="H95" s="242"/>
      <c r="I95" s="243"/>
      <c r="J95" s="229"/>
      <c r="K95" s="242"/>
      <c r="L95" s="243"/>
      <c r="M95" s="229"/>
    </row>
    <row r="96" spans="1:13" x14ac:dyDescent="0.25">
      <c r="A96" s="230"/>
      <c r="B96" s="238"/>
      <c r="C96" s="239"/>
      <c r="D96" s="240"/>
      <c r="E96" s="229"/>
      <c r="F96" s="240"/>
      <c r="G96" s="241"/>
      <c r="H96" s="242"/>
      <c r="I96" s="243"/>
      <c r="J96" s="229"/>
      <c r="K96" s="242"/>
      <c r="L96" s="243"/>
      <c r="M96" s="229"/>
    </row>
    <row r="97" spans="1:13" x14ac:dyDescent="0.25">
      <c r="A97" s="230"/>
      <c r="B97" s="238"/>
      <c r="C97" s="239"/>
      <c r="D97" s="240"/>
      <c r="E97" s="229"/>
      <c r="F97" s="240"/>
      <c r="G97" s="241"/>
      <c r="H97" s="242"/>
      <c r="I97" s="243"/>
      <c r="J97" s="229"/>
      <c r="K97" s="242"/>
      <c r="L97" s="243"/>
      <c r="M97" s="229"/>
    </row>
    <row r="98" spans="1:13" x14ac:dyDescent="0.25">
      <c r="A98" s="230"/>
      <c r="B98" s="238"/>
      <c r="C98" s="239"/>
      <c r="D98" s="240"/>
      <c r="E98" s="229"/>
      <c r="F98" s="240"/>
      <c r="G98" s="241"/>
      <c r="H98" s="242"/>
      <c r="I98" s="243"/>
      <c r="J98" s="229"/>
      <c r="K98" s="242"/>
      <c r="L98" s="243"/>
      <c r="M98" s="229"/>
    </row>
    <row r="99" spans="1:13" x14ac:dyDescent="0.25">
      <c r="A99" s="230"/>
      <c r="B99" s="238"/>
      <c r="C99" s="239"/>
      <c r="D99" s="240"/>
      <c r="E99" s="229"/>
      <c r="F99" s="240"/>
      <c r="G99" s="241"/>
      <c r="H99" s="242"/>
      <c r="I99" s="243"/>
      <c r="J99" s="229"/>
      <c r="K99" s="242"/>
      <c r="L99" s="243"/>
      <c r="M99" s="229"/>
    </row>
    <row r="100" spans="1:13" x14ac:dyDescent="0.25">
      <c r="A100" s="230"/>
      <c r="B100" s="238"/>
      <c r="C100" s="239"/>
      <c r="D100" s="240"/>
      <c r="E100" s="229"/>
      <c r="F100" s="240"/>
      <c r="G100" s="241"/>
      <c r="H100" s="242"/>
      <c r="I100" s="243"/>
      <c r="J100" s="229"/>
      <c r="K100" s="242"/>
      <c r="L100" s="243"/>
      <c r="M100" s="229"/>
    </row>
    <row r="101" spans="1:13" x14ac:dyDescent="0.25">
      <c r="A101" s="230"/>
      <c r="B101" s="238"/>
      <c r="C101" s="239"/>
      <c r="D101" s="240"/>
      <c r="E101" s="229"/>
      <c r="F101" s="240"/>
      <c r="G101" s="241"/>
      <c r="H101" s="242"/>
      <c r="I101" s="243"/>
      <c r="J101" s="229"/>
      <c r="K101" s="242"/>
      <c r="L101" s="243"/>
      <c r="M101" s="229"/>
    </row>
    <row r="102" spans="1:13" x14ac:dyDescent="0.25">
      <c r="A102" s="230"/>
      <c r="B102" s="238"/>
      <c r="C102" s="239"/>
      <c r="D102" s="240"/>
      <c r="E102" s="229"/>
      <c r="F102" s="240"/>
      <c r="G102" s="241"/>
      <c r="H102" s="242"/>
      <c r="I102" s="243"/>
      <c r="J102" s="229"/>
      <c r="K102" s="242"/>
      <c r="L102" s="243"/>
      <c r="M102" s="229"/>
    </row>
    <row r="103" spans="1:13" x14ac:dyDescent="0.25">
      <c r="A103" s="230"/>
      <c r="B103" s="238"/>
      <c r="C103" s="239"/>
      <c r="D103" s="240"/>
      <c r="E103" s="229"/>
      <c r="F103" s="240"/>
      <c r="G103" s="241"/>
      <c r="H103" s="242"/>
      <c r="I103" s="243"/>
      <c r="J103" s="229"/>
      <c r="K103" s="242"/>
      <c r="L103" s="243"/>
      <c r="M103" s="229"/>
    </row>
    <row r="104" spans="1:13" x14ac:dyDescent="0.25">
      <c r="A104" s="230"/>
      <c r="B104" s="238"/>
      <c r="C104" s="239"/>
      <c r="D104" s="240"/>
      <c r="E104" s="229"/>
      <c r="F104" s="240"/>
      <c r="G104" s="241"/>
      <c r="H104" s="242"/>
      <c r="I104" s="243"/>
      <c r="J104" s="229"/>
      <c r="K104" s="242"/>
      <c r="L104" s="243"/>
      <c r="M104" s="229"/>
    </row>
    <row r="105" spans="1:13" x14ac:dyDescent="0.25">
      <c r="A105" s="230"/>
      <c r="B105" s="238"/>
      <c r="C105" s="239"/>
      <c r="D105" s="240"/>
      <c r="E105" s="229"/>
      <c r="F105" s="240"/>
      <c r="G105" s="241"/>
      <c r="H105" s="242"/>
      <c r="I105" s="243"/>
      <c r="J105" s="229"/>
      <c r="K105" s="242"/>
      <c r="L105" s="243"/>
      <c r="M105" s="229"/>
    </row>
    <row r="106" spans="1:13" x14ac:dyDescent="0.25">
      <c r="A106" s="230"/>
      <c r="B106" s="238"/>
      <c r="C106" s="239"/>
      <c r="D106" s="240"/>
      <c r="E106" s="229"/>
      <c r="F106" s="240"/>
      <c r="G106" s="241"/>
      <c r="H106" s="242"/>
      <c r="I106" s="243"/>
      <c r="J106" s="229"/>
      <c r="K106" s="242"/>
      <c r="L106" s="243"/>
      <c r="M106" s="229"/>
    </row>
    <row r="107" spans="1:13" x14ac:dyDescent="0.25">
      <c r="A107" s="230"/>
      <c r="B107" s="238"/>
      <c r="C107" s="239"/>
      <c r="D107" s="240"/>
      <c r="E107" s="229"/>
      <c r="F107" s="240"/>
      <c r="G107" s="241"/>
      <c r="H107" s="242"/>
      <c r="I107" s="243"/>
      <c r="J107" s="229"/>
      <c r="K107" s="242"/>
      <c r="L107" s="243"/>
      <c r="M107" s="229"/>
    </row>
    <row r="108" spans="1:13" x14ac:dyDescent="0.25">
      <c r="A108" s="230"/>
      <c r="B108" s="238"/>
      <c r="C108" s="239"/>
      <c r="D108" s="240"/>
      <c r="E108" s="229"/>
      <c r="F108" s="240"/>
      <c r="G108" s="241"/>
      <c r="H108" s="242"/>
      <c r="I108" s="243"/>
      <c r="J108" s="229"/>
      <c r="K108" s="242"/>
      <c r="L108" s="243"/>
      <c r="M108" s="229"/>
    </row>
    <row r="109" spans="1:13" x14ac:dyDescent="0.25">
      <c r="A109" s="230"/>
      <c r="B109" s="238"/>
      <c r="C109" s="239"/>
      <c r="D109" s="240"/>
      <c r="E109" s="229"/>
      <c r="F109" s="240"/>
      <c r="G109" s="241"/>
      <c r="H109" s="242"/>
      <c r="I109" s="243"/>
      <c r="J109" s="229"/>
      <c r="K109" s="242"/>
      <c r="L109" s="243"/>
      <c r="M109" s="229"/>
    </row>
    <row r="110" spans="1:13" x14ac:dyDescent="0.25">
      <c r="A110" s="230"/>
      <c r="B110" s="238"/>
      <c r="C110" s="239"/>
      <c r="D110" s="240"/>
      <c r="E110" s="229"/>
      <c r="F110" s="240"/>
      <c r="G110" s="241"/>
      <c r="H110" s="242"/>
      <c r="I110" s="243"/>
      <c r="J110" s="229"/>
      <c r="K110" s="242"/>
      <c r="L110" s="243"/>
      <c r="M110" s="229"/>
    </row>
    <row r="111" spans="1:13" x14ac:dyDescent="0.25">
      <c r="A111" s="230"/>
      <c r="B111" s="238"/>
      <c r="C111" s="239"/>
      <c r="D111" s="240"/>
      <c r="E111" s="229"/>
      <c r="F111" s="240"/>
      <c r="G111" s="241"/>
      <c r="H111" s="242"/>
      <c r="I111" s="243"/>
      <c r="J111" s="229"/>
      <c r="K111" s="242"/>
      <c r="L111" s="243"/>
      <c r="M111" s="229"/>
    </row>
    <row r="112" spans="1:13" x14ac:dyDescent="0.25">
      <c r="A112" s="230"/>
      <c r="B112" s="238"/>
      <c r="C112" s="239"/>
      <c r="D112" s="240"/>
      <c r="E112" s="229"/>
      <c r="F112" s="240"/>
      <c r="G112" s="241"/>
      <c r="H112" s="242"/>
      <c r="I112" s="243"/>
      <c r="J112" s="229"/>
      <c r="K112" s="242"/>
      <c r="L112" s="243"/>
      <c r="M112" s="229"/>
    </row>
    <row r="113" spans="1:13" x14ac:dyDescent="0.25">
      <c r="A113" s="230"/>
      <c r="B113" s="238"/>
      <c r="C113" s="239"/>
      <c r="D113" s="240"/>
      <c r="E113" s="229"/>
      <c r="F113" s="240"/>
      <c r="G113" s="241"/>
      <c r="H113" s="242"/>
      <c r="I113" s="243"/>
      <c r="J113" s="229"/>
      <c r="K113" s="242"/>
      <c r="L113" s="243"/>
      <c r="M113" s="229"/>
    </row>
    <row r="114" spans="1:13" x14ac:dyDescent="0.25">
      <c r="A114" s="230"/>
      <c r="B114" s="238"/>
      <c r="C114" s="239"/>
      <c r="D114" s="240"/>
      <c r="E114" s="229"/>
      <c r="F114" s="240"/>
      <c r="G114" s="241"/>
      <c r="H114" s="242"/>
      <c r="I114" s="243"/>
      <c r="J114" s="229"/>
      <c r="K114" s="242"/>
      <c r="L114" s="243"/>
      <c r="M114" s="229"/>
    </row>
    <row r="115" spans="1:13" x14ac:dyDescent="0.25">
      <c r="A115" s="230"/>
      <c r="B115" s="238"/>
      <c r="C115" s="239"/>
      <c r="D115" s="240"/>
      <c r="E115" s="229"/>
      <c r="F115" s="240"/>
      <c r="G115" s="241"/>
      <c r="H115" s="242"/>
      <c r="I115" s="243"/>
      <c r="J115" s="229"/>
      <c r="K115" s="242"/>
      <c r="L115" s="243"/>
      <c r="M115" s="229"/>
    </row>
    <row r="116" spans="1:13" x14ac:dyDescent="0.25">
      <c r="A116" s="230"/>
      <c r="B116" s="238"/>
      <c r="C116" s="239"/>
      <c r="D116" s="240"/>
      <c r="E116" s="229"/>
      <c r="F116" s="240"/>
      <c r="G116" s="241"/>
      <c r="H116" s="242"/>
      <c r="I116" s="243"/>
      <c r="J116" s="229"/>
      <c r="K116" s="242"/>
      <c r="L116" s="243"/>
      <c r="M116" s="229"/>
    </row>
    <row r="117" spans="1:13" x14ac:dyDescent="0.25">
      <c r="A117" s="230"/>
      <c r="B117" s="238"/>
      <c r="C117" s="239"/>
      <c r="D117" s="240"/>
      <c r="E117" s="229"/>
      <c r="F117" s="240"/>
      <c r="G117" s="241"/>
      <c r="H117" s="242"/>
      <c r="I117" s="243"/>
      <c r="J117" s="229"/>
      <c r="K117" s="242"/>
      <c r="L117" s="243"/>
      <c r="M117" s="229"/>
    </row>
    <row r="118" spans="1:13" x14ac:dyDescent="0.25">
      <c r="A118" s="230"/>
      <c r="B118" s="238"/>
      <c r="C118" s="239"/>
      <c r="D118" s="240"/>
      <c r="E118" s="229"/>
      <c r="F118" s="240"/>
      <c r="G118" s="241"/>
      <c r="H118" s="242"/>
      <c r="I118" s="243"/>
      <c r="J118" s="229"/>
      <c r="K118" s="242"/>
      <c r="L118" s="243"/>
      <c r="M118" s="229"/>
    </row>
    <row r="119" spans="1:13" x14ac:dyDescent="0.25">
      <c r="A119" s="230"/>
      <c r="B119" s="238"/>
      <c r="C119" s="239"/>
      <c r="D119" s="240"/>
      <c r="E119" s="229"/>
      <c r="F119" s="240"/>
      <c r="G119" s="241"/>
      <c r="H119" s="242"/>
      <c r="I119" s="243"/>
      <c r="J119" s="229"/>
      <c r="K119" s="242"/>
      <c r="L119" s="243"/>
      <c r="M119" s="229"/>
    </row>
    <row r="120" spans="1:13" x14ac:dyDescent="0.25">
      <c r="A120" s="230"/>
      <c r="B120" s="238"/>
      <c r="C120" s="239"/>
      <c r="D120" s="240"/>
      <c r="E120" s="229"/>
      <c r="F120" s="240"/>
      <c r="G120" s="241"/>
      <c r="H120" s="242"/>
      <c r="I120" s="243"/>
      <c r="J120" s="229"/>
      <c r="K120" s="242"/>
      <c r="L120" s="243"/>
      <c r="M120" s="229"/>
    </row>
    <row r="121" spans="1:13" x14ac:dyDescent="0.25">
      <c r="A121" s="230"/>
      <c r="B121" s="238"/>
      <c r="C121" s="239"/>
      <c r="D121" s="240"/>
      <c r="E121" s="229"/>
      <c r="F121" s="240"/>
      <c r="G121" s="241"/>
      <c r="H121" s="242"/>
      <c r="I121" s="243"/>
      <c r="J121" s="229"/>
      <c r="K121" s="242"/>
      <c r="L121" s="243"/>
      <c r="M121" s="229"/>
    </row>
    <row r="122" spans="1:13" x14ac:dyDescent="0.25">
      <c r="A122" s="230"/>
      <c r="B122" s="238"/>
      <c r="C122" s="239"/>
      <c r="D122" s="240"/>
      <c r="E122" s="229"/>
      <c r="F122" s="240"/>
      <c r="G122" s="241"/>
      <c r="H122" s="242"/>
      <c r="I122" s="243"/>
      <c r="J122" s="229"/>
      <c r="K122" s="242"/>
      <c r="L122" s="243"/>
      <c r="M122" s="229"/>
    </row>
    <row r="123" spans="1:13" x14ac:dyDescent="0.25">
      <c r="A123" s="230"/>
      <c r="B123" s="238"/>
      <c r="C123" s="239"/>
      <c r="D123" s="240"/>
      <c r="E123" s="229"/>
      <c r="F123" s="240"/>
      <c r="G123" s="241"/>
      <c r="H123" s="242"/>
      <c r="I123" s="243"/>
      <c r="J123" s="229"/>
      <c r="K123" s="242"/>
      <c r="L123" s="243"/>
      <c r="M123" s="229"/>
    </row>
    <row r="124" spans="1:13" x14ac:dyDescent="0.25">
      <c r="A124" s="230"/>
      <c r="B124" s="238"/>
      <c r="C124" s="239"/>
      <c r="D124" s="240"/>
      <c r="E124" s="229"/>
      <c r="F124" s="240"/>
      <c r="G124" s="241"/>
      <c r="H124" s="242"/>
      <c r="I124" s="243"/>
      <c r="J124" s="229"/>
      <c r="K124" s="242"/>
      <c r="L124" s="243"/>
      <c r="M124" s="229"/>
    </row>
    <row r="125" spans="1:13" x14ac:dyDescent="0.25">
      <c r="A125" s="230"/>
      <c r="B125" s="238"/>
      <c r="C125" s="239"/>
      <c r="D125" s="240"/>
      <c r="E125" s="229"/>
      <c r="F125" s="240"/>
      <c r="G125" s="241"/>
      <c r="H125" s="242"/>
      <c r="I125" s="243"/>
      <c r="J125" s="229"/>
      <c r="K125" s="242"/>
      <c r="L125" s="243"/>
      <c r="M125" s="229"/>
    </row>
    <row r="126" spans="1:13" x14ac:dyDescent="0.25">
      <c r="A126" s="230"/>
      <c r="B126" s="238"/>
      <c r="C126" s="239"/>
      <c r="D126" s="240"/>
      <c r="E126" s="229"/>
      <c r="F126" s="240"/>
      <c r="G126" s="241"/>
      <c r="H126" s="242"/>
      <c r="I126" s="243"/>
      <c r="J126" s="229"/>
      <c r="K126" s="242"/>
      <c r="L126" s="243"/>
      <c r="M126" s="229"/>
    </row>
    <row r="127" spans="1:13" x14ac:dyDescent="0.25">
      <c r="A127" s="230"/>
      <c r="B127" s="238"/>
      <c r="C127" s="239"/>
      <c r="D127" s="240"/>
      <c r="E127" s="229"/>
      <c r="F127" s="240"/>
      <c r="G127" s="241"/>
      <c r="H127" s="242"/>
      <c r="I127" s="243"/>
      <c r="J127" s="229"/>
      <c r="K127" s="242"/>
      <c r="L127" s="243"/>
      <c r="M127" s="229"/>
    </row>
    <row r="128" spans="1:13" x14ac:dyDescent="0.25">
      <c r="A128" s="230"/>
      <c r="B128" s="238"/>
      <c r="C128" s="239"/>
      <c r="D128" s="240"/>
      <c r="E128" s="229"/>
      <c r="F128" s="240"/>
      <c r="G128" s="241"/>
      <c r="H128" s="242"/>
      <c r="I128" s="243"/>
      <c r="J128" s="229"/>
      <c r="K128" s="242"/>
      <c r="L128" s="243"/>
      <c r="M128" s="229"/>
    </row>
    <row r="129" spans="1:13" x14ac:dyDescent="0.25">
      <c r="A129" s="230"/>
      <c r="B129" s="238"/>
      <c r="C129" s="239"/>
      <c r="D129" s="240"/>
      <c r="E129" s="229"/>
      <c r="F129" s="240"/>
      <c r="G129" s="241"/>
      <c r="H129" s="242"/>
      <c r="I129" s="243"/>
      <c r="J129" s="229"/>
      <c r="K129" s="242"/>
      <c r="L129" s="243"/>
      <c r="M129" s="229"/>
    </row>
    <row r="130" spans="1:13" x14ac:dyDescent="0.25">
      <c r="A130" s="230"/>
      <c r="B130" s="238"/>
      <c r="C130" s="239"/>
      <c r="D130" s="240"/>
      <c r="E130" s="229"/>
      <c r="F130" s="240"/>
      <c r="G130" s="241"/>
      <c r="H130" s="242"/>
      <c r="I130" s="243"/>
      <c r="J130" s="229"/>
      <c r="K130" s="242"/>
      <c r="L130" s="243"/>
      <c r="M130" s="229"/>
    </row>
    <row r="131" spans="1:13" x14ac:dyDescent="0.25">
      <c r="A131" s="230"/>
      <c r="B131" s="238"/>
      <c r="C131" s="239"/>
      <c r="D131" s="240"/>
      <c r="E131" s="229"/>
      <c r="F131" s="240"/>
      <c r="G131" s="241"/>
      <c r="H131" s="242"/>
      <c r="I131" s="243"/>
      <c r="J131" s="229"/>
      <c r="K131" s="242"/>
      <c r="L131" s="243"/>
      <c r="M131" s="229"/>
    </row>
    <row r="132" spans="1:13" x14ac:dyDescent="0.25">
      <c r="A132" s="230"/>
      <c r="B132" s="238"/>
      <c r="C132" s="239"/>
      <c r="D132" s="240"/>
      <c r="E132" s="229"/>
      <c r="F132" s="240"/>
      <c r="G132" s="241"/>
      <c r="H132" s="242"/>
      <c r="I132" s="243"/>
      <c r="J132" s="229"/>
      <c r="K132" s="242"/>
      <c r="L132" s="243"/>
      <c r="M132" s="229"/>
    </row>
    <row r="133" spans="1:13" x14ac:dyDescent="0.25">
      <c r="A133" s="230"/>
      <c r="B133" s="238"/>
      <c r="C133" s="239"/>
      <c r="D133" s="240"/>
      <c r="E133" s="229"/>
      <c r="F133" s="240"/>
      <c r="G133" s="241"/>
      <c r="H133" s="242"/>
      <c r="I133" s="243"/>
      <c r="J133" s="229"/>
      <c r="K133" s="242"/>
      <c r="L133" s="243"/>
      <c r="M133" s="229"/>
    </row>
    <row r="134" spans="1:13" x14ac:dyDescent="0.25">
      <c r="A134" s="230"/>
      <c r="B134" s="238"/>
      <c r="C134" s="239"/>
      <c r="D134" s="240"/>
      <c r="E134" s="229"/>
      <c r="F134" s="240"/>
      <c r="G134" s="241"/>
      <c r="H134" s="242"/>
      <c r="I134" s="243"/>
      <c r="J134" s="229"/>
      <c r="K134" s="242"/>
      <c r="L134" s="243"/>
      <c r="M134" s="229"/>
    </row>
    <row r="135" spans="1:13" x14ac:dyDescent="0.25">
      <c r="A135" s="230"/>
      <c r="B135" s="238"/>
      <c r="C135" s="239"/>
      <c r="D135" s="240"/>
      <c r="E135" s="229"/>
      <c r="F135" s="240"/>
      <c r="G135" s="241"/>
      <c r="H135" s="242"/>
      <c r="I135" s="243"/>
      <c r="J135" s="229"/>
      <c r="K135" s="242"/>
      <c r="L135" s="243"/>
      <c r="M135" s="229"/>
    </row>
    <row r="136" spans="1:13" x14ac:dyDescent="0.25">
      <c r="A136" s="230"/>
      <c r="B136" s="238"/>
      <c r="C136" s="239"/>
      <c r="D136" s="240"/>
      <c r="E136" s="229"/>
      <c r="F136" s="240"/>
      <c r="G136" s="241"/>
      <c r="H136" s="242"/>
      <c r="I136" s="243"/>
      <c r="J136" s="229"/>
      <c r="K136" s="242"/>
      <c r="L136" s="243"/>
      <c r="M136" s="229"/>
    </row>
    <row r="137" spans="1:13" x14ac:dyDescent="0.25">
      <c r="A137" s="230"/>
      <c r="B137" s="238"/>
      <c r="C137" s="239"/>
      <c r="D137" s="240"/>
      <c r="E137" s="229"/>
      <c r="F137" s="240"/>
      <c r="G137" s="241"/>
      <c r="H137" s="242"/>
      <c r="I137" s="243"/>
      <c r="J137" s="229"/>
      <c r="K137" s="242"/>
      <c r="L137" s="243"/>
      <c r="M137" s="229"/>
    </row>
    <row r="138" spans="1:13" x14ac:dyDescent="0.25">
      <c r="A138" s="230"/>
      <c r="B138" s="238"/>
      <c r="C138" s="239"/>
      <c r="D138" s="240"/>
      <c r="E138" s="229"/>
      <c r="F138" s="240"/>
      <c r="G138" s="241"/>
      <c r="H138" s="242"/>
      <c r="I138" s="243"/>
      <c r="J138" s="229"/>
      <c r="K138" s="242"/>
      <c r="L138" s="243"/>
      <c r="M138" s="229"/>
    </row>
    <row r="139" spans="1:13" x14ac:dyDescent="0.25">
      <c r="A139" s="230"/>
      <c r="B139" s="238"/>
      <c r="C139" s="239"/>
      <c r="D139" s="240"/>
      <c r="E139" s="229"/>
      <c r="F139" s="240"/>
      <c r="G139" s="241"/>
      <c r="H139" s="242"/>
      <c r="I139" s="243"/>
      <c r="J139" s="229"/>
      <c r="K139" s="242"/>
      <c r="L139" s="243"/>
      <c r="M139" s="229"/>
    </row>
    <row r="140" spans="1:13" x14ac:dyDescent="0.25">
      <c r="A140" s="230"/>
      <c r="B140" s="238"/>
      <c r="C140" s="239"/>
      <c r="D140" s="240"/>
      <c r="E140" s="229"/>
      <c r="F140" s="240"/>
      <c r="G140" s="241"/>
      <c r="H140" s="242"/>
      <c r="I140" s="243"/>
      <c r="J140" s="229"/>
      <c r="K140" s="242"/>
      <c r="L140" s="243"/>
      <c r="M140" s="229"/>
    </row>
    <row r="141" spans="1:13" x14ac:dyDescent="0.25">
      <c r="A141" s="230"/>
      <c r="B141" s="238"/>
      <c r="C141" s="239"/>
      <c r="D141" s="240"/>
      <c r="E141" s="229"/>
      <c r="F141" s="240"/>
      <c r="G141" s="241"/>
      <c r="H141" s="242"/>
      <c r="I141" s="243"/>
      <c r="J141" s="229"/>
      <c r="K141" s="242"/>
      <c r="L141" s="243"/>
      <c r="M141" s="229"/>
    </row>
    <row r="142" spans="1:13" x14ac:dyDescent="0.25">
      <c r="A142" s="230"/>
      <c r="B142" s="238"/>
      <c r="C142" s="239"/>
      <c r="D142" s="240"/>
      <c r="E142" s="229"/>
      <c r="F142" s="240"/>
      <c r="G142" s="241"/>
      <c r="H142" s="242"/>
      <c r="I142" s="243"/>
      <c r="J142" s="229"/>
      <c r="K142" s="242"/>
      <c r="L142" s="243"/>
      <c r="M142" s="229"/>
    </row>
    <row r="143" spans="1:13" x14ac:dyDescent="0.25">
      <c r="A143" s="230"/>
      <c r="B143" s="238"/>
      <c r="C143" s="239"/>
      <c r="D143" s="240"/>
      <c r="E143" s="229"/>
      <c r="F143" s="240"/>
      <c r="G143" s="241"/>
      <c r="H143" s="242"/>
      <c r="I143" s="243"/>
      <c r="J143" s="229"/>
      <c r="K143" s="242"/>
      <c r="L143" s="243"/>
      <c r="M143" s="229"/>
    </row>
    <row r="144" spans="1:13" x14ac:dyDescent="0.25">
      <c r="A144" s="230"/>
      <c r="B144" s="238"/>
      <c r="C144" s="239"/>
      <c r="D144" s="240"/>
      <c r="E144" s="229"/>
      <c r="F144" s="240"/>
      <c r="G144" s="241"/>
      <c r="H144" s="242"/>
      <c r="I144" s="243"/>
      <c r="J144" s="229"/>
      <c r="K144" s="242"/>
      <c r="L144" s="243"/>
      <c r="M144" s="229"/>
    </row>
    <row r="145" spans="1:13" x14ac:dyDescent="0.25">
      <c r="A145" s="230"/>
      <c r="B145" s="238"/>
      <c r="C145" s="239"/>
      <c r="D145" s="240"/>
      <c r="E145" s="229"/>
      <c r="F145" s="240"/>
      <c r="G145" s="241"/>
      <c r="H145" s="242"/>
      <c r="I145" s="243"/>
      <c r="J145" s="229"/>
      <c r="K145" s="242"/>
      <c r="L145" s="243"/>
      <c r="M145" s="229"/>
    </row>
    <row r="146" spans="1:13" x14ac:dyDescent="0.25">
      <c r="A146" s="230"/>
      <c r="B146" s="238"/>
      <c r="C146" s="239"/>
      <c r="D146" s="240"/>
      <c r="E146" s="229"/>
      <c r="F146" s="240"/>
      <c r="G146" s="241"/>
      <c r="H146" s="242"/>
      <c r="I146" s="243"/>
      <c r="J146" s="229"/>
      <c r="K146" s="242"/>
      <c r="L146" s="243"/>
      <c r="M146" s="229"/>
    </row>
    <row r="147" spans="1:13" x14ac:dyDescent="0.25">
      <c r="A147" s="230"/>
      <c r="B147" s="238"/>
      <c r="C147" s="239"/>
      <c r="D147" s="240"/>
      <c r="E147" s="229"/>
      <c r="F147" s="240"/>
      <c r="G147" s="241"/>
      <c r="H147" s="242"/>
      <c r="I147" s="243"/>
      <c r="J147" s="229"/>
      <c r="K147" s="242"/>
      <c r="L147" s="243"/>
      <c r="M147" s="229"/>
    </row>
    <row r="148" spans="1:13" x14ac:dyDescent="0.25">
      <c r="A148" s="230"/>
      <c r="B148" s="238"/>
      <c r="C148" s="239"/>
      <c r="D148" s="240"/>
      <c r="E148" s="229"/>
      <c r="F148" s="240"/>
      <c r="G148" s="241"/>
      <c r="H148" s="242"/>
      <c r="I148" s="243"/>
      <c r="J148" s="229"/>
      <c r="K148" s="242"/>
      <c r="L148" s="243"/>
      <c r="M148" s="229"/>
    </row>
    <row r="149" spans="1:13" x14ac:dyDescent="0.25">
      <c r="A149" s="230"/>
      <c r="B149" s="238"/>
      <c r="C149" s="239"/>
      <c r="D149" s="240"/>
      <c r="E149" s="229"/>
      <c r="F149" s="240"/>
      <c r="G149" s="241"/>
      <c r="H149" s="242"/>
      <c r="I149" s="243"/>
      <c r="J149" s="229"/>
      <c r="K149" s="242"/>
      <c r="L149" s="243"/>
      <c r="M149" s="229"/>
    </row>
    <row r="150" spans="1:13" x14ac:dyDescent="0.25">
      <c r="A150" s="230"/>
      <c r="B150" s="238"/>
      <c r="C150" s="239"/>
      <c r="D150" s="240"/>
      <c r="E150" s="229"/>
      <c r="F150" s="240"/>
      <c r="G150" s="241"/>
      <c r="H150" s="242"/>
      <c r="I150" s="243"/>
      <c r="J150" s="229"/>
      <c r="K150" s="242"/>
      <c r="L150" s="243"/>
      <c r="M150" s="229"/>
    </row>
    <row r="151" spans="1:13" x14ac:dyDescent="0.25">
      <c r="A151" s="230"/>
      <c r="B151" s="238"/>
      <c r="C151" s="239"/>
      <c r="D151" s="240"/>
      <c r="E151" s="229"/>
      <c r="F151" s="240"/>
      <c r="G151" s="241"/>
      <c r="H151" s="242"/>
      <c r="I151" s="243"/>
      <c r="J151" s="229"/>
      <c r="K151" s="242"/>
      <c r="L151" s="243"/>
      <c r="M151" s="229"/>
    </row>
    <row r="152" spans="1:13" x14ac:dyDescent="0.25">
      <c r="A152" s="230"/>
      <c r="B152" s="238"/>
      <c r="C152" s="239"/>
      <c r="D152" s="240"/>
      <c r="E152" s="229"/>
      <c r="F152" s="240"/>
      <c r="G152" s="241"/>
      <c r="H152" s="242"/>
      <c r="I152" s="243"/>
      <c r="J152" s="229"/>
      <c r="K152" s="242"/>
      <c r="L152" s="243"/>
      <c r="M152" s="229"/>
    </row>
    <row r="153" spans="1:13" x14ac:dyDescent="0.25">
      <c r="A153" s="230"/>
      <c r="B153" s="238"/>
      <c r="C153" s="239"/>
      <c r="D153" s="240"/>
      <c r="E153" s="229"/>
      <c r="F153" s="240"/>
      <c r="G153" s="241"/>
      <c r="H153" s="242"/>
      <c r="I153" s="243"/>
      <c r="J153" s="229"/>
      <c r="K153" s="242"/>
      <c r="L153" s="243"/>
      <c r="M153" s="229"/>
    </row>
    <row r="154" spans="1:13" x14ac:dyDescent="0.25">
      <c r="A154" s="230"/>
      <c r="B154" s="238"/>
      <c r="C154" s="239"/>
      <c r="D154" s="240"/>
      <c r="E154" s="229"/>
      <c r="F154" s="240"/>
      <c r="G154" s="241"/>
      <c r="H154" s="242"/>
      <c r="I154" s="243"/>
      <c r="J154" s="229"/>
      <c r="K154" s="242"/>
      <c r="L154" s="243"/>
      <c r="M154" s="229"/>
    </row>
    <row r="155" spans="1:13" x14ac:dyDescent="0.25">
      <c r="A155" s="230"/>
      <c r="B155" s="238"/>
      <c r="C155" s="239"/>
      <c r="D155" s="240"/>
      <c r="E155" s="229"/>
      <c r="F155" s="240"/>
      <c r="G155" s="241"/>
      <c r="H155" s="242"/>
      <c r="I155" s="243"/>
      <c r="J155" s="229"/>
      <c r="K155" s="242"/>
      <c r="L155" s="243"/>
      <c r="M155" s="229"/>
    </row>
    <row r="156" spans="1:13" x14ac:dyDescent="0.25">
      <c r="A156" s="230"/>
      <c r="B156" s="238"/>
      <c r="C156" s="239"/>
      <c r="D156" s="240"/>
      <c r="E156" s="229"/>
      <c r="F156" s="240"/>
      <c r="G156" s="241"/>
      <c r="H156" s="242"/>
      <c r="I156" s="243"/>
      <c r="J156" s="229"/>
      <c r="K156" s="242"/>
      <c r="L156" s="243"/>
      <c r="M156" s="229"/>
    </row>
    <row r="157" spans="1:13" x14ac:dyDescent="0.25">
      <c r="A157" s="230"/>
      <c r="B157" s="238"/>
      <c r="C157" s="239"/>
      <c r="D157" s="240"/>
      <c r="E157" s="229"/>
      <c r="F157" s="240"/>
      <c r="G157" s="241"/>
      <c r="H157" s="242"/>
      <c r="I157" s="243"/>
      <c r="J157" s="229"/>
      <c r="K157" s="242"/>
      <c r="L157" s="243"/>
      <c r="M157" s="229"/>
    </row>
    <row r="158" spans="1:13" x14ac:dyDescent="0.25">
      <c r="A158" s="230"/>
      <c r="B158" s="238"/>
      <c r="C158" s="239"/>
      <c r="D158" s="240"/>
      <c r="E158" s="229"/>
      <c r="F158" s="240"/>
      <c r="G158" s="241"/>
      <c r="H158" s="242"/>
      <c r="I158" s="243"/>
      <c r="J158" s="229"/>
      <c r="K158" s="242"/>
      <c r="L158" s="243"/>
      <c r="M158" s="229"/>
    </row>
    <row r="159" spans="1:13" x14ac:dyDescent="0.25">
      <c r="A159" s="230"/>
      <c r="B159" s="238"/>
      <c r="C159" s="239"/>
      <c r="D159" s="240"/>
      <c r="E159" s="229"/>
      <c r="F159" s="240"/>
      <c r="G159" s="241"/>
      <c r="H159" s="242"/>
      <c r="I159" s="243"/>
      <c r="J159" s="229"/>
      <c r="K159" s="242"/>
      <c r="L159" s="243"/>
      <c r="M159" s="229"/>
    </row>
    <row r="160" spans="1:13" x14ac:dyDescent="0.25">
      <c r="A160" s="230"/>
      <c r="B160" s="238"/>
      <c r="C160" s="239"/>
      <c r="D160" s="240"/>
      <c r="E160" s="229"/>
      <c r="F160" s="240"/>
      <c r="G160" s="241"/>
      <c r="H160" s="242"/>
      <c r="I160" s="243"/>
      <c r="J160" s="229"/>
      <c r="K160" s="242"/>
      <c r="L160" s="243"/>
      <c r="M160" s="229"/>
    </row>
    <row r="161" spans="1:13" x14ac:dyDescent="0.25">
      <c r="A161" s="230"/>
      <c r="B161" s="238"/>
      <c r="C161" s="239"/>
      <c r="D161" s="240"/>
      <c r="E161" s="229"/>
      <c r="F161" s="240"/>
      <c r="G161" s="241"/>
      <c r="H161" s="242"/>
      <c r="I161" s="243"/>
      <c r="J161" s="229"/>
      <c r="K161" s="242"/>
      <c r="L161" s="243"/>
      <c r="M161" s="229"/>
    </row>
    <row r="162" spans="1:13" x14ac:dyDescent="0.25">
      <c r="A162" s="230"/>
      <c r="B162" s="238"/>
      <c r="C162" s="239"/>
      <c r="D162" s="240"/>
      <c r="E162" s="229"/>
      <c r="F162" s="240"/>
      <c r="G162" s="241"/>
      <c r="H162" s="242"/>
      <c r="I162" s="243"/>
      <c r="J162" s="229"/>
      <c r="K162" s="242"/>
      <c r="L162" s="243"/>
      <c r="M162" s="229"/>
    </row>
    <row r="163" spans="1:13" x14ac:dyDescent="0.25">
      <c r="A163" s="230"/>
      <c r="B163" s="238"/>
      <c r="C163" s="239"/>
      <c r="D163" s="240"/>
      <c r="E163" s="229"/>
      <c r="F163" s="240"/>
      <c r="G163" s="241"/>
      <c r="H163" s="242"/>
      <c r="I163" s="243"/>
      <c r="J163" s="229"/>
      <c r="K163" s="242"/>
      <c r="L163" s="243"/>
      <c r="M163" s="229"/>
    </row>
    <row r="164" spans="1:13" x14ac:dyDescent="0.25">
      <c r="A164" s="230"/>
      <c r="B164" s="238"/>
      <c r="C164" s="239"/>
      <c r="D164" s="240"/>
      <c r="E164" s="229"/>
      <c r="F164" s="240"/>
      <c r="G164" s="241"/>
      <c r="H164" s="242"/>
      <c r="I164" s="243"/>
      <c r="J164" s="229"/>
      <c r="K164" s="242"/>
      <c r="L164" s="243"/>
      <c r="M164" s="229"/>
    </row>
    <row r="165" spans="1:13" x14ac:dyDescent="0.25">
      <c r="A165" s="230"/>
      <c r="B165" s="238"/>
      <c r="C165" s="239"/>
      <c r="D165" s="240"/>
      <c r="E165" s="229"/>
      <c r="F165" s="240"/>
      <c r="G165" s="241"/>
      <c r="H165" s="242"/>
      <c r="I165" s="243"/>
      <c r="J165" s="229"/>
      <c r="K165" s="242"/>
      <c r="L165" s="243"/>
      <c r="M165" s="229"/>
    </row>
    <row r="166" spans="1:13" x14ac:dyDescent="0.25">
      <c r="A166" s="230"/>
      <c r="B166" s="238"/>
      <c r="C166" s="239"/>
      <c r="D166" s="240"/>
      <c r="E166" s="229"/>
      <c r="F166" s="240"/>
      <c r="G166" s="241"/>
      <c r="H166" s="242"/>
      <c r="I166" s="243"/>
      <c r="J166" s="229"/>
      <c r="K166" s="242"/>
      <c r="L166" s="243"/>
      <c r="M166" s="229"/>
    </row>
    <row r="167" spans="1:13" x14ac:dyDescent="0.25">
      <c r="A167" s="230"/>
      <c r="B167" s="238"/>
      <c r="C167" s="239"/>
      <c r="D167" s="240"/>
      <c r="E167" s="229"/>
      <c r="F167" s="240"/>
      <c r="G167" s="241"/>
      <c r="H167" s="242"/>
      <c r="I167" s="243"/>
      <c r="J167" s="229"/>
      <c r="K167" s="242"/>
      <c r="L167" s="243"/>
      <c r="M167" s="229"/>
    </row>
    <row r="168" spans="1:13" x14ac:dyDescent="0.25">
      <c r="A168" s="230"/>
      <c r="B168" s="238"/>
      <c r="C168" s="239"/>
      <c r="D168" s="240"/>
      <c r="E168" s="229"/>
      <c r="F168" s="240"/>
      <c r="G168" s="241"/>
      <c r="H168" s="242"/>
      <c r="I168" s="243"/>
      <c r="J168" s="229"/>
      <c r="K168" s="242"/>
      <c r="L168" s="243"/>
      <c r="M168" s="229"/>
    </row>
    <row r="169" spans="1:13" x14ac:dyDescent="0.25">
      <c r="A169" s="230"/>
      <c r="B169" s="238"/>
      <c r="C169" s="239"/>
      <c r="D169" s="240"/>
      <c r="E169" s="229"/>
      <c r="F169" s="240"/>
      <c r="G169" s="241"/>
      <c r="H169" s="242"/>
      <c r="I169" s="243"/>
      <c r="J169" s="229"/>
      <c r="K169" s="242"/>
      <c r="L169" s="243"/>
      <c r="M169" s="229"/>
    </row>
    <row r="170" spans="1:13" x14ac:dyDescent="0.25">
      <c r="A170" s="230"/>
      <c r="B170" s="238"/>
      <c r="C170" s="239"/>
      <c r="D170" s="240"/>
      <c r="E170" s="229"/>
      <c r="F170" s="240"/>
      <c r="G170" s="241"/>
      <c r="H170" s="242"/>
      <c r="I170" s="243"/>
      <c r="J170" s="229"/>
      <c r="K170" s="242"/>
      <c r="L170" s="243"/>
      <c r="M170" s="229"/>
    </row>
    <row r="171" spans="1:13" x14ac:dyDescent="0.25">
      <c r="A171" s="230"/>
      <c r="B171" s="238"/>
      <c r="C171" s="239"/>
      <c r="D171" s="240"/>
      <c r="E171" s="229"/>
      <c r="F171" s="240"/>
      <c r="G171" s="241"/>
      <c r="H171" s="242"/>
      <c r="I171" s="243"/>
      <c r="J171" s="229"/>
      <c r="K171" s="242"/>
      <c r="L171" s="243"/>
      <c r="M171" s="229"/>
    </row>
    <row r="172" spans="1:13" x14ac:dyDescent="0.25">
      <c r="A172" s="230"/>
      <c r="B172" s="238"/>
      <c r="C172" s="239"/>
      <c r="D172" s="240"/>
      <c r="E172" s="229"/>
      <c r="F172" s="240"/>
      <c r="G172" s="241"/>
      <c r="H172" s="242"/>
      <c r="I172" s="243"/>
      <c r="J172" s="229"/>
      <c r="K172" s="242"/>
      <c r="L172" s="243"/>
      <c r="M172" s="229"/>
    </row>
    <row r="173" spans="1:13" x14ac:dyDescent="0.25">
      <c r="A173" s="230"/>
      <c r="B173" s="238"/>
      <c r="C173" s="239"/>
      <c r="D173" s="240"/>
      <c r="E173" s="229"/>
      <c r="F173" s="240"/>
      <c r="G173" s="241"/>
      <c r="H173" s="242"/>
      <c r="I173" s="243"/>
      <c r="J173" s="229"/>
      <c r="K173" s="242"/>
      <c r="L173" s="243"/>
      <c r="M173" s="229"/>
    </row>
    <row r="174" spans="1:13" x14ac:dyDescent="0.25">
      <c r="A174" s="230"/>
      <c r="B174" s="238"/>
      <c r="C174" s="239"/>
      <c r="D174" s="240"/>
      <c r="E174" s="229"/>
      <c r="F174" s="240"/>
      <c r="G174" s="241"/>
      <c r="H174" s="242"/>
      <c r="I174" s="243"/>
      <c r="J174" s="229"/>
      <c r="K174" s="242"/>
      <c r="L174" s="243"/>
      <c r="M174" s="229"/>
    </row>
    <row r="175" spans="1:13" x14ac:dyDescent="0.25">
      <c r="A175" s="230"/>
      <c r="B175" s="238"/>
      <c r="C175" s="239"/>
      <c r="D175" s="240"/>
      <c r="E175" s="229"/>
      <c r="F175" s="240"/>
      <c r="G175" s="241"/>
      <c r="H175" s="242"/>
      <c r="I175" s="243"/>
      <c r="J175" s="229"/>
      <c r="K175" s="242"/>
      <c r="L175" s="243"/>
      <c r="M175" s="229"/>
    </row>
    <row r="176" spans="1:13" x14ac:dyDescent="0.25">
      <c r="A176" s="230"/>
      <c r="B176" s="238"/>
      <c r="C176" s="239"/>
      <c r="D176" s="240"/>
      <c r="E176" s="229"/>
      <c r="F176" s="240"/>
      <c r="G176" s="241"/>
      <c r="H176" s="242"/>
      <c r="I176" s="243"/>
      <c r="J176" s="229"/>
      <c r="K176" s="242"/>
      <c r="L176" s="243"/>
      <c r="M176" s="229"/>
    </row>
    <row r="177" spans="1:13" x14ac:dyDescent="0.25">
      <c r="A177" s="230"/>
      <c r="B177" s="238"/>
      <c r="C177" s="239"/>
      <c r="D177" s="240"/>
      <c r="E177" s="229"/>
      <c r="F177" s="240"/>
      <c r="G177" s="241"/>
      <c r="H177" s="242"/>
      <c r="I177" s="243"/>
      <c r="J177" s="229"/>
      <c r="K177" s="242"/>
      <c r="L177" s="243"/>
      <c r="M177" s="229"/>
    </row>
    <row r="178" spans="1:13" x14ac:dyDescent="0.25">
      <c r="A178" s="230"/>
      <c r="B178" s="238"/>
      <c r="C178" s="239"/>
      <c r="D178" s="240"/>
      <c r="E178" s="229"/>
      <c r="F178" s="240"/>
      <c r="G178" s="241"/>
      <c r="H178" s="242"/>
      <c r="I178" s="243"/>
      <c r="J178" s="229"/>
      <c r="K178" s="242"/>
      <c r="L178" s="243"/>
      <c r="M178" s="229"/>
    </row>
    <row r="179" spans="1:13" x14ac:dyDescent="0.25">
      <c r="A179" s="230"/>
      <c r="B179" s="238"/>
      <c r="C179" s="239"/>
      <c r="D179" s="240"/>
      <c r="E179" s="229"/>
      <c r="F179" s="240"/>
      <c r="G179" s="241"/>
      <c r="H179" s="242"/>
      <c r="I179" s="243"/>
      <c r="J179" s="229"/>
      <c r="K179" s="242"/>
      <c r="L179" s="243"/>
      <c r="M179" s="229"/>
    </row>
    <row r="180" spans="1:13" x14ac:dyDescent="0.25">
      <c r="A180" s="230"/>
      <c r="B180" s="238"/>
      <c r="C180" s="239"/>
      <c r="D180" s="240"/>
      <c r="E180" s="229"/>
      <c r="F180" s="240"/>
      <c r="G180" s="241"/>
      <c r="H180" s="242"/>
      <c r="I180" s="243"/>
      <c r="J180" s="229"/>
      <c r="K180" s="242"/>
      <c r="L180" s="243"/>
      <c r="M180" s="229"/>
    </row>
    <row r="181" spans="1:13" x14ac:dyDescent="0.25">
      <c r="A181" s="230"/>
      <c r="B181" s="238"/>
      <c r="C181" s="239"/>
      <c r="D181" s="240"/>
      <c r="E181" s="229"/>
      <c r="F181" s="240"/>
      <c r="G181" s="241"/>
      <c r="H181" s="242"/>
      <c r="I181" s="243"/>
      <c r="J181" s="229"/>
      <c r="K181" s="242"/>
      <c r="L181" s="243"/>
      <c r="M181" s="229"/>
    </row>
    <row r="182" spans="1:13" x14ac:dyDescent="0.25">
      <c r="A182" s="230"/>
      <c r="B182" s="238"/>
      <c r="C182" s="239"/>
      <c r="D182" s="240"/>
      <c r="E182" s="229"/>
      <c r="F182" s="240"/>
      <c r="G182" s="241"/>
      <c r="H182" s="242"/>
      <c r="I182" s="243"/>
      <c r="J182" s="229"/>
      <c r="K182" s="242"/>
      <c r="L182" s="243"/>
      <c r="M182" s="229"/>
    </row>
    <row r="183" spans="1:13" x14ac:dyDescent="0.25">
      <c r="A183" s="230"/>
      <c r="B183" s="238"/>
      <c r="C183" s="239"/>
      <c r="D183" s="240"/>
      <c r="E183" s="229"/>
      <c r="F183" s="240"/>
      <c r="G183" s="241"/>
      <c r="H183" s="242"/>
      <c r="I183" s="243"/>
      <c r="J183" s="229"/>
      <c r="K183" s="242"/>
      <c r="L183" s="243"/>
      <c r="M183" s="229"/>
    </row>
    <row r="184" spans="1:13" x14ac:dyDescent="0.25">
      <c r="A184" s="230"/>
      <c r="B184" s="238"/>
      <c r="C184" s="239"/>
      <c r="D184" s="240"/>
      <c r="E184" s="229"/>
      <c r="F184" s="240"/>
      <c r="G184" s="241"/>
      <c r="H184" s="242"/>
      <c r="I184" s="243"/>
      <c r="J184" s="229"/>
      <c r="K184" s="242"/>
      <c r="L184" s="243"/>
      <c r="M184" s="229"/>
    </row>
    <row r="185" spans="1:13" ht="15.75" thickBot="1" x14ac:dyDescent="0.3">
      <c r="A185" s="253"/>
      <c r="B185" s="254"/>
      <c r="C185" s="255"/>
      <c r="D185" s="168"/>
      <c r="E185" s="256"/>
      <c r="F185" s="168"/>
      <c r="G185" s="257"/>
      <c r="H185" s="258"/>
      <c r="I185" s="259"/>
      <c r="J185" s="256"/>
      <c r="K185" s="258"/>
      <c r="L185" s="259"/>
      <c r="M185" s="256"/>
    </row>
    <row r="186" spans="1:13" ht="39.950000000000003" customHeight="1" thickBot="1" x14ac:dyDescent="0.3">
      <c r="A186" s="50"/>
      <c r="B186" s="51"/>
      <c r="C186" s="51"/>
      <c r="D186" s="52"/>
      <c r="E186" s="52"/>
      <c r="F186" s="52"/>
      <c r="G186" s="51"/>
      <c r="H186" s="52"/>
      <c r="I186" s="52"/>
      <c r="J186" s="52"/>
      <c r="K186" s="52"/>
      <c r="L186" s="52"/>
      <c r="M186" s="53"/>
    </row>
  </sheetData>
  <sheetProtection insertRows="0" delete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7"/>
  <sheetViews>
    <sheetView zoomScaleNormal="100" workbookViewId="0">
      <pane ySplit="14" topLeftCell="A15" activePane="bottomLeft" state="frozen"/>
      <selection activeCell="B17" sqref="B17"/>
      <selection pane="bottomLeft" activeCell="A10" sqref="A10:A12"/>
    </sheetView>
  </sheetViews>
  <sheetFormatPr defaultColWidth="8.85546875" defaultRowHeight="15.75" x14ac:dyDescent="0.25"/>
  <cols>
    <col min="1" max="1" width="22.7109375" style="66" customWidth="1"/>
    <col min="2" max="2" width="14.7109375" style="67" customWidth="1"/>
    <col min="3" max="3" width="40" style="68" customWidth="1"/>
    <col min="4" max="4" width="20.7109375" style="66" hidden="1" customWidth="1"/>
    <col min="5" max="5" width="28.28515625" style="69" customWidth="1"/>
    <col min="6" max="7" width="18.42578125" style="66" customWidth="1"/>
    <col min="8" max="8" width="18.7109375" style="66" customWidth="1"/>
    <col min="9" max="9" width="60.7109375" style="68" customWidth="1"/>
    <col min="10" max="15" width="18.7109375" style="66" customWidth="1"/>
    <col min="16" max="16384" width="8.85546875" style="68"/>
  </cols>
  <sheetData>
    <row r="1" spans="1:16" ht="20.100000000000001" customHeight="1" x14ac:dyDescent="0.25"/>
    <row r="2" spans="1:16" ht="20.100000000000001" customHeight="1" x14ac:dyDescent="0.25"/>
    <row r="3" spans="1:16" ht="20.100000000000001" customHeight="1" x14ac:dyDescent="0.25"/>
    <row r="4" spans="1:16" ht="20.100000000000001" customHeight="1" x14ac:dyDescent="0.25"/>
    <row r="5" spans="1:16" ht="20.100000000000001" customHeight="1" x14ac:dyDescent="0.25"/>
    <row r="6" spans="1:16" ht="20.100000000000001" customHeight="1" x14ac:dyDescent="0.25"/>
    <row r="7" spans="1:16" ht="20.100000000000001" customHeight="1" x14ac:dyDescent="0.25"/>
    <row r="8" spans="1:16" ht="20.100000000000001" customHeight="1" thickBot="1" x14ac:dyDescent="0.3"/>
    <row r="9" spans="1:16" ht="20.100000000000001" customHeight="1" thickBot="1" x14ac:dyDescent="0.4">
      <c r="F9" s="68"/>
      <c r="G9" s="68"/>
      <c r="H9" s="68"/>
      <c r="J9" s="353" t="s">
        <v>1284</v>
      </c>
      <c r="K9" s="354"/>
      <c r="L9" s="354"/>
      <c r="M9" s="354"/>
      <c r="N9" s="354"/>
      <c r="O9" s="355"/>
    </row>
    <row r="10" spans="1:16" ht="21.75" thickBot="1" x14ac:dyDescent="0.3">
      <c r="A10" s="356" t="s">
        <v>1240</v>
      </c>
      <c r="B10" s="359" t="s">
        <v>1157</v>
      </c>
      <c r="C10" s="360"/>
      <c r="D10" s="361"/>
      <c r="E10" s="365" t="s">
        <v>1295</v>
      </c>
      <c r="F10" s="368" t="s">
        <v>1292</v>
      </c>
      <c r="G10" s="369"/>
      <c r="H10" s="369"/>
      <c r="I10" s="370"/>
      <c r="J10" s="371" t="s">
        <v>1285</v>
      </c>
      <c r="K10" s="372"/>
      <c r="L10" s="373"/>
      <c r="M10" s="377" t="s">
        <v>1288</v>
      </c>
      <c r="N10" s="378"/>
      <c r="O10" s="379"/>
    </row>
    <row r="11" spans="1:16" ht="19.5" thickBot="1" x14ac:dyDescent="0.3">
      <c r="A11" s="357"/>
      <c r="B11" s="362"/>
      <c r="C11" s="363"/>
      <c r="D11" s="364"/>
      <c r="E11" s="366"/>
      <c r="F11" s="383" t="s">
        <v>1293</v>
      </c>
      <c r="G11" s="384"/>
      <c r="H11" s="385" t="s">
        <v>1164</v>
      </c>
      <c r="I11" s="385" t="s">
        <v>1163</v>
      </c>
      <c r="J11" s="374"/>
      <c r="K11" s="375"/>
      <c r="L11" s="376"/>
      <c r="M11" s="380"/>
      <c r="N11" s="381"/>
      <c r="O11" s="382"/>
    </row>
    <row r="12" spans="1:16" ht="20.100000000000001" customHeight="1" thickBot="1" x14ac:dyDescent="0.3">
      <c r="A12" s="358"/>
      <c r="B12" s="70" t="s">
        <v>14</v>
      </c>
      <c r="C12" s="71" t="s">
        <v>1175</v>
      </c>
      <c r="D12" s="72" t="s">
        <v>1239</v>
      </c>
      <c r="E12" s="367"/>
      <c r="F12" s="73" t="s">
        <v>1286</v>
      </c>
      <c r="G12" s="74" t="s">
        <v>1287</v>
      </c>
      <c r="H12" s="386"/>
      <c r="I12" s="386"/>
      <c r="J12" s="75" t="s">
        <v>7</v>
      </c>
      <c r="K12" s="76" t="s">
        <v>1246</v>
      </c>
      <c r="L12" s="77" t="s">
        <v>8</v>
      </c>
      <c r="M12" s="78" t="s">
        <v>7</v>
      </c>
      <c r="N12" s="76" t="s">
        <v>1246</v>
      </c>
      <c r="O12" s="79" t="s">
        <v>8</v>
      </c>
    </row>
    <row r="13" spans="1:16" ht="15.75" customHeight="1" x14ac:dyDescent="0.25">
      <c r="A13" s="184" t="s">
        <v>1229</v>
      </c>
      <c r="B13" s="185" t="s">
        <v>62</v>
      </c>
      <c r="C13" s="191" t="str">
        <f>IFERROR(IF(B13="No CAS","",INDEX('DEQ Pollutant List'!$C$7:$C$614,MATCH('3. Pollutant Emissions - EF'!B13,'DEQ Pollutant List'!$B$7:$B$614,0))),"")</f>
        <v>Amitrole</v>
      </c>
      <c r="D13" s="171">
        <f>IFERROR(IF(OR($B13="",$B13="No CAS",$B13="18540-29-9",$B13="7440-02-0"),INDEX('DEQ Pollutant List'!$A$7:$A$614,MATCH($C13,'DEQ Pollutant List'!$C$7:$C$614,0)),INDEX('DEQ Pollutant List'!$A$7:$A$614,MATCH($B13,'DEQ Pollutant List'!$B$7:$B$614,0))),"")</f>
        <v>25</v>
      </c>
      <c r="E13" s="80">
        <v>0.97499999999999998</v>
      </c>
      <c r="F13" s="81">
        <v>2.5</v>
      </c>
      <c r="G13" s="186"/>
      <c r="H13" s="187" t="s">
        <v>1221</v>
      </c>
      <c r="I13" s="188" t="s">
        <v>1290</v>
      </c>
      <c r="J13" s="81">
        <f>$F13*'2. Emissions Units &amp; Activities'!H$13*(1-$E13)</f>
        <v>6.2500000000000053</v>
      </c>
      <c r="K13" s="189">
        <f>$F13*'2. Emissions Units &amp; Activities'!I$13*(1-$E13)</f>
        <v>8.7500000000000071</v>
      </c>
      <c r="L13" s="187">
        <f>$F13*'2. Emissions Units &amp; Activities'!J$13*(1-$E13)</f>
        <v>12.500000000000011</v>
      </c>
      <c r="M13" s="81">
        <f>$F13*'2. Emissions Units &amp; Activities'!K$13*(1-$E13)</f>
        <v>1.8750000000000017E-2</v>
      </c>
      <c r="N13" s="189">
        <f>$F13*'2. Emissions Units &amp; Activities'!L$13*(1-$E13)</f>
        <v>3.1250000000000028E-2</v>
      </c>
      <c r="O13" s="187">
        <f>$F13*'2. Emissions Units &amp; Activities'!M$13*(1-$E13)</f>
        <v>5.0000000000000044E-2</v>
      </c>
    </row>
    <row r="14" spans="1:16" x14ac:dyDescent="0.25">
      <c r="A14" s="184" t="s">
        <v>1229</v>
      </c>
      <c r="B14" s="190" t="s">
        <v>84</v>
      </c>
      <c r="C14" s="191" t="str">
        <f>IFERROR(IF(B14="No CAS","",INDEX('DEQ Pollutant List'!$C$7:$C$614,MATCH('3. Pollutant Emissions - EF'!B14,'DEQ Pollutant List'!$B$7:$B$614,0))),"")</f>
        <v>Arsenic and compounds</v>
      </c>
      <c r="D14" s="171">
        <f>IFERROR(IF(OR($B14="",$B14="No CAS"),INDEX('DEQ Pollutant List'!$A$7:$A$614,MATCH($C14,'DEQ Pollutant List'!$C$7:$C$614,0)),INDEX('DEQ Pollutant List'!$A$7:$A$614,MATCH($B14,'DEQ Pollutant List'!$B$7:$B$614,0))),"")</f>
        <v>37</v>
      </c>
      <c r="E14" s="192">
        <v>0</v>
      </c>
      <c r="F14" s="193">
        <v>0.1</v>
      </c>
      <c r="G14" s="194"/>
      <c r="H14" s="187" t="s">
        <v>1221</v>
      </c>
      <c r="I14" s="188" t="s">
        <v>1222</v>
      </c>
      <c r="J14" s="193">
        <f>$F14*'2. Emissions Units &amp; Activities'!H$13*(1-$E14)</f>
        <v>10</v>
      </c>
      <c r="K14" s="195">
        <f>$F14*'2. Emissions Units &amp; Activities'!I$13*(1-$E14)</f>
        <v>14</v>
      </c>
      <c r="L14" s="187">
        <f>$F14*'2. Emissions Units &amp; Activities'!J$13*(1-$E14)</f>
        <v>20</v>
      </c>
      <c r="M14" s="193">
        <f>$F14*'2. Emissions Units &amp; Activities'!K$13*(1-$E14)</f>
        <v>0.03</v>
      </c>
      <c r="N14" s="195">
        <f>$F14*'2. Emissions Units &amp; Activities'!L$13*(1-$E14)</f>
        <v>0.05</v>
      </c>
      <c r="O14" s="187">
        <f>$F14*'2. Emissions Units &amp; Activities'!M$13*(1-$E14)</f>
        <v>8.0000000000000016E-2</v>
      </c>
    </row>
    <row r="15" spans="1:16" x14ac:dyDescent="0.25">
      <c r="A15" s="196"/>
      <c r="B15" s="197"/>
      <c r="C15" s="198" t="str">
        <f>IFERROR(IF(B15="No CAS","",INDEX('DEQ Pollutant List'!$C$7:$C$614,MATCH(#REF!,'DEQ Pollutant List'!$B$7:$B$614,0))),"")</f>
        <v/>
      </c>
      <c r="D15" s="199" t="str">
        <f>IFERROR(IF(OR($B15="",$B15="No CAS"),INDEX('DEQ Pollutant List'!$A$7:$A$614,MATCH($C15,'DEQ Pollutant List'!$C$7:$C$614,0)),INDEX('DEQ Pollutant List'!$A$7:$A$614,MATCH($B15,'DEQ Pollutant List'!$B$7:$B$614,0))),"")</f>
        <v/>
      </c>
      <c r="E15" s="200"/>
      <c r="F15" s="201"/>
      <c r="G15" s="202"/>
      <c r="H15" s="203"/>
      <c r="I15" s="204"/>
      <c r="J15" s="201"/>
      <c r="K15" s="205"/>
      <c r="L15" s="203"/>
      <c r="M15" s="201"/>
      <c r="N15" s="205"/>
      <c r="O15" s="206"/>
      <c r="P15" s="120"/>
    </row>
    <row r="16" spans="1:16" x14ac:dyDescent="0.25">
      <c r="A16" s="302" t="str">
        <f>'2. Emissions Units &amp; Activities'!A17</f>
        <v>EU-1 (Trichloroethylene in NEU-TRI)</v>
      </c>
      <c r="B16" s="303"/>
      <c r="C16" s="304"/>
      <c r="D16" s="68"/>
      <c r="E16" s="172"/>
      <c r="F16" s="82"/>
      <c r="G16" s="174"/>
      <c r="H16" s="175"/>
      <c r="I16" s="207"/>
      <c r="J16" s="213"/>
      <c r="K16" s="213"/>
      <c r="L16" s="299"/>
      <c r="M16" s="178"/>
      <c r="N16" s="213"/>
      <c r="O16" s="299"/>
      <c r="P16" s="120"/>
    </row>
    <row r="17" spans="1:16" x14ac:dyDescent="0.25">
      <c r="A17" s="180" t="s">
        <v>1374</v>
      </c>
      <c r="B17" s="235" t="s">
        <v>1092</v>
      </c>
      <c r="C17" s="170" t="str">
        <f>IFERROR(IF(B17="No CAS","",INDEX('DEQ Pollutant List'!$C$7:$C$614,MATCH('3. Pollutant Emissions - EF'!B17,'DEQ Pollutant List'!$B$7:$B$614,0))),"")</f>
        <v>Trichloroethene (TCE, Trichloroethylene)</v>
      </c>
      <c r="D17" s="171">
        <f>IFERROR(IF(OR($B17="",$B17="No CAS"),INDEX('DEQ Pollutant List'!$A$7:$A$614,MATCH($C17,'DEQ Pollutant List'!$C$7:$C$614,0)),INDEX('DEQ Pollutant List'!$A$7:$A$614,MATCH($B17,'DEQ Pollutant List'!$B$7:$B$614,0))),"")</f>
        <v>608</v>
      </c>
      <c r="E17" s="172">
        <v>0.99750000000000005</v>
      </c>
      <c r="F17" s="296">
        <v>1641.4773972603091</v>
      </c>
      <c r="G17" s="297">
        <v>2873.7416206597945</v>
      </c>
      <c r="H17" s="175" t="s">
        <v>1418</v>
      </c>
      <c r="I17" s="207"/>
      <c r="J17" s="208">
        <f>24*365*'2. Emissions Units &amp; Activities'!H17*'3. Pollutant Emissions - EF'!$F17*(1-'3. Pollutant Emissions - EF'!$E17)</f>
        <v>35948.355000000003</v>
      </c>
      <c r="K17" s="208"/>
      <c r="L17" s="299" t="s">
        <v>1378</v>
      </c>
      <c r="M17" s="210">
        <f>24*'2. Emissions Units &amp; Activities'!K17*'3. Pollutant Emissions - EF'!$G17*(1-'3. Pollutant Emissions - EF'!$E17)</f>
        <v>172.42449723958399</v>
      </c>
      <c r="N17" s="211"/>
      <c r="O17" s="299" t="s">
        <v>1378</v>
      </c>
      <c r="P17" s="120"/>
    </row>
    <row r="18" spans="1:16" x14ac:dyDescent="0.25">
      <c r="A18" s="302" t="str">
        <f>'2. Emissions Units &amp; Activities'!A19</f>
        <v>EU-1 (1,2-Epoxybutane in NEU-TRI)</v>
      </c>
      <c r="B18" s="303"/>
      <c r="C18" s="304"/>
      <c r="D18" s="171"/>
      <c r="E18" s="172"/>
      <c r="F18" s="82"/>
      <c r="G18" s="174"/>
      <c r="H18" s="175"/>
      <c r="I18" s="207"/>
      <c r="J18" s="208"/>
      <c r="K18" s="208"/>
      <c r="L18" s="299"/>
      <c r="M18" s="210"/>
      <c r="N18" s="211"/>
      <c r="O18" s="299"/>
      <c r="P18" s="120"/>
    </row>
    <row r="19" spans="1:16" ht="90" x14ac:dyDescent="0.25">
      <c r="A19" s="180" t="s">
        <v>1374</v>
      </c>
      <c r="B19" s="235" t="s">
        <v>438</v>
      </c>
      <c r="C19" s="170" t="str">
        <f>IFERROR(IF(B19="No CAS","",INDEX('DEQ Pollutant List'!$C$7:$C$614,MATCH('3. Pollutant Emissions - EF'!B19,'DEQ Pollutant List'!$B$7:$B$614,0))),"")</f>
        <v>1,2-Epoxybutane</v>
      </c>
      <c r="D19" s="171">
        <f>IFERROR(IF(OR($B19="",$B19="No CAS"),INDEX('DEQ Pollutant List'!$A$7:$A$614,MATCH($C19,'DEQ Pollutant List'!$C$7:$C$614,0)),INDEX('DEQ Pollutant List'!$A$7:$A$614,MATCH($B19,'DEQ Pollutant List'!$B$7:$B$614,0))),"")</f>
        <v>226</v>
      </c>
      <c r="E19" s="172">
        <v>0</v>
      </c>
      <c r="F19" s="221">
        <v>2.0621575342465753E-2</v>
      </c>
      <c r="G19" s="223">
        <v>3.6102281666579562E-2</v>
      </c>
      <c r="H19" s="175" t="s">
        <v>1418</v>
      </c>
      <c r="I19" s="176" t="s">
        <v>1437</v>
      </c>
      <c r="J19" s="208">
        <f>24*365*'2. Emissions Units &amp; Activities'!H19*'3. Pollutant Emissions - EF'!$F19*(1-'3. Pollutant Emissions - EF'!$E19)</f>
        <v>180.64500000000001</v>
      </c>
      <c r="K19" s="208"/>
      <c r="L19" s="299" t="s">
        <v>1378</v>
      </c>
      <c r="M19" s="178">
        <f>24*'2. Emissions Units &amp; Activities'!K19*'3. Pollutant Emissions - EF'!$G19*(1-'3. Pollutant Emissions - EF'!$E19)</f>
        <v>0.86645475999790955</v>
      </c>
      <c r="N19" s="213"/>
      <c r="O19" s="299" t="s">
        <v>1378</v>
      </c>
      <c r="P19" s="120"/>
    </row>
    <row r="20" spans="1:16" x14ac:dyDescent="0.25">
      <c r="A20" s="302" t="str">
        <f>'2. Emissions Units &amp; Activities'!A21</f>
        <v>EU-1 (Isopropanol for Original Pb-Acid Separator Spray Marking System)</v>
      </c>
      <c r="B20" s="303"/>
      <c r="C20" s="304"/>
      <c r="D20" s="231"/>
      <c r="E20" s="172"/>
      <c r="F20" s="82"/>
      <c r="G20" s="174"/>
      <c r="H20" s="175"/>
      <c r="I20" s="207"/>
      <c r="J20" s="213"/>
      <c r="K20" s="213"/>
      <c r="L20" s="299"/>
      <c r="M20" s="178"/>
      <c r="N20" s="213"/>
      <c r="O20" s="299"/>
      <c r="P20" s="120"/>
    </row>
    <row r="21" spans="1:16" ht="30" x14ac:dyDescent="0.25">
      <c r="A21" s="180" t="s">
        <v>1374</v>
      </c>
      <c r="B21" s="235" t="s">
        <v>549</v>
      </c>
      <c r="C21" s="170" t="str">
        <f>IFERROR(IF(B21="No CAS","",INDEX('DEQ Pollutant List'!$C$7:$C$614,MATCH('3. Pollutant Emissions - EF'!B21,'DEQ Pollutant List'!$B$7:$B$614,0))),"")</f>
        <v>Isopropyl alcohol</v>
      </c>
      <c r="D21" s="171">
        <f>IFERROR(IF(OR($B21="",$B21="No CAS"),INDEX('DEQ Pollutant List'!$A$7:$A$614,MATCH($C21,'DEQ Pollutant List'!$C$7:$C$614,0)),INDEX('DEQ Pollutant List'!$A$7:$A$614,MATCH($B21,'DEQ Pollutant List'!$B$7:$B$614,0))),"")</f>
        <v>302</v>
      </c>
      <c r="E21" s="172">
        <v>0</v>
      </c>
      <c r="F21" s="225">
        <v>3658.7579999999994</v>
      </c>
      <c r="G21" s="223"/>
      <c r="H21" s="175" t="s">
        <v>1381</v>
      </c>
      <c r="I21" s="176" t="s">
        <v>1417</v>
      </c>
      <c r="J21" s="208">
        <f>'2. Emissions Units &amp; Activities'!H21*'3. Pollutant Emissions - EF'!$F21*(1-'3. Pollutant Emissions - EF'!$E21)</f>
        <v>3658.7579999999994</v>
      </c>
      <c r="K21" s="208"/>
      <c r="L21" s="299" t="s">
        <v>1378</v>
      </c>
      <c r="M21" s="226">
        <f>'2. Emissions Units &amp; Activities'!K$21*'3. Pollutant Emissions - EF'!$F21*(1-'3. Pollutant Emissions - EF'!$E21)</f>
        <v>10.023994520547944</v>
      </c>
      <c r="N21" s="227"/>
      <c r="O21" s="299" t="s">
        <v>1378</v>
      </c>
      <c r="P21" s="120"/>
    </row>
    <row r="22" spans="1:16" x14ac:dyDescent="0.25">
      <c r="A22" s="302" t="str">
        <f>'2. Emissions Units &amp; Activities'!A23</f>
        <v>EU-1 (SCP-940 WHITE INK for New Pb-Acid Separator Spray Marking System)</v>
      </c>
      <c r="B22" s="303"/>
      <c r="C22" s="304"/>
      <c r="D22" s="171"/>
      <c r="E22" s="172"/>
      <c r="F22" s="82"/>
      <c r="G22" s="174"/>
      <c r="H22" s="175"/>
      <c r="I22" s="207"/>
      <c r="J22" s="213"/>
      <c r="K22" s="213"/>
      <c r="L22" s="299"/>
      <c r="M22" s="178"/>
      <c r="N22" s="213"/>
      <c r="O22" s="299"/>
      <c r="P22" s="120"/>
    </row>
    <row r="23" spans="1:16" ht="30" x14ac:dyDescent="0.25">
      <c r="A23" s="180" t="s">
        <v>1374</v>
      </c>
      <c r="B23" s="235" t="s">
        <v>549</v>
      </c>
      <c r="C23" s="170" t="str">
        <f>IFERROR(IF(B23="No CAS","",INDEX('DEQ Pollutant List'!$C$7:$C$614,MATCH('3. Pollutant Emissions - EF'!B23,'DEQ Pollutant List'!$B$7:$B$614,0))),"")</f>
        <v>Isopropyl alcohol</v>
      </c>
      <c r="D23" s="171">
        <f>IFERROR(IF(OR($B23="",$B23="No CAS"),INDEX('DEQ Pollutant List'!$A$7:$A$614,MATCH($C23,'DEQ Pollutant List'!$C$7:$C$614,0)),INDEX('DEQ Pollutant List'!$A$7:$A$614,MATCH($B23,'DEQ Pollutant List'!$B$7:$B$614,0))),"")</f>
        <v>302</v>
      </c>
      <c r="E23" s="172">
        <v>0</v>
      </c>
      <c r="F23" s="224">
        <v>7.5060000000000002</v>
      </c>
      <c r="G23" s="174"/>
      <c r="H23" s="175" t="s">
        <v>1381</v>
      </c>
      <c r="I23" s="176" t="s">
        <v>1417</v>
      </c>
      <c r="J23" s="222">
        <f>'2. Emissions Units &amp; Activities'!H$23*'3. Pollutant Emissions - EF'!$F23*(1-'3. Pollutant Emissions - EF'!$E23)</f>
        <v>7.5060000000000002</v>
      </c>
      <c r="K23" s="208"/>
      <c r="L23" s="299" t="s">
        <v>1378</v>
      </c>
      <c r="M23" s="226">
        <f>'2. Emissions Units &amp; Activities'!K$21*'3. Pollutant Emissions - EF'!$F23*(1-'3. Pollutant Emissions - EF'!$E23)</f>
        <v>2.0564383561643838E-2</v>
      </c>
      <c r="N23" s="227"/>
      <c r="O23" s="299" t="s">
        <v>1378</v>
      </c>
      <c r="P23" s="120"/>
    </row>
    <row r="24" spans="1:16" x14ac:dyDescent="0.25">
      <c r="A24" s="180" t="s">
        <v>1374</v>
      </c>
      <c r="B24" s="235" t="s">
        <v>152</v>
      </c>
      <c r="C24" s="170" t="str">
        <f>IFERROR(IF(B24="No CAS","",INDEX('DEQ Pollutant List'!$C$7:$C$614,MATCH('3. Pollutant Emissions - EF'!B24,'DEQ Pollutant List'!$B$7:$B$614,0))),"")</f>
        <v>t-Butyl acetate</v>
      </c>
      <c r="D24" s="171">
        <f>IFERROR(IF(OR($B24="",$B24="No CAS"),INDEX('DEQ Pollutant List'!$A$7:$A$614,MATCH($C24,'DEQ Pollutant List'!$C$7:$C$614,0)),INDEX('DEQ Pollutant List'!$A$7:$A$614,MATCH($B24,'DEQ Pollutant List'!$B$7:$B$614,0))),"")</f>
        <v>76</v>
      </c>
      <c r="E24" s="172">
        <v>0</v>
      </c>
      <c r="F24" s="225">
        <v>60.048000000000002</v>
      </c>
      <c r="G24" s="174"/>
      <c r="H24" s="175" t="s">
        <v>1381</v>
      </c>
      <c r="I24" s="207" t="s">
        <v>1379</v>
      </c>
      <c r="J24" s="222">
        <f>'2. Emissions Units &amp; Activities'!H$23*'3. Pollutant Emissions - EF'!$F24*(1-'3. Pollutant Emissions - EF'!$E24)</f>
        <v>60.048000000000002</v>
      </c>
      <c r="K24" s="208"/>
      <c r="L24" s="299" t="s">
        <v>1378</v>
      </c>
      <c r="M24" s="226">
        <f>'2. Emissions Units &amp; Activities'!K$21*'3. Pollutant Emissions - EF'!$F24*(1-'3. Pollutant Emissions - EF'!$E24)</f>
        <v>0.1645150684931507</v>
      </c>
      <c r="N24" s="227"/>
      <c r="O24" s="299" t="s">
        <v>1378</v>
      </c>
      <c r="P24" s="120"/>
    </row>
    <row r="25" spans="1:16" x14ac:dyDescent="0.25">
      <c r="A25" s="180" t="s">
        <v>1374</v>
      </c>
      <c r="B25" s="235" t="s">
        <v>150</v>
      </c>
      <c r="C25" s="170" t="str">
        <f>IFERROR(IF(B25="No CAS","",INDEX('DEQ Pollutant List'!$C$7:$C$614,MATCH('3. Pollutant Emissions - EF'!B25,'DEQ Pollutant List'!$B$7:$B$614,0))),"")</f>
        <v>2-Butanone (Methyl ethyl ketone)</v>
      </c>
      <c r="D25" s="171">
        <f>IFERROR(IF(OR($B25="",$B25="No CAS"),INDEX('DEQ Pollutant List'!$A$7:$A$614,MATCH($C25,'DEQ Pollutant List'!$C$7:$C$614,0)),INDEX('DEQ Pollutant List'!$A$7:$A$614,MATCH($B25,'DEQ Pollutant List'!$B$7:$B$614,0))),"")</f>
        <v>333</v>
      </c>
      <c r="E25" s="172">
        <v>0</v>
      </c>
      <c r="F25" s="224">
        <v>7.5060000000000002</v>
      </c>
      <c r="G25" s="174"/>
      <c r="H25" s="175" t="s">
        <v>1381</v>
      </c>
      <c r="I25" s="207" t="s">
        <v>1379</v>
      </c>
      <c r="J25" s="222">
        <f>'2. Emissions Units &amp; Activities'!H$23*'3. Pollutant Emissions - EF'!$F25*(1-'3. Pollutant Emissions - EF'!$E25)</f>
        <v>7.5060000000000002</v>
      </c>
      <c r="K25" s="208"/>
      <c r="L25" s="299" t="s">
        <v>1378</v>
      </c>
      <c r="M25" s="226">
        <f>'2. Emissions Units &amp; Activities'!K$21*'3. Pollutant Emissions - EF'!$F25*(1-'3. Pollutant Emissions - EF'!$E25)</f>
        <v>2.0564383561643838E-2</v>
      </c>
      <c r="N25" s="227"/>
      <c r="O25" s="299" t="s">
        <v>1378</v>
      </c>
      <c r="P25" s="120"/>
    </row>
    <row r="26" spans="1:16" x14ac:dyDescent="0.25">
      <c r="A26" s="302" t="str">
        <f>'2. Emissions Units &amp; Activities'!A25</f>
        <v>ENTEK Manufacturing Welding for Metal Fabrication Activities</v>
      </c>
      <c r="B26" s="303"/>
      <c r="C26" s="304"/>
      <c r="D26" s="171"/>
      <c r="E26" s="172"/>
      <c r="F26" s="82"/>
      <c r="G26" s="174"/>
      <c r="H26" s="175"/>
      <c r="I26" s="207"/>
      <c r="J26" s="213"/>
      <c r="K26" s="213"/>
      <c r="L26" s="299"/>
      <c r="M26" s="178"/>
      <c r="N26" s="213"/>
      <c r="O26" s="299"/>
      <c r="P26" s="120"/>
    </row>
    <row r="27" spans="1:16" ht="30" x14ac:dyDescent="0.25">
      <c r="A27" s="169" t="s">
        <v>1412</v>
      </c>
      <c r="B27" s="236" t="s">
        <v>251</v>
      </c>
      <c r="C27" s="170" t="str">
        <f>IFERROR(IF(B27="No CAS","",INDEX('DEQ Pollutant List'!$C$7:$C$614,MATCH('3. Pollutant Emissions - EF'!B27,'DEQ Pollutant List'!$B$7:$B$614,0))),"")</f>
        <v>Chromium VI, chromate, and dichromate particulate</v>
      </c>
      <c r="D27" s="171">
        <f>IFERROR(IF(OR($B27="",$B27="No CAS"),INDEX('DEQ Pollutant List'!$A$7:$A$614,MATCH($C27,'DEQ Pollutant List'!$C$7:$C$614,0)),INDEX('DEQ Pollutant List'!$A$7:$A$614,MATCH($B27,'DEQ Pollutant List'!$B$7:$B$614,0))),"")</f>
        <v>136</v>
      </c>
      <c r="E27" s="172">
        <v>0</v>
      </c>
      <c r="F27" s="173">
        <v>2.4749999999999998E-2</v>
      </c>
      <c r="G27" s="174"/>
      <c r="H27" s="175" t="s">
        <v>1381</v>
      </c>
      <c r="I27" s="176" t="s">
        <v>1405</v>
      </c>
      <c r="J27" s="181">
        <f>'2. Emissions Units &amp; Activities'!H$25*'3. Pollutant Emissions - EF'!$F27*(1-'3. Pollutant Emissions - EF'!$E27)</f>
        <v>2.4749999999999998E-2</v>
      </c>
      <c r="K27" s="181"/>
      <c r="L27" s="299" t="s">
        <v>1378</v>
      </c>
      <c r="M27" s="182">
        <f>'2. Emissions Units &amp; Activities'!K$25*'3. Pollutant Emissions - EF'!$F27*(1-'3. Pollutant Emissions - EF'!$E27)</f>
        <v>4.815175097276264E-5</v>
      </c>
      <c r="N27" s="183"/>
      <c r="O27" s="299" t="s">
        <v>1378</v>
      </c>
      <c r="P27" s="120"/>
    </row>
    <row r="28" spans="1:16" ht="30" x14ac:dyDescent="0.25">
      <c r="A28" s="169" t="s">
        <v>1412</v>
      </c>
      <c r="B28" s="237" t="s">
        <v>256</v>
      </c>
      <c r="C28" s="170" t="str">
        <f>IFERROR(IF(B28="No CAS","",INDEX('DEQ Pollutant List'!$C$7:$C$614,MATCH('3. Pollutant Emissions - EF'!B28,'DEQ Pollutant List'!$B$7:$B$614,0))),"")</f>
        <v>Cobalt and compounds</v>
      </c>
      <c r="D28" s="171">
        <f>IFERROR(IF(OR($B28="",$B28="No CAS"),INDEX('DEQ Pollutant List'!$A$7:$A$614,MATCH($C28,'DEQ Pollutant List'!$C$7:$C$614,0)),INDEX('DEQ Pollutant List'!$A$7:$A$614,MATCH($B28,'DEQ Pollutant List'!$B$7:$B$614,0))),"")</f>
        <v>146</v>
      </c>
      <c r="E28" s="172">
        <v>0</v>
      </c>
      <c r="F28" s="173">
        <v>1.1070000000000001E-3</v>
      </c>
      <c r="G28" s="174"/>
      <c r="H28" s="175" t="s">
        <v>1381</v>
      </c>
      <c r="I28" s="176" t="s">
        <v>1405</v>
      </c>
      <c r="J28" s="181">
        <f>'2. Emissions Units &amp; Activities'!H$25*'3. Pollutant Emissions - EF'!$F28*(1-'3. Pollutant Emissions - EF'!$E28)</f>
        <v>1.1070000000000001E-3</v>
      </c>
      <c r="K28" s="181"/>
      <c r="L28" s="299" t="s">
        <v>1378</v>
      </c>
      <c r="M28" s="182">
        <f>'2. Emissions Units &amp; Activities'!K$25*'3. Pollutant Emissions - EF'!$F28*(1-'3. Pollutant Emissions - EF'!$E28)</f>
        <v>2.1536964980544748E-6</v>
      </c>
      <c r="N28" s="183"/>
      <c r="O28" s="299" t="s">
        <v>1378</v>
      </c>
      <c r="P28" s="120"/>
    </row>
    <row r="29" spans="1:16" ht="30" x14ac:dyDescent="0.25">
      <c r="A29" s="169" t="s">
        <v>1412</v>
      </c>
      <c r="B29" s="237" t="s">
        <v>563</v>
      </c>
      <c r="C29" s="170" t="str">
        <f>IFERROR(IF(B29="No CAS","",INDEX('DEQ Pollutant List'!$C$7:$C$614,MATCH('3. Pollutant Emissions - EF'!B29,'DEQ Pollutant List'!$B$7:$B$614,0))),"")</f>
        <v>Manganese and compounds</v>
      </c>
      <c r="D29" s="171">
        <f>IFERROR(IF(OR($B29="",$B29="No CAS"),INDEX('DEQ Pollutant List'!$A$7:$A$614,MATCH($C29,'DEQ Pollutant List'!$C$7:$C$614,0)),INDEX('DEQ Pollutant List'!$A$7:$A$614,MATCH($B29,'DEQ Pollutant List'!$B$7:$B$614,0))),"")</f>
        <v>312</v>
      </c>
      <c r="E29" s="172">
        <v>0</v>
      </c>
      <c r="F29" s="260">
        <v>0.80659300000000012</v>
      </c>
      <c r="G29" s="174"/>
      <c r="H29" s="175" t="s">
        <v>1381</v>
      </c>
      <c r="I29" s="176" t="s">
        <v>1405</v>
      </c>
      <c r="J29" s="181">
        <f>'2. Emissions Units &amp; Activities'!H$25*'3. Pollutant Emissions - EF'!$F29*(1-'3. Pollutant Emissions - EF'!$E29)</f>
        <v>0.80659300000000012</v>
      </c>
      <c r="K29" s="181"/>
      <c r="L29" s="299" t="s">
        <v>1378</v>
      </c>
      <c r="M29" s="182">
        <f>'2. Emissions Units &amp; Activities'!K$25*'3. Pollutant Emissions - EF'!$F29*(1-'3. Pollutant Emissions - EF'!$E29)</f>
        <v>1.5692470817120624E-3</v>
      </c>
      <c r="N29" s="183"/>
      <c r="O29" s="299" t="s">
        <v>1378</v>
      </c>
      <c r="P29" s="120"/>
    </row>
    <row r="30" spans="1:16" ht="30" x14ac:dyDescent="0.25">
      <c r="A30" s="169" t="s">
        <v>1412</v>
      </c>
      <c r="B30" s="237" t="s">
        <v>635</v>
      </c>
      <c r="C30" s="170" t="str">
        <f>IFERROR(IF(B30="No CAS","",INDEX('DEQ Pollutant List'!$C$7:$C$614,MATCH('3. Pollutant Emissions - EF'!B30,'DEQ Pollutant List'!$B$7:$B$614,0))),"")</f>
        <v>Nickel and compounds</v>
      </c>
      <c r="D30" s="171">
        <f>IFERROR(IF(OR($B30="",$B30="No CAS"),INDEX('DEQ Pollutant List'!$A$7:$A$614,MATCH($C30,'DEQ Pollutant List'!$C$7:$C$614,0)),INDEX('DEQ Pollutant List'!$A$7:$A$614,MATCH($B30,'DEQ Pollutant List'!$B$7:$B$614,0))),"")</f>
        <v>364</v>
      </c>
      <c r="E30" s="172">
        <v>0</v>
      </c>
      <c r="F30" s="173">
        <v>2.5260999999999999E-2</v>
      </c>
      <c r="G30" s="174"/>
      <c r="H30" s="175" t="s">
        <v>1381</v>
      </c>
      <c r="I30" s="176" t="s">
        <v>1405</v>
      </c>
      <c r="J30" s="181">
        <f>'2. Emissions Units &amp; Activities'!H$25*'3. Pollutant Emissions - EF'!$F30*(1-'3. Pollutant Emissions - EF'!$E30)</f>
        <v>2.5260999999999999E-2</v>
      </c>
      <c r="K30" s="181"/>
      <c r="L30" s="299" t="s">
        <v>1378</v>
      </c>
      <c r="M30" s="182">
        <f>'2. Emissions Units &amp; Activities'!K$25*'3. Pollutant Emissions - EF'!$F30*(1-'3. Pollutant Emissions - EF'!$E30)</f>
        <v>4.9145914396887159E-5</v>
      </c>
      <c r="N30" s="183"/>
      <c r="O30" s="299" t="s">
        <v>1378</v>
      </c>
      <c r="P30" s="120"/>
    </row>
    <row r="31" spans="1:16" x14ac:dyDescent="0.25">
      <c r="A31" s="302" t="str">
        <f>'2. Emissions Units &amp; Activities'!A27</f>
        <v>Li-Ion Separator Coating Line</v>
      </c>
      <c r="B31" s="303"/>
      <c r="C31" s="304"/>
      <c r="D31" s="171" t="str">
        <f>IFERROR(IF(OR($B31="",$B31="No CAS"),INDEX('DEQ Pollutant List'!$A$7:$A$614,MATCH($C31,'DEQ Pollutant List'!$C$7:$C$614,0)),INDEX('DEQ Pollutant List'!$A$7:$A$614,MATCH($B31,'DEQ Pollutant List'!$B$7:$B$614,0))),"")</f>
        <v/>
      </c>
      <c r="E31" s="172"/>
      <c r="F31" s="82"/>
      <c r="G31" s="174"/>
      <c r="H31" s="175"/>
      <c r="I31" s="207"/>
      <c r="J31" s="213"/>
      <c r="K31" s="213"/>
      <c r="L31" s="299" t="s">
        <v>1378</v>
      </c>
      <c r="M31" s="178"/>
      <c r="N31" s="213"/>
      <c r="O31" s="299" t="s">
        <v>1378</v>
      </c>
      <c r="P31" s="120"/>
    </row>
    <row r="32" spans="1:16" ht="30" x14ac:dyDescent="0.25">
      <c r="A32" s="180" t="s">
        <v>1413</v>
      </c>
      <c r="B32" s="235" t="s">
        <v>549</v>
      </c>
      <c r="C32" s="170" t="str">
        <f>IFERROR(IF(B32="No CAS","",INDEX('DEQ Pollutant List'!$C$7:$C$614,MATCH('3. Pollutant Emissions - EF'!B32,'DEQ Pollutant List'!$B$7:$B$614,0))),"")</f>
        <v>Isopropyl alcohol</v>
      </c>
      <c r="D32" s="171">
        <f>IFERROR(IF(OR($B32="",$B32="No CAS"),INDEX('DEQ Pollutant List'!$A$7:$A$614,MATCH($C32,'DEQ Pollutant List'!$C$7:$C$614,0)),INDEX('DEQ Pollutant List'!$A$7:$A$614,MATCH($B32,'DEQ Pollutant List'!$B$7:$B$614,0))),"")</f>
        <v>302</v>
      </c>
      <c r="E32" s="172">
        <v>0</v>
      </c>
      <c r="F32" s="225">
        <v>1860.1536000000001</v>
      </c>
      <c r="G32" s="174"/>
      <c r="H32" s="175" t="s">
        <v>1381</v>
      </c>
      <c r="I32" s="176" t="s">
        <v>1419</v>
      </c>
      <c r="J32" s="208">
        <f>'2. Emissions Units &amp; Activities'!H$27*'3. Pollutant Emissions - EF'!$F32*(1-'3. Pollutant Emissions - EF'!$E32)</f>
        <v>1860.1536000000001</v>
      </c>
      <c r="K32" s="208"/>
      <c r="L32" s="299" t="s">
        <v>1378</v>
      </c>
      <c r="M32" s="226">
        <f>'2. Emissions Units &amp; Activities'!K$27*'3. Pollutant Emissions - EF'!$F32*(1-'3. Pollutant Emissions - EF'!$E32)</f>
        <v>5.0963112328767126</v>
      </c>
      <c r="N32" s="227"/>
      <c r="O32" s="299" t="s">
        <v>1378</v>
      </c>
      <c r="P32" s="120"/>
    </row>
    <row r="33" spans="1:16" x14ac:dyDescent="0.25">
      <c r="A33" s="180"/>
      <c r="B33" s="232"/>
      <c r="C33" s="170"/>
      <c r="D33" s="171"/>
      <c r="E33" s="172"/>
      <c r="F33" s="82"/>
      <c r="G33" s="174"/>
      <c r="H33" s="175"/>
      <c r="I33" s="207"/>
      <c r="J33" s="213"/>
      <c r="K33" s="213"/>
      <c r="L33" s="177"/>
      <c r="M33" s="178"/>
      <c r="N33" s="213"/>
      <c r="O33" s="179"/>
      <c r="P33" s="120"/>
    </row>
    <row r="34" spans="1:16" x14ac:dyDescent="0.25">
      <c r="A34" s="180"/>
      <c r="B34" s="232"/>
      <c r="C34" s="170"/>
      <c r="D34" s="171"/>
      <c r="E34" s="172"/>
      <c r="F34" s="82"/>
      <c r="G34" s="174"/>
      <c r="H34" s="175"/>
      <c r="I34" s="207"/>
      <c r="J34" s="208"/>
      <c r="K34" s="208"/>
      <c r="L34" s="209"/>
      <c r="M34" s="210"/>
      <c r="N34" s="211"/>
      <c r="O34" s="212"/>
      <c r="P34" s="120"/>
    </row>
    <row r="35" spans="1:16" x14ac:dyDescent="0.25">
      <c r="A35" s="180"/>
      <c r="B35" s="232"/>
      <c r="C35" s="170"/>
      <c r="D35" s="171"/>
      <c r="E35" s="172"/>
      <c r="F35" s="82"/>
      <c r="G35" s="174"/>
      <c r="H35" s="175"/>
      <c r="I35" s="207"/>
      <c r="J35" s="213"/>
      <c r="K35" s="213"/>
      <c r="L35" s="177"/>
      <c r="M35" s="178"/>
      <c r="N35" s="213"/>
      <c r="O35" s="179"/>
      <c r="P35" s="120"/>
    </row>
    <row r="36" spans="1:16" x14ac:dyDescent="0.25">
      <c r="A36" s="180"/>
      <c r="B36" s="232"/>
      <c r="C36" s="170"/>
      <c r="D36" s="171"/>
      <c r="E36" s="172"/>
      <c r="F36" s="82"/>
      <c r="G36" s="174"/>
      <c r="H36" s="175"/>
      <c r="I36" s="176"/>
      <c r="J36" s="208"/>
      <c r="K36" s="208"/>
      <c r="L36" s="209"/>
      <c r="M36" s="226"/>
      <c r="N36" s="227"/>
      <c r="O36" s="228"/>
      <c r="P36" s="120"/>
    </row>
    <row r="37" spans="1:16" x14ac:dyDescent="0.25">
      <c r="A37" s="180"/>
      <c r="B37" s="232"/>
      <c r="C37" s="170"/>
      <c r="D37" s="171"/>
      <c r="E37" s="172"/>
      <c r="F37" s="82"/>
      <c r="G37" s="174"/>
      <c r="H37" s="175"/>
      <c r="I37" s="207"/>
      <c r="J37" s="213"/>
      <c r="K37" s="213"/>
      <c r="L37" s="177"/>
      <c r="M37" s="178"/>
      <c r="N37" s="213"/>
      <c r="O37" s="179"/>
      <c r="P37" s="120"/>
    </row>
    <row r="38" spans="1:16" x14ac:dyDescent="0.25">
      <c r="A38" s="180"/>
      <c r="B38" s="232"/>
      <c r="C38" s="170" t="str">
        <f>IFERROR(IF(B38="No CAS","",INDEX('DEQ Pollutant List'!$C$7:$C$614,MATCH('3. Pollutant Emissions - EF'!B38,'DEQ Pollutant List'!$B$7:$B$614,0))),"")</f>
        <v/>
      </c>
      <c r="D38" s="171" t="str">
        <f>IFERROR(IF(OR($B38="",$B38="No CAS"),INDEX('DEQ Pollutant List'!$A$7:$A$614,MATCH($C38,'DEQ Pollutant List'!$C$7:$C$614,0)),INDEX('DEQ Pollutant List'!$A$7:$A$614,MATCH($B38,'DEQ Pollutant List'!$B$7:$B$614,0))),"")</f>
        <v/>
      </c>
      <c r="E38" s="172"/>
      <c r="F38" s="82"/>
      <c r="G38" s="174"/>
      <c r="H38" s="175"/>
      <c r="I38" s="207"/>
      <c r="J38" s="289"/>
      <c r="K38" s="213"/>
      <c r="L38" s="177"/>
      <c r="M38" s="178"/>
      <c r="N38" s="213"/>
      <c r="O38" s="179"/>
      <c r="P38" s="120"/>
    </row>
    <row r="39" spans="1:16" x14ac:dyDescent="0.25">
      <c r="A39" s="180"/>
      <c r="B39" s="232"/>
      <c r="C39" s="170" t="str">
        <f>IFERROR(IF(B39="No CAS","",INDEX('DEQ Pollutant List'!$C$7:$C$614,MATCH('3. Pollutant Emissions - EF'!B39,'DEQ Pollutant List'!$B$7:$B$614,0))),"")</f>
        <v/>
      </c>
      <c r="D39" s="171" t="str">
        <f>IFERROR(IF(OR($B39="",$B39="No CAS"),INDEX('DEQ Pollutant List'!$A$7:$A$614,MATCH($C39,'DEQ Pollutant List'!$C$7:$C$614,0)),INDEX('DEQ Pollutant List'!$A$7:$A$614,MATCH($B39,'DEQ Pollutant List'!$B$7:$B$614,0))),"")</f>
        <v/>
      </c>
      <c r="E39" s="172"/>
      <c r="F39" s="82"/>
      <c r="G39" s="174"/>
      <c r="H39" s="175"/>
      <c r="I39" s="207"/>
      <c r="J39" s="213"/>
      <c r="K39" s="213"/>
      <c r="L39" s="177"/>
      <c r="M39" s="178"/>
      <c r="N39" s="213"/>
      <c r="O39" s="179"/>
      <c r="P39" s="120"/>
    </row>
    <row r="40" spans="1:16" x14ac:dyDescent="0.25">
      <c r="A40" s="180"/>
      <c r="B40" s="232"/>
      <c r="C40" s="170" t="str">
        <f>IFERROR(IF(B40="No CAS","",INDEX('DEQ Pollutant List'!$C$7:$C$614,MATCH('3. Pollutant Emissions - EF'!B40,'DEQ Pollutant List'!$B$7:$B$614,0))),"")</f>
        <v/>
      </c>
      <c r="D40" s="171" t="str">
        <f>IFERROR(IF(OR($B40="",$B40="No CAS"),INDEX('DEQ Pollutant List'!$A$7:$A$614,MATCH($C40,'DEQ Pollutant List'!$C$7:$C$614,0)),INDEX('DEQ Pollutant List'!$A$7:$A$614,MATCH($B40,'DEQ Pollutant List'!$B$7:$B$614,0))),"")</f>
        <v/>
      </c>
      <c r="E40" s="172"/>
      <c r="F40" s="82"/>
      <c r="G40" s="174"/>
      <c r="H40" s="175"/>
      <c r="I40" s="207"/>
      <c r="J40" s="213"/>
      <c r="K40" s="213"/>
      <c r="L40" s="177"/>
      <c r="M40" s="178"/>
      <c r="N40" s="213"/>
      <c r="O40" s="179"/>
      <c r="P40" s="120"/>
    </row>
    <row r="41" spans="1:16" x14ac:dyDescent="0.25">
      <c r="A41" s="180"/>
      <c r="B41" s="232"/>
      <c r="C41" s="170" t="str">
        <f>IFERROR(IF(B41="No CAS","",INDEX('DEQ Pollutant List'!$C$7:$C$614,MATCH('3. Pollutant Emissions - EF'!B41,'DEQ Pollutant List'!$B$7:$B$614,0))),"")</f>
        <v/>
      </c>
      <c r="D41" s="171" t="str">
        <f>IFERROR(IF(OR($B41="",$B41="No CAS"),INDEX('DEQ Pollutant List'!$A$7:$A$614,MATCH($C41,'DEQ Pollutant List'!$C$7:$C$614,0)),INDEX('DEQ Pollutant List'!$A$7:$A$614,MATCH($B41,'DEQ Pollutant List'!$B$7:$B$614,0))),"")</f>
        <v/>
      </c>
      <c r="E41" s="172"/>
      <c r="F41" s="82"/>
      <c r="G41" s="174"/>
      <c r="H41" s="175"/>
      <c r="I41" s="207"/>
      <c r="J41" s="213"/>
      <c r="K41" s="213"/>
      <c r="L41" s="177"/>
      <c r="M41" s="178"/>
      <c r="N41" s="213"/>
      <c r="O41" s="179"/>
      <c r="P41" s="120"/>
    </row>
    <row r="42" spans="1:16" x14ac:dyDescent="0.25">
      <c r="A42" s="180"/>
      <c r="B42" s="232"/>
      <c r="C42" s="170" t="str">
        <f>IFERROR(IF(B42="No CAS","",INDEX('DEQ Pollutant List'!$C$7:$C$614,MATCH('3. Pollutant Emissions - EF'!B42,'DEQ Pollutant List'!$B$7:$B$614,0))),"")</f>
        <v/>
      </c>
      <c r="D42" s="171" t="str">
        <f>IFERROR(IF(OR($B42="",$B42="No CAS"),INDEX('DEQ Pollutant List'!$A$7:$A$614,MATCH($C42,'DEQ Pollutant List'!$C$7:$C$614,0)),INDEX('DEQ Pollutant List'!$A$7:$A$614,MATCH($B42,'DEQ Pollutant List'!$B$7:$B$614,0))),"")</f>
        <v/>
      </c>
      <c r="E42" s="172"/>
      <c r="F42" s="82"/>
      <c r="G42" s="174"/>
      <c r="H42" s="175"/>
      <c r="I42" s="207"/>
      <c r="J42" s="213"/>
      <c r="K42" s="213"/>
      <c r="L42" s="177"/>
      <c r="M42" s="178"/>
      <c r="N42" s="213"/>
      <c r="O42" s="179"/>
      <c r="P42" s="120"/>
    </row>
    <row r="43" spans="1:16" x14ac:dyDescent="0.25">
      <c r="A43" s="180"/>
      <c r="B43" s="232"/>
      <c r="C43" s="170" t="str">
        <f>IFERROR(IF(B43="No CAS","",INDEX('DEQ Pollutant List'!$C$7:$C$614,MATCH('3. Pollutant Emissions - EF'!B43,'DEQ Pollutant List'!$B$7:$B$614,0))),"")</f>
        <v/>
      </c>
      <c r="D43" s="171" t="str">
        <f>IFERROR(IF(OR($B43="",$B43="No CAS"),INDEX('DEQ Pollutant List'!$A$7:$A$614,MATCH($C43,'DEQ Pollutant List'!$C$7:$C$614,0)),INDEX('DEQ Pollutant List'!$A$7:$A$614,MATCH($B43,'DEQ Pollutant List'!$B$7:$B$614,0))),"")</f>
        <v/>
      </c>
      <c r="E43" s="172"/>
      <c r="F43" s="82"/>
      <c r="G43" s="174"/>
      <c r="H43" s="175"/>
      <c r="I43" s="207"/>
      <c r="J43" s="213"/>
      <c r="K43" s="213"/>
      <c r="L43" s="177"/>
      <c r="M43" s="178"/>
      <c r="N43" s="213"/>
      <c r="O43" s="179"/>
      <c r="P43" s="120"/>
    </row>
    <row r="44" spans="1:16" x14ac:dyDescent="0.25">
      <c r="A44" s="180"/>
      <c r="B44" s="232"/>
      <c r="C44" s="170" t="str">
        <f>IFERROR(IF(B44="No CAS","",INDEX('DEQ Pollutant List'!$C$7:$C$614,MATCH('3. Pollutant Emissions - EF'!B44,'DEQ Pollutant List'!$B$7:$B$614,0))),"")</f>
        <v/>
      </c>
      <c r="D44" s="171" t="str">
        <f>IFERROR(IF(OR($B44="",$B44="No CAS"),INDEX('DEQ Pollutant List'!$A$7:$A$614,MATCH($C44,'DEQ Pollutant List'!$C$7:$C$614,0)),INDEX('DEQ Pollutant List'!$A$7:$A$614,MATCH($B44,'DEQ Pollutant List'!$B$7:$B$614,0))),"")</f>
        <v/>
      </c>
      <c r="E44" s="172"/>
      <c r="F44" s="82"/>
      <c r="G44" s="174"/>
      <c r="H44" s="175"/>
      <c r="I44" s="207"/>
      <c r="J44" s="213"/>
      <c r="K44" s="213"/>
      <c r="L44" s="177"/>
      <c r="M44" s="178"/>
      <c r="N44" s="213"/>
      <c r="O44" s="179"/>
      <c r="P44" s="120"/>
    </row>
    <row r="45" spans="1:16" x14ac:dyDescent="0.25">
      <c r="A45" s="180"/>
      <c r="B45" s="232"/>
      <c r="C45" s="170" t="str">
        <f>IFERROR(IF(B45="No CAS","",INDEX('DEQ Pollutant List'!$C$7:$C$614,MATCH('3. Pollutant Emissions - EF'!B45,'DEQ Pollutant List'!$B$7:$B$614,0))),"")</f>
        <v/>
      </c>
      <c r="D45" s="171" t="str">
        <f>IFERROR(IF(OR($B45="",$B45="No CAS"),INDEX('DEQ Pollutant List'!$A$7:$A$614,MATCH($C45,'DEQ Pollutant List'!$C$7:$C$614,0)),INDEX('DEQ Pollutant List'!$A$7:$A$614,MATCH($B45,'DEQ Pollutant List'!$B$7:$B$614,0))),"")</f>
        <v/>
      </c>
      <c r="E45" s="172"/>
      <c r="F45" s="82"/>
      <c r="G45" s="174"/>
      <c r="H45" s="175"/>
      <c r="I45" s="207"/>
      <c r="J45" s="213"/>
      <c r="K45" s="213"/>
      <c r="L45" s="177"/>
      <c r="M45" s="178"/>
      <c r="N45" s="213"/>
      <c r="O45" s="179"/>
      <c r="P45" s="120"/>
    </row>
    <row r="46" spans="1:16" x14ac:dyDescent="0.25">
      <c r="A46" s="180"/>
      <c r="B46" s="232"/>
      <c r="C46" s="170" t="str">
        <f>IFERROR(IF(B46="No CAS","",INDEX('DEQ Pollutant List'!$C$7:$C$614,MATCH('3. Pollutant Emissions - EF'!B46,'DEQ Pollutant List'!$B$7:$B$614,0))),"")</f>
        <v/>
      </c>
      <c r="D46" s="171" t="str">
        <f>IFERROR(IF(OR($B46="",$B46="No CAS"),INDEX('DEQ Pollutant List'!$A$7:$A$614,MATCH($C46,'DEQ Pollutant List'!$C$7:$C$614,0)),INDEX('DEQ Pollutant List'!$A$7:$A$614,MATCH($B46,'DEQ Pollutant List'!$B$7:$B$614,0))),"")</f>
        <v/>
      </c>
      <c r="E46" s="172"/>
      <c r="F46" s="82"/>
      <c r="G46" s="174"/>
      <c r="H46" s="175"/>
      <c r="I46" s="207"/>
      <c r="J46" s="213"/>
      <c r="K46" s="213"/>
      <c r="L46" s="177"/>
      <c r="M46" s="178"/>
      <c r="N46" s="213"/>
      <c r="O46" s="179"/>
      <c r="P46" s="120"/>
    </row>
    <row r="47" spans="1:16" x14ac:dyDescent="0.25">
      <c r="A47" s="180"/>
      <c r="B47" s="232"/>
      <c r="C47" s="170" t="str">
        <f>IFERROR(IF(B47="No CAS","",INDEX('DEQ Pollutant List'!$C$7:$C$614,MATCH('3. Pollutant Emissions - EF'!B47,'DEQ Pollutant List'!$B$7:$B$614,0))),"")</f>
        <v/>
      </c>
      <c r="D47" s="171" t="str">
        <f>IFERROR(IF(OR($B47="",$B47="No CAS"),INDEX('DEQ Pollutant List'!$A$7:$A$614,MATCH($C47,'DEQ Pollutant List'!$C$7:$C$614,0)),INDEX('DEQ Pollutant List'!$A$7:$A$614,MATCH($B47,'DEQ Pollutant List'!$B$7:$B$614,0))),"")</f>
        <v/>
      </c>
      <c r="E47" s="172"/>
      <c r="F47" s="82"/>
      <c r="G47" s="174"/>
      <c r="H47" s="175"/>
      <c r="I47" s="207"/>
      <c r="J47" s="213"/>
      <c r="K47" s="213"/>
      <c r="L47" s="177"/>
      <c r="M47" s="178"/>
      <c r="N47" s="213"/>
      <c r="O47" s="179"/>
      <c r="P47" s="120"/>
    </row>
    <row r="48" spans="1:16" x14ac:dyDescent="0.25">
      <c r="A48" s="180"/>
      <c r="B48" s="232"/>
      <c r="C48" s="170" t="str">
        <f>IFERROR(IF(B48="No CAS","",INDEX('DEQ Pollutant List'!$C$7:$C$614,MATCH('3. Pollutant Emissions - EF'!B48,'DEQ Pollutant List'!$B$7:$B$614,0))),"")</f>
        <v/>
      </c>
      <c r="D48" s="171" t="str">
        <f>IFERROR(IF(OR($B48="",$B48="No CAS"),INDEX('DEQ Pollutant List'!$A$7:$A$614,MATCH($C48,'DEQ Pollutant List'!$C$7:$C$614,0)),INDEX('DEQ Pollutant List'!$A$7:$A$614,MATCH($B48,'DEQ Pollutant List'!$B$7:$B$614,0))),"")</f>
        <v/>
      </c>
      <c r="E48" s="172"/>
      <c r="F48" s="82"/>
      <c r="G48" s="174"/>
      <c r="H48" s="175"/>
      <c r="I48" s="207"/>
      <c r="J48" s="213"/>
      <c r="K48" s="213"/>
      <c r="L48" s="177"/>
      <c r="M48" s="178"/>
      <c r="N48" s="213"/>
      <c r="O48" s="179"/>
      <c r="P48" s="120"/>
    </row>
    <row r="49" spans="1:16" x14ac:dyDescent="0.25">
      <c r="A49" s="180"/>
      <c r="B49" s="232"/>
      <c r="C49" s="170" t="str">
        <f>IFERROR(IF(B49="No CAS","",INDEX('DEQ Pollutant List'!$C$7:$C$614,MATCH('3. Pollutant Emissions - EF'!B49,'DEQ Pollutant List'!$B$7:$B$614,0))),"")</f>
        <v/>
      </c>
      <c r="D49" s="171" t="str">
        <f>IFERROR(IF(OR($B49="",$B49="No CAS"),INDEX('DEQ Pollutant List'!$A$7:$A$614,MATCH($C49,'DEQ Pollutant List'!$C$7:$C$614,0)),INDEX('DEQ Pollutant List'!$A$7:$A$614,MATCH($B49,'DEQ Pollutant List'!$B$7:$B$614,0))),"")</f>
        <v/>
      </c>
      <c r="E49" s="172"/>
      <c r="F49" s="82"/>
      <c r="G49" s="174"/>
      <c r="H49" s="175"/>
      <c r="I49" s="207"/>
      <c r="J49" s="213"/>
      <c r="K49" s="213"/>
      <c r="L49" s="177"/>
      <c r="M49" s="178"/>
      <c r="N49" s="213"/>
      <c r="O49" s="179"/>
      <c r="P49" s="120"/>
    </row>
    <row r="50" spans="1:16" x14ac:dyDescent="0.25">
      <c r="A50" s="180"/>
      <c r="B50" s="232"/>
      <c r="C50" s="170" t="str">
        <f>IFERROR(IF(B50="No CAS","",INDEX('DEQ Pollutant List'!$C$7:$C$614,MATCH('3. Pollutant Emissions - EF'!B50,'DEQ Pollutant List'!$B$7:$B$614,0))),"")</f>
        <v/>
      </c>
      <c r="D50" s="171" t="str">
        <f>IFERROR(IF(OR($B50="",$B50="No CAS"),INDEX('DEQ Pollutant List'!$A$7:$A$614,MATCH($C50,'DEQ Pollutant List'!$C$7:$C$614,0)),INDEX('DEQ Pollutant List'!$A$7:$A$614,MATCH($B50,'DEQ Pollutant List'!$B$7:$B$614,0))),"")</f>
        <v/>
      </c>
      <c r="E50" s="172"/>
      <c r="F50" s="82"/>
      <c r="G50" s="174"/>
      <c r="H50" s="175"/>
      <c r="I50" s="207"/>
      <c r="J50" s="213"/>
      <c r="K50" s="213"/>
      <c r="L50" s="177"/>
      <c r="M50" s="178"/>
      <c r="N50" s="213"/>
      <c r="O50" s="179"/>
      <c r="P50" s="120"/>
    </row>
    <row r="51" spans="1:16" x14ac:dyDescent="0.25">
      <c r="A51" s="180"/>
      <c r="B51" s="232"/>
      <c r="C51" s="170" t="str">
        <f>IFERROR(IF(B51="No CAS","",INDEX('DEQ Pollutant List'!$C$7:$C$614,MATCH('3. Pollutant Emissions - EF'!B51,'DEQ Pollutant List'!$B$7:$B$614,0))),"")</f>
        <v/>
      </c>
      <c r="D51" s="171" t="str">
        <f>IFERROR(IF(OR($B51="",$B51="No CAS"),INDEX('DEQ Pollutant List'!$A$7:$A$614,MATCH($C51,'DEQ Pollutant List'!$C$7:$C$614,0)),INDEX('DEQ Pollutant List'!$A$7:$A$614,MATCH($B51,'DEQ Pollutant List'!$B$7:$B$614,0))),"")</f>
        <v/>
      </c>
      <c r="E51" s="172"/>
      <c r="F51" s="82"/>
      <c r="G51" s="174"/>
      <c r="H51" s="175"/>
      <c r="I51" s="207"/>
      <c r="J51" s="213"/>
      <c r="K51" s="213"/>
      <c r="L51" s="177"/>
      <c r="M51" s="178"/>
      <c r="N51" s="213"/>
      <c r="O51" s="179"/>
      <c r="P51" s="120"/>
    </row>
    <row r="52" spans="1:16" x14ac:dyDescent="0.25">
      <c r="A52" s="180"/>
      <c r="B52" s="232"/>
      <c r="C52" s="170" t="str">
        <f>IFERROR(IF(B52="No CAS","",INDEX('DEQ Pollutant List'!$C$7:$C$614,MATCH('3. Pollutant Emissions - EF'!B52,'DEQ Pollutant List'!$B$7:$B$614,0))),"")</f>
        <v/>
      </c>
      <c r="D52" s="171" t="str">
        <f>IFERROR(IF(OR($B52="",$B52="No CAS"),INDEX('DEQ Pollutant List'!$A$7:$A$614,MATCH($C52,'DEQ Pollutant List'!$C$7:$C$614,0)),INDEX('DEQ Pollutant List'!$A$7:$A$614,MATCH($B52,'DEQ Pollutant List'!$B$7:$B$614,0))),"")</f>
        <v/>
      </c>
      <c r="E52" s="172"/>
      <c r="F52" s="82"/>
      <c r="G52" s="174"/>
      <c r="H52" s="175"/>
      <c r="I52" s="207"/>
      <c r="J52" s="213"/>
      <c r="K52" s="213"/>
      <c r="L52" s="177"/>
      <c r="M52" s="178"/>
      <c r="N52" s="213"/>
      <c r="O52" s="179"/>
      <c r="P52" s="120"/>
    </row>
    <row r="53" spans="1:16" x14ac:dyDescent="0.25">
      <c r="A53" s="180"/>
      <c r="B53" s="232"/>
      <c r="C53" s="170" t="str">
        <f>IFERROR(IF(B53="No CAS","",INDEX('DEQ Pollutant List'!$C$7:$C$614,MATCH('3. Pollutant Emissions - EF'!B53,'DEQ Pollutant List'!$B$7:$B$614,0))),"")</f>
        <v/>
      </c>
      <c r="D53" s="171" t="str">
        <f>IFERROR(IF(OR($B53="",$B53="No CAS"),INDEX('DEQ Pollutant List'!$A$7:$A$614,MATCH($C53,'DEQ Pollutant List'!$C$7:$C$614,0)),INDEX('DEQ Pollutant List'!$A$7:$A$614,MATCH($B53,'DEQ Pollutant List'!$B$7:$B$614,0))),"")</f>
        <v/>
      </c>
      <c r="E53" s="172"/>
      <c r="F53" s="82"/>
      <c r="G53" s="174"/>
      <c r="H53" s="175"/>
      <c r="I53" s="207"/>
      <c r="J53" s="213"/>
      <c r="K53" s="213"/>
      <c r="L53" s="177"/>
      <c r="M53" s="178"/>
      <c r="N53" s="213"/>
      <c r="O53" s="179"/>
      <c r="P53" s="120"/>
    </row>
    <row r="54" spans="1:16" x14ac:dyDescent="0.25">
      <c r="A54" s="180"/>
      <c r="B54" s="232"/>
      <c r="C54" s="170" t="str">
        <f>IFERROR(IF(B54="No CAS","",INDEX('DEQ Pollutant List'!$C$7:$C$614,MATCH('3. Pollutant Emissions - EF'!B54,'DEQ Pollutant List'!$B$7:$B$614,0))),"")</f>
        <v/>
      </c>
      <c r="D54" s="171" t="str">
        <f>IFERROR(IF(OR($B54="",$B54="No CAS"),INDEX('DEQ Pollutant List'!$A$7:$A$614,MATCH($C54,'DEQ Pollutant List'!$C$7:$C$614,0)),INDEX('DEQ Pollutant List'!$A$7:$A$614,MATCH($B54,'DEQ Pollutant List'!$B$7:$B$614,0))),"")</f>
        <v/>
      </c>
      <c r="E54" s="172"/>
      <c r="F54" s="82"/>
      <c r="G54" s="174"/>
      <c r="H54" s="175"/>
      <c r="I54" s="207"/>
      <c r="J54" s="213"/>
      <c r="K54" s="213"/>
      <c r="L54" s="177"/>
      <c r="M54" s="178"/>
      <c r="N54" s="213"/>
      <c r="O54" s="179"/>
      <c r="P54" s="120"/>
    </row>
    <row r="55" spans="1:16" x14ac:dyDescent="0.25">
      <c r="A55" s="180"/>
      <c r="B55" s="232"/>
      <c r="C55" s="170" t="str">
        <f>IFERROR(IF(B55="No CAS","",INDEX('DEQ Pollutant List'!$C$7:$C$614,MATCH('3. Pollutant Emissions - EF'!B55,'DEQ Pollutant List'!$B$7:$B$614,0))),"")</f>
        <v/>
      </c>
      <c r="D55" s="171" t="str">
        <f>IFERROR(IF(OR($B55="",$B55="No CAS"),INDEX('DEQ Pollutant List'!$A$7:$A$614,MATCH($C55,'DEQ Pollutant List'!$C$7:$C$614,0)),INDEX('DEQ Pollutant List'!$A$7:$A$614,MATCH($B55,'DEQ Pollutant List'!$B$7:$B$614,0))),"")</f>
        <v/>
      </c>
      <c r="E55" s="172"/>
      <c r="F55" s="82"/>
      <c r="G55" s="174"/>
      <c r="H55" s="175"/>
      <c r="I55" s="207"/>
      <c r="J55" s="213"/>
      <c r="K55" s="213"/>
      <c r="L55" s="177"/>
      <c r="M55" s="178"/>
      <c r="N55" s="213"/>
      <c r="O55" s="179"/>
      <c r="P55" s="120"/>
    </row>
    <row r="56" spans="1:16" x14ac:dyDescent="0.25">
      <c r="A56" s="180"/>
      <c r="B56" s="232"/>
      <c r="C56" s="170" t="str">
        <f>IFERROR(IF(B56="No CAS","",INDEX('DEQ Pollutant List'!$C$7:$C$614,MATCH('3. Pollutant Emissions - EF'!B56,'DEQ Pollutant List'!$B$7:$B$614,0))),"")</f>
        <v/>
      </c>
      <c r="D56" s="171" t="str">
        <f>IFERROR(IF(OR($B56="",$B56="No CAS"),INDEX('DEQ Pollutant List'!$A$7:$A$614,MATCH($C56,'DEQ Pollutant List'!$C$7:$C$614,0)),INDEX('DEQ Pollutant List'!$A$7:$A$614,MATCH($B56,'DEQ Pollutant List'!$B$7:$B$614,0))),"")</f>
        <v/>
      </c>
      <c r="E56" s="172"/>
      <c r="F56" s="82"/>
      <c r="G56" s="174"/>
      <c r="H56" s="175"/>
      <c r="I56" s="207"/>
      <c r="J56" s="213"/>
      <c r="K56" s="213"/>
      <c r="L56" s="177"/>
      <c r="M56" s="178"/>
      <c r="N56" s="213"/>
      <c r="O56" s="179"/>
      <c r="P56" s="120"/>
    </row>
    <row r="57" spans="1:16" x14ac:dyDescent="0.25">
      <c r="A57" s="180"/>
      <c r="B57" s="232"/>
      <c r="C57" s="170" t="str">
        <f>IFERROR(IF(B57="No CAS","",INDEX('DEQ Pollutant List'!$C$7:$C$614,MATCH('3. Pollutant Emissions - EF'!B57,'DEQ Pollutant List'!$B$7:$B$614,0))),"")</f>
        <v/>
      </c>
      <c r="D57" s="171" t="str">
        <f>IFERROR(IF(OR($B57="",$B57="No CAS"),INDEX('DEQ Pollutant List'!$A$7:$A$614,MATCH($C57,'DEQ Pollutant List'!$C$7:$C$614,0)),INDEX('DEQ Pollutant List'!$A$7:$A$614,MATCH($B57,'DEQ Pollutant List'!$B$7:$B$614,0))),"")</f>
        <v/>
      </c>
      <c r="E57" s="172"/>
      <c r="F57" s="82"/>
      <c r="G57" s="174"/>
      <c r="H57" s="175"/>
      <c r="I57" s="207"/>
      <c r="J57" s="213"/>
      <c r="K57" s="213"/>
      <c r="L57" s="177"/>
      <c r="M57" s="178"/>
      <c r="N57" s="213"/>
      <c r="O57" s="179"/>
      <c r="P57" s="120"/>
    </row>
    <row r="58" spans="1:16" x14ac:dyDescent="0.25">
      <c r="A58" s="180"/>
      <c r="B58" s="232"/>
      <c r="C58" s="170" t="str">
        <f>IFERROR(IF(B58="No CAS","",INDEX('DEQ Pollutant List'!$C$7:$C$614,MATCH('3. Pollutant Emissions - EF'!B58,'DEQ Pollutant List'!$B$7:$B$614,0))),"")</f>
        <v/>
      </c>
      <c r="D58" s="171" t="str">
        <f>IFERROR(IF(OR($B58="",$B58="No CAS"),INDEX('DEQ Pollutant List'!$A$7:$A$614,MATCH($C58,'DEQ Pollutant List'!$C$7:$C$614,0)),INDEX('DEQ Pollutant List'!$A$7:$A$614,MATCH($B58,'DEQ Pollutant List'!$B$7:$B$614,0))),"")</f>
        <v/>
      </c>
      <c r="E58" s="172"/>
      <c r="F58" s="82"/>
      <c r="G58" s="174"/>
      <c r="H58" s="175"/>
      <c r="I58" s="207"/>
      <c r="J58" s="213"/>
      <c r="K58" s="213"/>
      <c r="L58" s="177"/>
      <c r="M58" s="178"/>
      <c r="N58" s="213"/>
      <c r="O58" s="179"/>
      <c r="P58" s="120"/>
    </row>
    <row r="59" spans="1:16" x14ac:dyDescent="0.25">
      <c r="A59" s="180"/>
      <c r="B59" s="232"/>
      <c r="C59" s="170" t="str">
        <f>IFERROR(IF(B59="No CAS","",INDEX('DEQ Pollutant List'!$C$7:$C$614,MATCH('3. Pollutant Emissions - EF'!B59,'DEQ Pollutant List'!$B$7:$B$614,0))),"")</f>
        <v/>
      </c>
      <c r="D59" s="171" t="str">
        <f>IFERROR(IF(OR($B59="",$B59="No CAS"),INDEX('DEQ Pollutant List'!$A$7:$A$614,MATCH($C59,'DEQ Pollutant List'!$C$7:$C$614,0)),INDEX('DEQ Pollutant List'!$A$7:$A$614,MATCH($B59,'DEQ Pollutant List'!$B$7:$B$614,0))),"")</f>
        <v/>
      </c>
      <c r="E59" s="172"/>
      <c r="F59" s="82"/>
      <c r="G59" s="174"/>
      <c r="H59" s="175"/>
      <c r="I59" s="207"/>
      <c r="J59" s="213"/>
      <c r="K59" s="213"/>
      <c r="L59" s="177"/>
      <c r="M59" s="178"/>
      <c r="N59" s="213"/>
      <c r="O59" s="179"/>
      <c r="P59" s="120"/>
    </row>
    <row r="60" spans="1:16" x14ac:dyDescent="0.25">
      <c r="A60" s="180"/>
      <c r="B60" s="232"/>
      <c r="C60" s="170" t="str">
        <f>IFERROR(IF(B60="No CAS","",INDEX('DEQ Pollutant List'!$C$7:$C$614,MATCH('3. Pollutant Emissions - EF'!B60,'DEQ Pollutant List'!$B$7:$B$614,0))),"")</f>
        <v/>
      </c>
      <c r="D60" s="171" t="str">
        <f>IFERROR(IF(OR($B60="",$B60="No CAS"),INDEX('DEQ Pollutant List'!$A$7:$A$614,MATCH($C60,'DEQ Pollutant List'!$C$7:$C$614,0)),INDEX('DEQ Pollutant List'!$A$7:$A$614,MATCH($B60,'DEQ Pollutant List'!$B$7:$B$614,0))),"")</f>
        <v/>
      </c>
      <c r="E60" s="172"/>
      <c r="F60" s="82"/>
      <c r="G60" s="174"/>
      <c r="H60" s="175"/>
      <c r="I60" s="207"/>
      <c r="J60" s="213"/>
      <c r="K60" s="213"/>
      <c r="L60" s="177"/>
      <c r="M60" s="178"/>
      <c r="N60" s="213"/>
      <c r="O60" s="179"/>
      <c r="P60" s="120"/>
    </row>
    <row r="61" spans="1:16" x14ac:dyDescent="0.25">
      <c r="A61" s="180"/>
      <c r="B61" s="232"/>
      <c r="C61" s="170" t="str">
        <f>IFERROR(IF(B61="No CAS","",INDEX('DEQ Pollutant List'!$C$7:$C$614,MATCH('3. Pollutant Emissions - EF'!B61,'DEQ Pollutant List'!$B$7:$B$614,0))),"")</f>
        <v/>
      </c>
      <c r="D61" s="171" t="str">
        <f>IFERROR(IF(OR($B61="",$B61="No CAS"),INDEX('DEQ Pollutant List'!$A$7:$A$614,MATCH($C61,'DEQ Pollutant List'!$C$7:$C$614,0)),INDEX('DEQ Pollutant List'!$A$7:$A$614,MATCH($B61,'DEQ Pollutant List'!$B$7:$B$614,0))),"")</f>
        <v/>
      </c>
      <c r="E61" s="172"/>
      <c r="F61" s="82"/>
      <c r="G61" s="174"/>
      <c r="H61" s="175"/>
      <c r="I61" s="207"/>
      <c r="J61" s="213"/>
      <c r="K61" s="213"/>
      <c r="L61" s="177"/>
      <c r="M61" s="178"/>
      <c r="N61" s="213"/>
      <c r="O61" s="179"/>
      <c r="P61" s="120"/>
    </row>
    <row r="62" spans="1:16" x14ac:dyDescent="0.25">
      <c r="A62" s="180"/>
      <c r="B62" s="232"/>
      <c r="C62" s="170" t="str">
        <f>IFERROR(IF(B62="No CAS","",INDEX('DEQ Pollutant List'!$C$7:$C$614,MATCH('3. Pollutant Emissions - EF'!B62,'DEQ Pollutant List'!$B$7:$B$614,0))),"")</f>
        <v/>
      </c>
      <c r="D62" s="171" t="str">
        <f>IFERROR(IF(OR($B62="",$B62="No CAS"),INDEX('DEQ Pollutant List'!$A$7:$A$614,MATCH($C62,'DEQ Pollutant List'!$C$7:$C$614,0)),INDEX('DEQ Pollutant List'!$A$7:$A$614,MATCH($B62,'DEQ Pollutant List'!$B$7:$B$614,0))),"")</f>
        <v/>
      </c>
      <c r="E62" s="172"/>
      <c r="F62" s="82"/>
      <c r="G62" s="174"/>
      <c r="H62" s="175"/>
      <c r="I62" s="207"/>
      <c r="J62" s="213"/>
      <c r="K62" s="213"/>
      <c r="L62" s="177"/>
      <c r="M62" s="178"/>
      <c r="N62" s="213"/>
      <c r="O62" s="179"/>
      <c r="P62" s="120"/>
    </row>
    <row r="63" spans="1:16" x14ac:dyDescent="0.25">
      <c r="A63" s="180"/>
      <c r="B63" s="232"/>
      <c r="C63" s="170" t="str">
        <f>IFERROR(IF(B63="No CAS","",INDEX('DEQ Pollutant List'!$C$7:$C$614,MATCH('3. Pollutant Emissions - EF'!B63,'DEQ Pollutant List'!$B$7:$B$614,0))),"")</f>
        <v/>
      </c>
      <c r="D63" s="171" t="str">
        <f>IFERROR(IF(OR($B63="",$B63="No CAS"),INDEX('DEQ Pollutant List'!$A$7:$A$614,MATCH($C63,'DEQ Pollutant List'!$C$7:$C$614,0)),INDEX('DEQ Pollutant List'!$A$7:$A$614,MATCH($B63,'DEQ Pollutant List'!$B$7:$B$614,0))),"")</f>
        <v/>
      </c>
      <c r="E63" s="172"/>
      <c r="F63" s="82"/>
      <c r="G63" s="174"/>
      <c r="H63" s="175"/>
      <c r="I63" s="207"/>
      <c r="J63" s="213"/>
      <c r="K63" s="213"/>
      <c r="L63" s="177"/>
      <c r="M63" s="178"/>
      <c r="N63" s="213"/>
      <c r="O63" s="179"/>
      <c r="P63" s="120"/>
    </row>
    <row r="64" spans="1:16" x14ac:dyDescent="0.25">
      <c r="A64" s="180"/>
      <c r="B64" s="232"/>
      <c r="C64" s="170" t="str">
        <f>IFERROR(IF(B64="No CAS","",INDEX('DEQ Pollutant List'!$C$7:$C$614,MATCH('3. Pollutant Emissions - EF'!B64,'DEQ Pollutant List'!$B$7:$B$614,0))),"")</f>
        <v/>
      </c>
      <c r="D64" s="171" t="str">
        <f>IFERROR(IF(OR($B64="",$B64="No CAS"),INDEX('DEQ Pollutant List'!$A$7:$A$614,MATCH($C64,'DEQ Pollutant List'!$C$7:$C$614,0)),INDEX('DEQ Pollutant List'!$A$7:$A$614,MATCH($B64,'DEQ Pollutant List'!$B$7:$B$614,0))),"")</f>
        <v/>
      </c>
      <c r="E64" s="172"/>
      <c r="F64" s="82"/>
      <c r="G64" s="174"/>
      <c r="H64" s="175"/>
      <c r="I64" s="207"/>
      <c r="J64" s="213"/>
      <c r="K64" s="213"/>
      <c r="L64" s="177"/>
      <c r="M64" s="178"/>
      <c r="N64" s="213"/>
      <c r="O64" s="179"/>
      <c r="P64" s="120"/>
    </row>
    <row r="65" spans="1:16" x14ac:dyDescent="0.25">
      <c r="A65" s="180"/>
      <c r="B65" s="232"/>
      <c r="C65" s="170" t="str">
        <f>IFERROR(IF(B65="No CAS","",INDEX('DEQ Pollutant List'!$C$7:$C$614,MATCH('3. Pollutant Emissions - EF'!B65,'DEQ Pollutant List'!$B$7:$B$614,0))),"")</f>
        <v/>
      </c>
      <c r="D65" s="171" t="str">
        <f>IFERROR(IF(OR($B65="",$B65="No CAS"),INDEX('DEQ Pollutant List'!$A$7:$A$614,MATCH($C65,'DEQ Pollutant List'!$C$7:$C$614,0)),INDEX('DEQ Pollutant List'!$A$7:$A$614,MATCH($B65,'DEQ Pollutant List'!$B$7:$B$614,0))),"")</f>
        <v/>
      </c>
      <c r="E65" s="172"/>
      <c r="F65" s="82"/>
      <c r="G65" s="174"/>
      <c r="H65" s="175"/>
      <c r="I65" s="207"/>
      <c r="J65" s="213"/>
      <c r="K65" s="213"/>
      <c r="L65" s="177"/>
      <c r="M65" s="178"/>
      <c r="N65" s="213"/>
      <c r="O65" s="179"/>
      <c r="P65" s="120"/>
    </row>
    <row r="66" spans="1:16" x14ac:dyDescent="0.25">
      <c r="A66" s="180"/>
      <c r="B66" s="232"/>
      <c r="C66" s="170" t="str">
        <f>IFERROR(IF(B66="No CAS","",INDEX('DEQ Pollutant List'!$C$7:$C$614,MATCH('3. Pollutant Emissions - EF'!B66,'DEQ Pollutant List'!$B$7:$B$614,0))),"")</f>
        <v/>
      </c>
      <c r="D66" s="171" t="str">
        <f>IFERROR(IF(OR($B66="",$B66="No CAS"),INDEX('DEQ Pollutant List'!$A$7:$A$614,MATCH($C66,'DEQ Pollutant List'!$C$7:$C$614,0)),INDEX('DEQ Pollutant List'!$A$7:$A$614,MATCH($B66,'DEQ Pollutant List'!$B$7:$B$614,0))),"")</f>
        <v/>
      </c>
      <c r="E66" s="172"/>
      <c r="F66" s="82"/>
      <c r="G66" s="174"/>
      <c r="H66" s="175"/>
      <c r="I66" s="207"/>
      <c r="J66" s="213"/>
      <c r="K66" s="213"/>
      <c r="L66" s="177"/>
      <c r="M66" s="178"/>
      <c r="N66" s="213"/>
      <c r="O66" s="179"/>
      <c r="P66" s="120"/>
    </row>
    <row r="67" spans="1:16" x14ac:dyDescent="0.25">
      <c r="A67" s="180"/>
      <c r="B67" s="232"/>
      <c r="C67" s="170" t="str">
        <f>IFERROR(IF(B67="No CAS","",INDEX('DEQ Pollutant List'!$C$7:$C$614,MATCH('3. Pollutant Emissions - EF'!B67,'DEQ Pollutant List'!$B$7:$B$614,0))),"")</f>
        <v/>
      </c>
      <c r="D67" s="171" t="str">
        <f>IFERROR(IF(OR($B67="",$B67="No CAS"),INDEX('DEQ Pollutant List'!$A$7:$A$614,MATCH($C67,'DEQ Pollutant List'!$C$7:$C$614,0)),INDEX('DEQ Pollutant List'!$A$7:$A$614,MATCH($B67,'DEQ Pollutant List'!$B$7:$B$614,0))),"")</f>
        <v/>
      </c>
      <c r="E67" s="172"/>
      <c r="F67" s="82"/>
      <c r="G67" s="174"/>
      <c r="H67" s="175"/>
      <c r="I67" s="207"/>
      <c r="J67" s="213"/>
      <c r="K67" s="213"/>
      <c r="L67" s="177"/>
      <c r="M67" s="178"/>
      <c r="N67" s="213"/>
      <c r="O67" s="179"/>
      <c r="P67" s="120"/>
    </row>
    <row r="68" spans="1:16" x14ac:dyDescent="0.25">
      <c r="A68" s="180"/>
      <c r="B68" s="232"/>
      <c r="C68" s="170" t="str">
        <f>IFERROR(IF(B68="No CAS","",INDEX('DEQ Pollutant List'!$C$7:$C$614,MATCH('3. Pollutant Emissions - EF'!B68,'DEQ Pollutant List'!$B$7:$B$614,0))),"")</f>
        <v/>
      </c>
      <c r="D68" s="171" t="str">
        <f>IFERROR(IF(OR($B68="",$B68="No CAS"),INDEX('DEQ Pollutant List'!$A$7:$A$614,MATCH($C68,'DEQ Pollutant List'!$C$7:$C$614,0)),INDEX('DEQ Pollutant List'!$A$7:$A$614,MATCH($B68,'DEQ Pollutant List'!$B$7:$B$614,0))),"")</f>
        <v/>
      </c>
      <c r="E68" s="172"/>
      <c r="F68" s="82"/>
      <c r="G68" s="174"/>
      <c r="H68" s="175"/>
      <c r="I68" s="207"/>
      <c r="J68" s="213"/>
      <c r="K68" s="213"/>
      <c r="L68" s="177"/>
      <c r="M68" s="178"/>
      <c r="N68" s="213"/>
      <c r="O68" s="179"/>
      <c r="P68" s="120"/>
    </row>
    <row r="69" spans="1:16" x14ac:dyDescent="0.25">
      <c r="A69" s="180"/>
      <c r="B69" s="232"/>
      <c r="C69" s="170" t="str">
        <f>IFERROR(IF(B69="No CAS","",INDEX('DEQ Pollutant List'!$C$7:$C$614,MATCH('3. Pollutant Emissions - EF'!B69,'DEQ Pollutant List'!$B$7:$B$614,0))),"")</f>
        <v/>
      </c>
      <c r="D69" s="171" t="str">
        <f>IFERROR(IF(OR($B69="",$B69="No CAS"),INDEX('DEQ Pollutant List'!$A$7:$A$614,MATCH($C69,'DEQ Pollutant List'!$C$7:$C$614,0)),INDEX('DEQ Pollutant List'!$A$7:$A$614,MATCH($B69,'DEQ Pollutant List'!$B$7:$B$614,0))),"")</f>
        <v/>
      </c>
      <c r="E69" s="172"/>
      <c r="F69" s="82"/>
      <c r="G69" s="174"/>
      <c r="H69" s="175"/>
      <c r="I69" s="207"/>
      <c r="J69" s="213"/>
      <c r="K69" s="213"/>
      <c r="L69" s="177"/>
      <c r="M69" s="178"/>
      <c r="N69" s="213"/>
      <c r="O69" s="179"/>
      <c r="P69" s="120"/>
    </row>
    <row r="70" spans="1:16" x14ac:dyDescent="0.25">
      <c r="A70" s="180"/>
      <c r="B70" s="232"/>
      <c r="C70" s="170" t="str">
        <f>IFERROR(IF(B70="No CAS","",INDEX('DEQ Pollutant List'!$C$7:$C$614,MATCH('3. Pollutant Emissions - EF'!B70,'DEQ Pollutant List'!$B$7:$B$614,0))),"")</f>
        <v/>
      </c>
      <c r="D70" s="171" t="str">
        <f>IFERROR(IF(OR($B70="",$B70="No CAS"),INDEX('DEQ Pollutant List'!$A$7:$A$614,MATCH($C70,'DEQ Pollutant List'!$C$7:$C$614,0)),INDEX('DEQ Pollutant List'!$A$7:$A$614,MATCH($B70,'DEQ Pollutant List'!$B$7:$B$614,0))),"")</f>
        <v/>
      </c>
      <c r="E70" s="172"/>
      <c r="F70" s="82"/>
      <c r="G70" s="174"/>
      <c r="H70" s="175"/>
      <c r="I70" s="207"/>
      <c r="J70" s="213"/>
      <c r="K70" s="213"/>
      <c r="L70" s="177"/>
      <c r="M70" s="178"/>
      <c r="N70" s="213"/>
      <c r="O70" s="179"/>
      <c r="P70" s="120"/>
    </row>
    <row r="71" spans="1:16" x14ac:dyDescent="0.25">
      <c r="A71" s="180"/>
      <c r="B71" s="232"/>
      <c r="C71" s="170" t="str">
        <f>IFERROR(IF(B71="No CAS","",INDEX('DEQ Pollutant List'!$C$7:$C$614,MATCH('3. Pollutant Emissions - EF'!B71,'DEQ Pollutant List'!$B$7:$B$614,0))),"")</f>
        <v/>
      </c>
      <c r="D71" s="171" t="str">
        <f>IFERROR(IF(OR($B71="",$B71="No CAS"),INDEX('DEQ Pollutant List'!$A$7:$A$614,MATCH($C71,'DEQ Pollutant List'!$C$7:$C$614,0)),INDEX('DEQ Pollutant List'!$A$7:$A$614,MATCH($B71,'DEQ Pollutant List'!$B$7:$B$614,0))),"")</f>
        <v/>
      </c>
      <c r="E71" s="172"/>
      <c r="F71" s="82"/>
      <c r="G71" s="174"/>
      <c r="H71" s="175"/>
      <c r="I71" s="207"/>
      <c r="J71" s="213"/>
      <c r="K71" s="213"/>
      <c r="L71" s="177"/>
      <c r="M71" s="178"/>
      <c r="N71" s="213"/>
      <c r="O71" s="179"/>
      <c r="P71" s="120"/>
    </row>
    <row r="72" spans="1:16" x14ac:dyDescent="0.25">
      <c r="A72" s="180"/>
      <c r="B72" s="232"/>
      <c r="C72" s="170" t="str">
        <f>IFERROR(IF(B72="No CAS","",INDEX('DEQ Pollutant List'!$C$7:$C$614,MATCH('3. Pollutant Emissions - EF'!B72,'DEQ Pollutant List'!$B$7:$B$614,0))),"")</f>
        <v/>
      </c>
      <c r="D72" s="171" t="str">
        <f>IFERROR(IF(OR($B72="",$B72="No CAS"),INDEX('DEQ Pollutant List'!$A$7:$A$614,MATCH($C72,'DEQ Pollutant List'!$C$7:$C$614,0)),INDEX('DEQ Pollutant List'!$A$7:$A$614,MATCH($B72,'DEQ Pollutant List'!$B$7:$B$614,0))),"")</f>
        <v/>
      </c>
      <c r="E72" s="172"/>
      <c r="F72" s="82"/>
      <c r="G72" s="174"/>
      <c r="H72" s="175"/>
      <c r="I72" s="207"/>
      <c r="J72" s="213"/>
      <c r="K72" s="213"/>
      <c r="L72" s="177"/>
      <c r="M72" s="178"/>
      <c r="N72" s="213"/>
      <c r="O72" s="179"/>
      <c r="P72" s="120"/>
    </row>
    <row r="73" spans="1:16" x14ac:dyDescent="0.25">
      <c r="A73" s="180"/>
      <c r="B73" s="232"/>
      <c r="C73" s="170" t="str">
        <f>IFERROR(IF(B73="No CAS","",INDEX('DEQ Pollutant List'!$C$7:$C$614,MATCH('3. Pollutant Emissions - EF'!B73,'DEQ Pollutant List'!$B$7:$B$614,0))),"")</f>
        <v/>
      </c>
      <c r="D73" s="171" t="str">
        <f>IFERROR(IF(OR($B73="",$B73="No CAS"),INDEX('DEQ Pollutant List'!$A$7:$A$614,MATCH($C73,'DEQ Pollutant List'!$C$7:$C$614,0)),INDEX('DEQ Pollutant List'!$A$7:$A$614,MATCH($B73,'DEQ Pollutant List'!$B$7:$B$614,0))),"")</f>
        <v/>
      </c>
      <c r="E73" s="172"/>
      <c r="F73" s="82"/>
      <c r="G73" s="174"/>
      <c r="H73" s="175"/>
      <c r="I73" s="207"/>
      <c r="J73" s="213"/>
      <c r="K73" s="213"/>
      <c r="L73" s="177"/>
      <c r="M73" s="178"/>
      <c r="N73" s="213"/>
      <c r="O73" s="179"/>
      <c r="P73" s="120"/>
    </row>
    <row r="74" spans="1:16" x14ac:dyDescent="0.25">
      <c r="A74" s="180"/>
      <c r="B74" s="232"/>
      <c r="C74" s="170" t="str">
        <f>IFERROR(IF(B74="No CAS","",INDEX('DEQ Pollutant List'!$C$7:$C$614,MATCH('3. Pollutant Emissions - EF'!B74,'DEQ Pollutant List'!$B$7:$B$614,0))),"")</f>
        <v/>
      </c>
      <c r="D74" s="171" t="str">
        <f>IFERROR(IF(OR($B74="",$B74="No CAS"),INDEX('DEQ Pollutant List'!$A$7:$A$614,MATCH($C74,'DEQ Pollutant List'!$C$7:$C$614,0)),INDEX('DEQ Pollutant List'!$A$7:$A$614,MATCH($B74,'DEQ Pollutant List'!$B$7:$B$614,0))),"")</f>
        <v/>
      </c>
      <c r="E74" s="172"/>
      <c r="F74" s="82"/>
      <c r="G74" s="174"/>
      <c r="H74" s="175"/>
      <c r="I74" s="207"/>
      <c r="J74" s="213"/>
      <c r="K74" s="213"/>
      <c r="L74" s="177"/>
      <c r="M74" s="178"/>
      <c r="N74" s="213"/>
      <c r="O74" s="179"/>
      <c r="P74" s="120"/>
    </row>
    <row r="75" spans="1:16" x14ac:dyDescent="0.25">
      <c r="A75" s="180"/>
      <c r="B75" s="232"/>
      <c r="C75" s="170" t="str">
        <f>IFERROR(IF(B75="No CAS","",INDEX('DEQ Pollutant List'!$C$7:$C$614,MATCH('3. Pollutant Emissions - EF'!B75,'DEQ Pollutant List'!$B$7:$B$614,0))),"")</f>
        <v/>
      </c>
      <c r="D75" s="171" t="str">
        <f>IFERROR(IF(OR($B75="",$B75="No CAS"),INDEX('DEQ Pollutant List'!$A$7:$A$614,MATCH($C75,'DEQ Pollutant List'!$C$7:$C$614,0)),INDEX('DEQ Pollutant List'!$A$7:$A$614,MATCH($B75,'DEQ Pollutant List'!$B$7:$B$614,0))),"")</f>
        <v/>
      </c>
      <c r="E75" s="172"/>
      <c r="F75" s="82"/>
      <c r="G75" s="174"/>
      <c r="H75" s="175"/>
      <c r="I75" s="207"/>
      <c r="J75" s="213"/>
      <c r="K75" s="213"/>
      <c r="L75" s="177"/>
      <c r="M75" s="178"/>
      <c r="N75" s="213"/>
      <c r="O75" s="179"/>
      <c r="P75" s="120"/>
    </row>
    <row r="76" spans="1:16" x14ac:dyDescent="0.25">
      <c r="A76" s="180"/>
      <c r="B76" s="232"/>
      <c r="C76" s="170" t="str">
        <f>IFERROR(IF(B76="No CAS","",INDEX('DEQ Pollutant List'!$C$7:$C$614,MATCH('3. Pollutant Emissions - EF'!B76,'DEQ Pollutant List'!$B$7:$B$614,0))),"")</f>
        <v/>
      </c>
      <c r="D76" s="171" t="str">
        <f>IFERROR(IF(OR($B76="",$B76="No CAS"),INDEX('DEQ Pollutant List'!$A$7:$A$614,MATCH($C76,'DEQ Pollutant List'!$C$7:$C$614,0)),INDEX('DEQ Pollutant List'!$A$7:$A$614,MATCH($B76,'DEQ Pollutant List'!$B$7:$B$614,0))),"")</f>
        <v/>
      </c>
      <c r="E76" s="172"/>
      <c r="F76" s="82"/>
      <c r="G76" s="174"/>
      <c r="H76" s="175"/>
      <c r="I76" s="207"/>
      <c r="J76" s="213"/>
      <c r="K76" s="213"/>
      <c r="L76" s="177"/>
      <c r="M76" s="178"/>
      <c r="N76" s="213"/>
      <c r="O76" s="179"/>
      <c r="P76" s="120"/>
    </row>
    <row r="77" spans="1:16" x14ac:dyDescent="0.25">
      <c r="A77" s="180"/>
      <c r="B77" s="232"/>
      <c r="C77" s="170" t="str">
        <f>IFERROR(IF(B77="No CAS","",INDEX('DEQ Pollutant List'!$C$7:$C$614,MATCH('3. Pollutant Emissions - EF'!B77,'DEQ Pollutant List'!$B$7:$B$614,0))),"")</f>
        <v/>
      </c>
      <c r="D77" s="171" t="str">
        <f>IFERROR(IF(OR($B77="",$B77="No CAS"),INDEX('DEQ Pollutant List'!$A$7:$A$614,MATCH($C77,'DEQ Pollutant List'!$C$7:$C$614,0)),INDEX('DEQ Pollutant List'!$A$7:$A$614,MATCH($B77,'DEQ Pollutant List'!$B$7:$B$614,0))),"")</f>
        <v/>
      </c>
      <c r="E77" s="172"/>
      <c r="F77" s="82"/>
      <c r="G77" s="174"/>
      <c r="H77" s="175"/>
      <c r="I77" s="207"/>
      <c r="J77" s="213"/>
      <c r="K77" s="213"/>
      <c r="L77" s="177"/>
      <c r="M77" s="178"/>
      <c r="N77" s="213"/>
      <c r="O77" s="179"/>
      <c r="P77" s="120"/>
    </row>
    <row r="78" spans="1:16" x14ac:dyDescent="0.25">
      <c r="A78" s="180"/>
      <c r="B78" s="232"/>
      <c r="C78" s="170" t="str">
        <f>IFERROR(IF(B78="No CAS","",INDEX('DEQ Pollutant List'!$C$7:$C$614,MATCH('3. Pollutant Emissions - EF'!B78,'DEQ Pollutant List'!$B$7:$B$614,0))),"")</f>
        <v/>
      </c>
      <c r="D78" s="171" t="str">
        <f>IFERROR(IF(OR($B78="",$B78="No CAS"),INDEX('DEQ Pollutant List'!$A$7:$A$614,MATCH($C78,'DEQ Pollutant List'!$C$7:$C$614,0)),INDEX('DEQ Pollutant List'!$A$7:$A$614,MATCH($B78,'DEQ Pollutant List'!$B$7:$B$614,0))),"")</f>
        <v/>
      </c>
      <c r="E78" s="172"/>
      <c r="F78" s="82"/>
      <c r="G78" s="174"/>
      <c r="H78" s="175"/>
      <c r="I78" s="207"/>
      <c r="J78" s="213"/>
      <c r="K78" s="213"/>
      <c r="L78" s="177"/>
      <c r="M78" s="178"/>
      <c r="N78" s="213"/>
      <c r="O78" s="179"/>
      <c r="P78" s="120"/>
    </row>
    <row r="79" spans="1:16" x14ac:dyDescent="0.25">
      <c r="A79" s="180"/>
      <c r="B79" s="232"/>
      <c r="C79" s="170" t="str">
        <f>IFERROR(IF(B79="No CAS","",INDEX('DEQ Pollutant List'!$C$7:$C$614,MATCH('3. Pollutant Emissions - EF'!B79,'DEQ Pollutant List'!$B$7:$B$614,0))),"")</f>
        <v/>
      </c>
      <c r="D79" s="171" t="str">
        <f>IFERROR(IF(OR($B79="",$B79="No CAS"),INDEX('DEQ Pollutant List'!$A$7:$A$614,MATCH($C79,'DEQ Pollutant List'!$C$7:$C$614,0)),INDEX('DEQ Pollutant List'!$A$7:$A$614,MATCH($B79,'DEQ Pollutant List'!$B$7:$B$614,0))),"")</f>
        <v/>
      </c>
      <c r="E79" s="172"/>
      <c r="F79" s="82"/>
      <c r="G79" s="174"/>
      <c r="H79" s="175"/>
      <c r="I79" s="207"/>
      <c r="J79" s="213"/>
      <c r="K79" s="213"/>
      <c r="L79" s="177"/>
      <c r="M79" s="178"/>
      <c r="N79" s="213"/>
      <c r="O79" s="179"/>
      <c r="P79" s="120"/>
    </row>
    <row r="80" spans="1:16" x14ac:dyDescent="0.25">
      <c r="A80" s="180"/>
      <c r="B80" s="232"/>
      <c r="C80" s="170" t="str">
        <f>IFERROR(IF(B80="No CAS","",INDEX('DEQ Pollutant List'!$C$7:$C$614,MATCH('3. Pollutant Emissions - EF'!B80,'DEQ Pollutant List'!$B$7:$B$614,0))),"")</f>
        <v/>
      </c>
      <c r="D80" s="171" t="str">
        <f>IFERROR(IF(OR($B80="",$B80="No CAS"),INDEX('DEQ Pollutant List'!$A$7:$A$614,MATCH($C80,'DEQ Pollutant List'!$C$7:$C$614,0)),INDEX('DEQ Pollutant List'!$A$7:$A$614,MATCH($B80,'DEQ Pollutant List'!$B$7:$B$614,0))),"")</f>
        <v/>
      </c>
      <c r="E80" s="172"/>
      <c r="F80" s="82"/>
      <c r="G80" s="174"/>
      <c r="H80" s="175"/>
      <c r="I80" s="207"/>
      <c r="J80" s="213"/>
      <c r="K80" s="213"/>
      <c r="L80" s="177"/>
      <c r="M80" s="178"/>
      <c r="N80" s="213"/>
      <c r="O80" s="179"/>
      <c r="P80" s="120"/>
    </row>
    <row r="81" spans="1:16" x14ac:dyDescent="0.25">
      <c r="A81" s="180"/>
      <c r="B81" s="232"/>
      <c r="C81" s="170" t="str">
        <f>IFERROR(IF(B81="No CAS","",INDEX('DEQ Pollutant List'!$C$7:$C$614,MATCH('3. Pollutant Emissions - EF'!B81,'DEQ Pollutant List'!$B$7:$B$614,0))),"")</f>
        <v/>
      </c>
      <c r="D81" s="171" t="str">
        <f>IFERROR(IF(OR($B81="",$B81="No CAS"),INDEX('DEQ Pollutant List'!$A$7:$A$614,MATCH($C81,'DEQ Pollutant List'!$C$7:$C$614,0)),INDEX('DEQ Pollutant List'!$A$7:$A$614,MATCH($B81,'DEQ Pollutant List'!$B$7:$B$614,0))),"")</f>
        <v/>
      </c>
      <c r="E81" s="172"/>
      <c r="F81" s="82"/>
      <c r="G81" s="174"/>
      <c r="H81" s="175"/>
      <c r="I81" s="207"/>
      <c r="J81" s="213"/>
      <c r="K81" s="213"/>
      <c r="L81" s="177"/>
      <c r="M81" s="178"/>
      <c r="N81" s="213"/>
      <c r="O81" s="179"/>
      <c r="P81" s="120"/>
    </row>
    <row r="82" spans="1:16" x14ac:dyDescent="0.25">
      <c r="A82" s="180"/>
      <c r="B82" s="232"/>
      <c r="C82" s="170" t="str">
        <f>IFERROR(IF(B82="No CAS","",INDEX('DEQ Pollutant List'!$C$7:$C$614,MATCH('3. Pollutant Emissions - EF'!B82,'DEQ Pollutant List'!$B$7:$B$614,0))),"")</f>
        <v/>
      </c>
      <c r="D82" s="171" t="str">
        <f>IFERROR(IF(OR($B82="",$B82="No CAS"),INDEX('DEQ Pollutant List'!$A$7:$A$614,MATCH($C82,'DEQ Pollutant List'!$C$7:$C$614,0)),INDEX('DEQ Pollutant List'!$A$7:$A$614,MATCH($B82,'DEQ Pollutant List'!$B$7:$B$614,0))),"")</f>
        <v/>
      </c>
      <c r="E82" s="172"/>
      <c r="F82" s="82"/>
      <c r="G82" s="174"/>
      <c r="H82" s="175"/>
      <c r="I82" s="207"/>
      <c r="J82" s="213"/>
      <c r="K82" s="213"/>
      <c r="L82" s="177"/>
      <c r="M82" s="178"/>
      <c r="N82" s="213"/>
      <c r="O82" s="179"/>
      <c r="P82" s="120"/>
    </row>
    <row r="83" spans="1:16" x14ac:dyDescent="0.25">
      <c r="A83" s="180"/>
      <c r="B83" s="232"/>
      <c r="C83" s="170" t="str">
        <f>IFERROR(IF(B83="No CAS","",INDEX('DEQ Pollutant List'!$C$7:$C$614,MATCH('3. Pollutant Emissions - EF'!B83,'DEQ Pollutant List'!$B$7:$B$614,0))),"")</f>
        <v/>
      </c>
      <c r="D83" s="171" t="str">
        <f>IFERROR(IF(OR($B83="",$B83="No CAS"),INDEX('DEQ Pollutant List'!$A$7:$A$614,MATCH($C83,'DEQ Pollutant List'!$C$7:$C$614,0)),INDEX('DEQ Pollutant List'!$A$7:$A$614,MATCH($B83,'DEQ Pollutant List'!$B$7:$B$614,0))),"")</f>
        <v/>
      </c>
      <c r="E83" s="172"/>
      <c r="F83" s="82"/>
      <c r="G83" s="174"/>
      <c r="H83" s="175"/>
      <c r="I83" s="207"/>
      <c r="J83" s="213"/>
      <c r="K83" s="213"/>
      <c r="L83" s="177"/>
      <c r="M83" s="178"/>
      <c r="N83" s="213"/>
      <c r="O83" s="179"/>
      <c r="P83" s="120"/>
    </row>
    <row r="84" spans="1:16" x14ac:dyDescent="0.25">
      <c r="A84" s="180"/>
      <c r="B84" s="232"/>
      <c r="C84" s="170" t="str">
        <f>IFERROR(IF(B84="No CAS","",INDEX('DEQ Pollutant List'!$C$7:$C$614,MATCH('3. Pollutant Emissions - EF'!B84,'DEQ Pollutant List'!$B$7:$B$614,0))),"")</f>
        <v/>
      </c>
      <c r="D84" s="171" t="str">
        <f>IFERROR(IF(OR($B84="",$B84="No CAS"),INDEX('DEQ Pollutant List'!$A$7:$A$614,MATCH($C84,'DEQ Pollutant List'!$C$7:$C$614,0)),INDEX('DEQ Pollutant List'!$A$7:$A$614,MATCH($B84,'DEQ Pollutant List'!$B$7:$B$614,0))),"")</f>
        <v/>
      </c>
      <c r="E84" s="172"/>
      <c r="F84" s="82"/>
      <c r="G84" s="174"/>
      <c r="H84" s="175"/>
      <c r="I84" s="207"/>
      <c r="J84" s="213"/>
      <c r="K84" s="213"/>
      <c r="L84" s="177"/>
      <c r="M84" s="178"/>
      <c r="N84" s="213"/>
      <c r="O84" s="179"/>
      <c r="P84" s="120"/>
    </row>
    <row r="85" spans="1:16" x14ac:dyDescent="0.25">
      <c r="A85" s="180"/>
      <c r="B85" s="232"/>
      <c r="C85" s="170" t="str">
        <f>IFERROR(IF(B85="No CAS","",INDEX('DEQ Pollutant List'!$C$7:$C$614,MATCH('3. Pollutant Emissions - EF'!B85,'DEQ Pollutant List'!$B$7:$B$614,0))),"")</f>
        <v/>
      </c>
      <c r="D85" s="171" t="str">
        <f>IFERROR(IF(OR($B85="",$B85="No CAS"),INDEX('DEQ Pollutant List'!$A$7:$A$614,MATCH($C85,'DEQ Pollutant List'!$C$7:$C$614,0)),INDEX('DEQ Pollutant List'!$A$7:$A$614,MATCH($B85,'DEQ Pollutant List'!$B$7:$B$614,0))),"")</f>
        <v/>
      </c>
      <c r="E85" s="172"/>
      <c r="F85" s="82"/>
      <c r="G85" s="174"/>
      <c r="H85" s="175"/>
      <c r="I85" s="207"/>
      <c r="J85" s="213"/>
      <c r="K85" s="213"/>
      <c r="L85" s="177"/>
      <c r="M85" s="178"/>
      <c r="N85" s="213"/>
      <c r="O85" s="179"/>
      <c r="P85" s="120"/>
    </row>
    <row r="86" spans="1:16" x14ac:dyDescent="0.25">
      <c r="A86" s="180"/>
      <c r="B86" s="232"/>
      <c r="C86" s="170" t="str">
        <f>IFERROR(IF(B86="No CAS","",INDEX('DEQ Pollutant List'!$C$7:$C$614,MATCH('3. Pollutant Emissions - EF'!B86,'DEQ Pollutant List'!$B$7:$B$614,0))),"")</f>
        <v/>
      </c>
      <c r="D86" s="171" t="str">
        <f>IFERROR(IF(OR($B86="",$B86="No CAS"),INDEX('DEQ Pollutant List'!$A$7:$A$614,MATCH($C86,'DEQ Pollutant List'!$C$7:$C$614,0)),INDEX('DEQ Pollutant List'!$A$7:$A$614,MATCH($B86,'DEQ Pollutant List'!$B$7:$B$614,0))),"")</f>
        <v/>
      </c>
      <c r="E86" s="172"/>
      <c r="F86" s="82"/>
      <c r="G86" s="174"/>
      <c r="H86" s="175"/>
      <c r="I86" s="207"/>
      <c r="J86" s="213"/>
      <c r="K86" s="213"/>
      <c r="L86" s="177"/>
      <c r="M86" s="178"/>
      <c r="N86" s="213"/>
      <c r="O86" s="179"/>
      <c r="P86" s="120"/>
    </row>
    <row r="87" spans="1:16" x14ac:dyDescent="0.25">
      <c r="A87" s="180"/>
      <c r="B87" s="232"/>
      <c r="C87" s="170" t="str">
        <f>IFERROR(IF(B87="No CAS","",INDEX('DEQ Pollutant List'!$C$7:$C$614,MATCH('3. Pollutant Emissions - EF'!B87,'DEQ Pollutant List'!$B$7:$B$614,0))),"")</f>
        <v/>
      </c>
      <c r="D87" s="171" t="str">
        <f>IFERROR(IF(OR($B87="",$B87="No CAS"),INDEX('DEQ Pollutant List'!$A$7:$A$614,MATCH($C87,'DEQ Pollutant List'!$C$7:$C$614,0)),INDEX('DEQ Pollutant List'!$A$7:$A$614,MATCH($B87,'DEQ Pollutant List'!$B$7:$B$614,0))),"")</f>
        <v/>
      </c>
      <c r="E87" s="172"/>
      <c r="F87" s="82"/>
      <c r="G87" s="174"/>
      <c r="H87" s="175"/>
      <c r="I87" s="207"/>
      <c r="J87" s="213"/>
      <c r="K87" s="213"/>
      <c r="L87" s="177"/>
      <c r="M87" s="178"/>
      <c r="N87" s="213"/>
      <c r="O87" s="179"/>
      <c r="P87" s="120"/>
    </row>
    <row r="88" spans="1:16" x14ac:dyDescent="0.25">
      <c r="A88" s="180"/>
      <c r="B88" s="232"/>
      <c r="C88" s="170" t="str">
        <f>IFERROR(IF(B88="No CAS","",INDEX('DEQ Pollutant List'!$C$7:$C$614,MATCH('3. Pollutant Emissions - EF'!B88,'DEQ Pollutant List'!$B$7:$B$614,0))),"")</f>
        <v/>
      </c>
      <c r="D88" s="171" t="str">
        <f>IFERROR(IF(OR($B88="",$B88="No CAS"),INDEX('DEQ Pollutant List'!$A$7:$A$614,MATCH($C88,'DEQ Pollutant List'!$C$7:$C$614,0)),INDEX('DEQ Pollutant List'!$A$7:$A$614,MATCH($B88,'DEQ Pollutant List'!$B$7:$B$614,0))),"")</f>
        <v/>
      </c>
      <c r="E88" s="172"/>
      <c r="F88" s="82"/>
      <c r="G88" s="174"/>
      <c r="H88" s="175"/>
      <c r="I88" s="207"/>
      <c r="J88" s="213"/>
      <c r="K88" s="213"/>
      <c r="L88" s="177"/>
      <c r="M88" s="178"/>
      <c r="N88" s="213"/>
      <c r="O88" s="179"/>
      <c r="P88" s="120"/>
    </row>
    <row r="89" spans="1:16" x14ac:dyDescent="0.25">
      <c r="A89" s="180"/>
      <c r="B89" s="232"/>
      <c r="C89" s="170" t="str">
        <f>IFERROR(IF(B89="No CAS","",INDEX('DEQ Pollutant List'!$C$7:$C$614,MATCH('3. Pollutant Emissions - EF'!B89,'DEQ Pollutant List'!$B$7:$B$614,0))),"")</f>
        <v/>
      </c>
      <c r="D89" s="171" t="str">
        <f>IFERROR(IF(OR($B89="",$B89="No CAS"),INDEX('DEQ Pollutant List'!$A$7:$A$614,MATCH($C89,'DEQ Pollutant List'!$C$7:$C$614,0)),INDEX('DEQ Pollutant List'!$A$7:$A$614,MATCH($B89,'DEQ Pollutant List'!$B$7:$B$614,0))),"")</f>
        <v/>
      </c>
      <c r="E89" s="172"/>
      <c r="F89" s="82"/>
      <c r="G89" s="174"/>
      <c r="H89" s="175"/>
      <c r="I89" s="207"/>
      <c r="J89" s="213"/>
      <c r="K89" s="213"/>
      <c r="L89" s="177"/>
      <c r="M89" s="178"/>
      <c r="N89" s="213"/>
      <c r="O89" s="179"/>
      <c r="P89" s="120"/>
    </row>
    <row r="90" spans="1:16" x14ac:dyDescent="0.25">
      <c r="A90" s="180"/>
      <c r="B90" s="232"/>
      <c r="C90" s="170" t="str">
        <f>IFERROR(IF(B90="No CAS","",INDEX('DEQ Pollutant List'!$C$7:$C$614,MATCH('3. Pollutant Emissions - EF'!B90,'DEQ Pollutant List'!$B$7:$B$614,0))),"")</f>
        <v/>
      </c>
      <c r="D90" s="171" t="str">
        <f>IFERROR(IF(OR($B90="",$B90="No CAS"),INDEX('DEQ Pollutant List'!$A$7:$A$614,MATCH($C90,'DEQ Pollutant List'!$C$7:$C$614,0)),INDEX('DEQ Pollutant List'!$A$7:$A$614,MATCH($B90,'DEQ Pollutant List'!$B$7:$B$614,0))),"")</f>
        <v/>
      </c>
      <c r="E90" s="172"/>
      <c r="F90" s="82"/>
      <c r="G90" s="174"/>
      <c r="H90" s="175"/>
      <c r="I90" s="207"/>
      <c r="J90" s="213"/>
      <c r="K90" s="213"/>
      <c r="L90" s="177"/>
      <c r="M90" s="178"/>
      <c r="N90" s="213"/>
      <c r="O90" s="179"/>
      <c r="P90" s="120"/>
    </row>
    <row r="91" spans="1:16" x14ac:dyDescent="0.25">
      <c r="A91" s="180"/>
      <c r="B91" s="232"/>
      <c r="C91" s="170" t="str">
        <f>IFERROR(IF(B91="No CAS","",INDEX('DEQ Pollutant List'!$C$7:$C$614,MATCH('3. Pollutant Emissions - EF'!B91,'DEQ Pollutant List'!$B$7:$B$614,0))),"")</f>
        <v/>
      </c>
      <c r="D91" s="171" t="str">
        <f>IFERROR(IF(OR($B91="",$B91="No CAS"),INDEX('DEQ Pollutant List'!$A$7:$A$614,MATCH($C91,'DEQ Pollutant List'!$C$7:$C$614,0)),INDEX('DEQ Pollutant List'!$A$7:$A$614,MATCH($B91,'DEQ Pollutant List'!$B$7:$B$614,0))),"")</f>
        <v/>
      </c>
      <c r="E91" s="172"/>
      <c r="F91" s="82"/>
      <c r="G91" s="174"/>
      <c r="H91" s="175"/>
      <c r="I91" s="207"/>
      <c r="J91" s="213"/>
      <c r="K91" s="213"/>
      <c r="L91" s="177"/>
      <c r="M91" s="178"/>
      <c r="N91" s="213"/>
      <c r="O91" s="179"/>
      <c r="P91" s="120"/>
    </row>
    <row r="92" spans="1:16" x14ac:dyDescent="0.25">
      <c r="A92" s="180"/>
      <c r="B92" s="232"/>
      <c r="C92" s="170" t="str">
        <f>IFERROR(IF(B92="No CAS","",INDEX('DEQ Pollutant List'!$C$7:$C$614,MATCH('3. Pollutant Emissions - EF'!B92,'DEQ Pollutant List'!$B$7:$B$614,0))),"")</f>
        <v/>
      </c>
      <c r="D92" s="171" t="str">
        <f>IFERROR(IF(OR($B92="",$B92="No CAS"),INDEX('DEQ Pollutant List'!$A$7:$A$614,MATCH($C92,'DEQ Pollutant List'!$C$7:$C$614,0)),INDEX('DEQ Pollutant List'!$A$7:$A$614,MATCH($B92,'DEQ Pollutant List'!$B$7:$B$614,0))),"")</f>
        <v/>
      </c>
      <c r="E92" s="172"/>
      <c r="F92" s="82"/>
      <c r="G92" s="174"/>
      <c r="H92" s="175"/>
      <c r="I92" s="207"/>
      <c r="J92" s="213"/>
      <c r="K92" s="213"/>
      <c r="L92" s="177"/>
      <c r="M92" s="178"/>
      <c r="N92" s="213"/>
      <c r="O92" s="179"/>
      <c r="P92" s="120"/>
    </row>
    <row r="93" spans="1:16" x14ac:dyDescent="0.25">
      <c r="A93" s="180"/>
      <c r="B93" s="232"/>
      <c r="C93" s="170" t="str">
        <f>IFERROR(IF(B93="No CAS","",INDEX('DEQ Pollutant List'!$C$7:$C$614,MATCH('3. Pollutant Emissions - EF'!B93,'DEQ Pollutant List'!$B$7:$B$614,0))),"")</f>
        <v/>
      </c>
      <c r="D93" s="171" t="str">
        <f>IFERROR(IF(OR($B93="",$B93="No CAS"),INDEX('DEQ Pollutant List'!$A$7:$A$614,MATCH($C93,'DEQ Pollutant List'!$C$7:$C$614,0)),INDEX('DEQ Pollutant List'!$A$7:$A$614,MATCH($B93,'DEQ Pollutant List'!$B$7:$B$614,0))),"")</f>
        <v/>
      </c>
      <c r="E93" s="172"/>
      <c r="F93" s="82"/>
      <c r="G93" s="174"/>
      <c r="H93" s="175"/>
      <c r="I93" s="207"/>
      <c r="J93" s="213"/>
      <c r="K93" s="213"/>
      <c r="L93" s="177"/>
      <c r="M93" s="178"/>
      <c r="N93" s="213"/>
      <c r="O93" s="179"/>
      <c r="P93" s="120"/>
    </row>
    <row r="94" spans="1:16" x14ac:dyDescent="0.25">
      <c r="A94" s="180"/>
      <c r="B94" s="232"/>
      <c r="C94" s="170" t="str">
        <f>IFERROR(IF(B94="No CAS","",INDEX('DEQ Pollutant List'!$C$7:$C$614,MATCH('3. Pollutant Emissions - EF'!B94,'DEQ Pollutant List'!$B$7:$B$614,0))),"")</f>
        <v/>
      </c>
      <c r="D94" s="171" t="str">
        <f>IFERROR(IF(OR($B94="",$B94="No CAS"),INDEX('DEQ Pollutant List'!$A$7:$A$614,MATCH($C94,'DEQ Pollutant List'!$C$7:$C$614,0)),INDEX('DEQ Pollutant List'!$A$7:$A$614,MATCH($B94,'DEQ Pollutant List'!$B$7:$B$614,0))),"")</f>
        <v/>
      </c>
      <c r="E94" s="172"/>
      <c r="F94" s="82"/>
      <c r="G94" s="174"/>
      <c r="H94" s="175"/>
      <c r="I94" s="207"/>
      <c r="J94" s="213"/>
      <c r="K94" s="213"/>
      <c r="L94" s="177"/>
      <c r="M94" s="178"/>
      <c r="N94" s="213"/>
      <c r="O94" s="179"/>
      <c r="P94" s="120"/>
    </row>
    <row r="95" spans="1:16" x14ac:dyDescent="0.25">
      <c r="A95" s="180"/>
      <c r="B95" s="232"/>
      <c r="C95" s="170" t="str">
        <f>IFERROR(IF(B95="No CAS","",INDEX('DEQ Pollutant List'!$C$7:$C$614,MATCH('3. Pollutant Emissions - EF'!B95,'DEQ Pollutant List'!$B$7:$B$614,0))),"")</f>
        <v/>
      </c>
      <c r="D95" s="171" t="str">
        <f>IFERROR(IF(OR($B95="",$B95="No CAS"),INDEX('DEQ Pollutant List'!$A$7:$A$614,MATCH($C95,'DEQ Pollutant List'!$C$7:$C$614,0)),INDEX('DEQ Pollutant List'!$A$7:$A$614,MATCH($B95,'DEQ Pollutant List'!$B$7:$B$614,0))),"")</f>
        <v/>
      </c>
      <c r="E95" s="172"/>
      <c r="F95" s="82"/>
      <c r="G95" s="174"/>
      <c r="H95" s="175"/>
      <c r="I95" s="207"/>
      <c r="J95" s="213"/>
      <c r="K95" s="213"/>
      <c r="L95" s="177"/>
      <c r="M95" s="178"/>
      <c r="N95" s="213"/>
      <c r="O95" s="179"/>
      <c r="P95" s="120"/>
    </row>
    <row r="96" spans="1:16" x14ac:dyDescent="0.25">
      <c r="A96" s="180"/>
      <c r="B96" s="232"/>
      <c r="C96" s="170" t="str">
        <f>IFERROR(IF(B96="No CAS","",INDEX('DEQ Pollutant List'!$C$7:$C$614,MATCH('3. Pollutant Emissions - EF'!B96,'DEQ Pollutant List'!$B$7:$B$614,0))),"")</f>
        <v/>
      </c>
      <c r="D96" s="171" t="str">
        <f>IFERROR(IF(OR($B96="",$B96="No CAS"),INDEX('DEQ Pollutant List'!$A$7:$A$614,MATCH($C96,'DEQ Pollutant List'!$C$7:$C$614,0)),INDEX('DEQ Pollutant List'!$A$7:$A$614,MATCH($B96,'DEQ Pollutant List'!$B$7:$B$614,0))),"")</f>
        <v/>
      </c>
      <c r="E96" s="172"/>
      <c r="F96" s="82"/>
      <c r="G96" s="174"/>
      <c r="H96" s="175"/>
      <c r="I96" s="207"/>
      <c r="J96" s="213"/>
      <c r="K96" s="213"/>
      <c r="L96" s="177"/>
      <c r="M96" s="178"/>
      <c r="N96" s="213"/>
      <c r="O96" s="179"/>
      <c r="P96" s="120"/>
    </row>
    <row r="97" spans="1:16" x14ac:dyDescent="0.25">
      <c r="A97" s="180"/>
      <c r="B97" s="232"/>
      <c r="C97" s="170" t="str">
        <f>IFERROR(IF(B97="No CAS","",INDEX('DEQ Pollutant List'!$C$7:$C$614,MATCH('3. Pollutant Emissions - EF'!B97,'DEQ Pollutant List'!$B$7:$B$614,0))),"")</f>
        <v/>
      </c>
      <c r="D97" s="171" t="str">
        <f>IFERROR(IF(OR($B97="",$B97="No CAS"),INDEX('DEQ Pollutant List'!$A$7:$A$614,MATCH($C97,'DEQ Pollutant List'!$C$7:$C$614,0)),INDEX('DEQ Pollutant List'!$A$7:$A$614,MATCH($B97,'DEQ Pollutant List'!$B$7:$B$614,0))),"")</f>
        <v/>
      </c>
      <c r="E97" s="172"/>
      <c r="F97" s="82"/>
      <c r="G97" s="174"/>
      <c r="H97" s="175"/>
      <c r="I97" s="207"/>
      <c r="J97" s="213"/>
      <c r="K97" s="213"/>
      <c r="L97" s="177"/>
      <c r="M97" s="178"/>
      <c r="N97" s="213"/>
      <c r="O97" s="179"/>
      <c r="P97" s="120"/>
    </row>
    <row r="98" spans="1:16" x14ac:dyDescent="0.25">
      <c r="A98" s="180"/>
      <c r="B98" s="232"/>
      <c r="C98" s="170" t="str">
        <f>IFERROR(IF(B98="No CAS","",INDEX('DEQ Pollutant List'!$C$7:$C$614,MATCH('3. Pollutant Emissions - EF'!B98,'DEQ Pollutant List'!$B$7:$B$614,0))),"")</f>
        <v/>
      </c>
      <c r="D98" s="171" t="str">
        <f>IFERROR(IF(OR($B98="",$B98="No CAS"),INDEX('DEQ Pollutant List'!$A$7:$A$614,MATCH($C98,'DEQ Pollutant List'!$C$7:$C$614,0)),INDEX('DEQ Pollutant List'!$A$7:$A$614,MATCH($B98,'DEQ Pollutant List'!$B$7:$B$614,0))),"")</f>
        <v/>
      </c>
      <c r="E98" s="172"/>
      <c r="F98" s="82"/>
      <c r="G98" s="174"/>
      <c r="H98" s="175"/>
      <c r="I98" s="207"/>
      <c r="J98" s="213"/>
      <c r="K98" s="213"/>
      <c r="L98" s="177"/>
      <c r="M98" s="178"/>
      <c r="N98" s="213"/>
      <c r="O98" s="179"/>
      <c r="P98" s="120"/>
    </row>
    <row r="99" spans="1:16" x14ac:dyDescent="0.25">
      <c r="A99" s="180"/>
      <c r="B99" s="232"/>
      <c r="C99" s="170" t="str">
        <f>IFERROR(IF(B99="No CAS","",INDEX('DEQ Pollutant List'!$C$7:$C$614,MATCH('3. Pollutant Emissions - EF'!B99,'DEQ Pollutant List'!$B$7:$B$614,0))),"")</f>
        <v/>
      </c>
      <c r="D99" s="171" t="str">
        <f>IFERROR(IF(OR($B99="",$B99="No CAS"),INDEX('DEQ Pollutant List'!$A$7:$A$614,MATCH($C99,'DEQ Pollutant List'!$C$7:$C$614,0)),INDEX('DEQ Pollutant List'!$A$7:$A$614,MATCH($B99,'DEQ Pollutant List'!$B$7:$B$614,0))),"")</f>
        <v/>
      </c>
      <c r="E99" s="172"/>
      <c r="F99" s="82"/>
      <c r="G99" s="174"/>
      <c r="H99" s="175"/>
      <c r="I99" s="207"/>
      <c r="J99" s="213"/>
      <c r="K99" s="213"/>
      <c r="L99" s="177"/>
      <c r="M99" s="178"/>
      <c r="N99" s="213"/>
      <c r="O99" s="179"/>
      <c r="P99" s="120"/>
    </row>
    <row r="100" spans="1:16" x14ac:dyDescent="0.25">
      <c r="A100" s="180"/>
      <c r="B100" s="232"/>
      <c r="C100" s="170" t="str">
        <f>IFERROR(IF(B100="No CAS","",INDEX('DEQ Pollutant List'!$C$7:$C$614,MATCH('3. Pollutant Emissions - EF'!B100,'DEQ Pollutant List'!$B$7:$B$614,0))),"")</f>
        <v/>
      </c>
      <c r="D100" s="171" t="str">
        <f>IFERROR(IF(OR($B100="",$B100="No CAS"),INDEX('DEQ Pollutant List'!$A$7:$A$614,MATCH($C100,'DEQ Pollutant List'!$C$7:$C$614,0)),INDEX('DEQ Pollutant List'!$A$7:$A$614,MATCH($B100,'DEQ Pollutant List'!$B$7:$B$614,0))),"")</f>
        <v/>
      </c>
      <c r="E100" s="172"/>
      <c r="F100" s="82"/>
      <c r="G100" s="174"/>
      <c r="H100" s="175"/>
      <c r="I100" s="207"/>
      <c r="J100" s="213"/>
      <c r="K100" s="213"/>
      <c r="L100" s="177"/>
      <c r="M100" s="178"/>
      <c r="N100" s="213"/>
      <c r="O100" s="179"/>
      <c r="P100" s="120"/>
    </row>
    <row r="101" spans="1:16" x14ac:dyDescent="0.25">
      <c r="A101" s="180"/>
      <c r="B101" s="232"/>
      <c r="C101" s="170" t="str">
        <f>IFERROR(IF(B101="No CAS","",INDEX('DEQ Pollutant List'!$C$7:$C$614,MATCH('3. Pollutant Emissions - EF'!B101,'DEQ Pollutant List'!$B$7:$B$614,0))),"")</f>
        <v/>
      </c>
      <c r="D101" s="171" t="str">
        <f>IFERROR(IF(OR($B101="",$B101="No CAS"),INDEX('DEQ Pollutant List'!$A$7:$A$614,MATCH($C101,'DEQ Pollutant List'!$C$7:$C$614,0)),INDEX('DEQ Pollutant List'!$A$7:$A$614,MATCH($B101,'DEQ Pollutant List'!$B$7:$B$614,0))),"")</f>
        <v/>
      </c>
      <c r="E101" s="172"/>
      <c r="F101" s="82"/>
      <c r="G101" s="174"/>
      <c r="H101" s="175"/>
      <c r="I101" s="207"/>
      <c r="J101" s="213"/>
      <c r="K101" s="213"/>
      <c r="L101" s="177"/>
      <c r="M101" s="178"/>
      <c r="N101" s="213"/>
      <c r="O101" s="179"/>
      <c r="P101" s="120"/>
    </row>
    <row r="102" spans="1:16" x14ac:dyDescent="0.25">
      <c r="A102" s="180"/>
      <c r="B102" s="232"/>
      <c r="C102" s="170" t="str">
        <f>IFERROR(IF(B102="No CAS","",INDEX('DEQ Pollutant List'!$C$7:$C$614,MATCH('3. Pollutant Emissions - EF'!B102,'DEQ Pollutant List'!$B$7:$B$614,0))),"")</f>
        <v/>
      </c>
      <c r="D102" s="171" t="str">
        <f>IFERROR(IF(OR($B102="",$B102="No CAS"),INDEX('DEQ Pollutant List'!$A$7:$A$614,MATCH($C102,'DEQ Pollutant List'!$C$7:$C$614,0)),INDEX('DEQ Pollutant List'!$A$7:$A$614,MATCH($B102,'DEQ Pollutant List'!$B$7:$B$614,0))),"")</f>
        <v/>
      </c>
      <c r="E102" s="172"/>
      <c r="F102" s="82"/>
      <c r="G102" s="174"/>
      <c r="H102" s="175"/>
      <c r="I102" s="207"/>
      <c r="J102" s="213"/>
      <c r="K102" s="213"/>
      <c r="L102" s="177"/>
      <c r="M102" s="178"/>
      <c r="N102" s="213"/>
      <c r="O102" s="179"/>
      <c r="P102" s="120"/>
    </row>
    <row r="103" spans="1:16" x14ac:dyDescent="0.25">
      <c r="A103" s="180"/>
      <c r="B103" s="232"/>
      <c r="C103" s="170" t="str">
        <f>IFERROR(IF(B103="No CAS","",INDEX('DEQ Pollutant List'!$C$7:$C$614,MATCH('3. Pollutant Emissions - EF'!B103,'DEQ Pollutant List'!$B$7:$B$614,0))),"")</f>
        <v/>
      </c>
      <c r="D103" s="171" t="str">
        <f>IFERROR(IF(OR($B103="",$B103="No CAS"),INDEX('DEQ Pollutant List'!$A$7:$A$614,MATCH($C103,'DEQ Pollutant List'!$C$7:$C$614,0)),INDEX('DEQ Pollutant List'!$A$7:$A$614,MATCH($B103,'DEQ Pollutant List'!$B$7:$B$614,0))),"")</f>
        <v/>
      </c>
      <c r="E103" s="172"/>
      <c r="F103" s="82"/>
      <c r="G103" s="174"/>
      <c r="H103" s="175"/>
      <c r="I103" s="207"/>
      <c r="J103" s="213"/>
      <c r="K103" s="213"/>
      <c r="L103" s="177"/>
      <c r="M103" s="178"/>
      <c r="N103" s="213"/>
      <c r="O103" s="179"/>
      <c r="P103" s="120"/>
    </row>
    <row r="104" spans="1:16" x14ac:dyDescent="0.25">
      <c r="A104" s="180"/>
      <c r="B104" s="232"/>
      <c r="C104" s="170" t="str">
        <f>IFERROR(IF(B104="No CAS","",INDEX('DEQ Pollutant List'!$C$7:$C$614,MATCH('3. Pollutant Emissions - EF'!B104,'DEQ Pollutant List'!$B$7:$B$614,0))),"")</f>
        <v/>
      </c>
      <c r="D104" s="171" t="str">
        <f>IFERROR(IF(OR($B104="",$B104="No CAS"),INDEX('DEQ Pollutant List'!$A$7:$A$614,MATCH($C104,'DEQ Pollutant List'!$C$7:$C$614,0)),INDEX('DEQ Pollutant List'!$A$7:$A$614,MATCH($B104,'DEQ Pollutant List'!$B$7:$B$614,0))),"")</f>
        <v/>
      </c>
      <c r="E104" s="172"/>
      <c r="F104" s="82"/>
      <c r="G104" s="174"/>
      <c r="H104" s="175"/>
      <c r="I104" s="207"/>
      <c r="J104" s="213"/>
      <c r="K104" s="213"/>
      <c r="L104" s="177"/>
      <c r="M104" s="178"/>
      <c r="N104" s="213"/>
      <c r="O104" s="179"/>
      <c r="P104" s="120"/>
    </row>
    <row r="105" spans="1:16" x14ac:dyDescent="0.25">
      <c r="A105" s="180"/>
      <c r="B105" s="232"/>
      <c r="C105" s="170" t="str">
        <f>IFERROR(IF(B105="No CAS","",INDEX('DEQ Pollutant List'!$C$7:$C$614,MATCH('3. Pollutant Emissions - EF'!B105,'DEQ Pollutant List'!$B$7:$B$614,0))),"")</f>
        <v/>
      </c>
      <c r="D105" s="171" t="str">
        <f>IFERROR(IF(OR($B105="",$B105="No CAS"),INDEX('DEQ Pollutant List'!$A$7:$A$614,MATCH($C105,'DEQ Pollutant List'!$C$7:$C$614,0)),INDEX('DEQ Pollutant List'!$A$7:$A$614,MATCH($B105,'DEQ Pollutant List'!$B$7:$B$614,0))),"")</f>
        <v/>
      </c>
      <c r="E105" s="172"/>
      <c r="F105" s="82"/>
      <c r="G105" s="174"/>
      <c r="H105" s="175"/>
      <c r="I105" s="207"/>
      <c r="J105" s="213"/>
      <c r="K105" s="213"/>
      <c r="L105" s="177"/>
      <c r="M105" s="178"/>
      <c r="N105" s="213"/>
      <c r="O105" s="179"/>
      <c r="P105" s="120"/>
    </row>
    <row r="106" spans="1:16" x14ac:dyDescent="0.25">
      <c r="A106" s="180"/>
      <c r="B106" s="232"/>
      <c r="C106" s="170" t="str">
        <f>IFERROR(IF(B106="No CAS","",INDEX('DEQ Pollutant List'!$C$7:$C$614,MATCH('3. Pollutant Emissions - EF'!B106,'DEQ Pollutant List'!$B$7:$B$614,0))),"")</f>
        <v/>
      </c>
      <c r="D106" s="171" t="str">
        <f>IFERROR(IF(OR($B106="",$B106="No CAS"),INDEX('DEQ Pollutant List'!$A$7:$A$614,MATCH($C106,'DEQ Pollutant List'!$C$7:$C$614,0)),INDEX('DEQ Pollutant List'!$A$7:$A$614,MATCH($B106,'DEQ Pollutant List'!$B$7:$B$614,0))),"")</f>
        <v/>
      </c>
      <c r="E106" s="172"/>
      <c r="F106" s="82"/>
      <c r="G106" s="174"/>
      <c r="H106" s="175"/>
      <c r="I106" s="207"/>
      <c r="J106" s="213"/>
      <c r="K106" s="213"/>
      <c r="L106" s="177"/>
      <c r="M106" s="178"/>
      <c r="N106" s="213"/>
      <c r="O106" s="179"/>
      <c r="P106" s="120"/>
    </row>
    <row r="107" spans="1:16" x14ac:dyDescent="0.25">
      <c r="A107" s="180"/>
      <c r="B107" s="232"/>
      <c r="C107" s="170" t="str">
        <f>IFERROR(IF(B107="No CAS","",INDEX('DEQ Pollutant List'!$C$7:$C$614,MATCH('3. Pollutant Emissions - EF'!B107,'DEQ Pollutant List'!$B$7:$B$614,0))),"")</f>
        <v/>
      </c>
      <c r="D107" s="171" t="str">
        <f>IFERROR(IF(OR($B107="",$B107="No CAS"),INDEX('DEQ Pollutant List'!$A$7:$A$614,MATCH($C107,'DEQ Pollutant List'!$C$7:$C$614,0)),INDEX('DEQ Pollutant List'!$A$7:$A$614,MATCH($B107,'DEQ Pollutant List'!$B$7:$B$614,0))),"")</f>
        <v/>
      </c>
      <c r="E107" s="172"/>
      <c r="F107" s="82"/>
      <c r="G107" s="174"/>
      <c r="H107" s="175"/>
      <c r="I107" s="207"/>
      <c r="J107" s="213"/>
      <c r="K107" s="213"/>
      <c r="L107" s="177"/>
      <c r="M107" s="178"/>
      <c r="N107" s="213"/>
      <c r="O107" s="179"/>
      <c r="P107" s="120"/>
    </row>
    <row r="108" spans="1:16" x14ac:dyDescent="0.25">
      <c r="A108" s="180"/>
      <c r="B108" s="232"/>
      <c r="C108" s="170" t="str">
        <f>IFERROR(IF(B108="No CAS","",INDEX('DEQ Pollutant List'!$C$7:$C$614,MATCH('3. Pollutant Emissions - EF'!B108,'DEQ Pollutant List'!$B$7:$B$614,0))),"")</f>
        <v/>
      </c>
      <c r="D108" s="171" t="str">
        <f>IFERROR(IF(OR($B108="",$B108="No CAS"),INDEX('DEQ Pollutant List'!$A$7:$A$614,MATCH($C108,'DEQ Pollutant List'!$C$7:$C$614,0)),INDEX('DEQ Pollutant List'!$A$7:$A$614,MATCH($B108,'DEQ Pollutant List'!$B$7:$B$614,0))),"")</f>
        <v/>
      </c>
      <c r="E108" s="172"/>
      <c r="F108" s="82"/>
      <c r="G108" s="174"/>
      <c r="H108" s="175"/>
      <c r="I108" s="207"/>
      <c r="J108" s="213"/>
      <c r="K108" s="213"/>
      <c r="L108" s="177"/>
      <c r="M108" s="178"/>
      <c r="N108" s="213"/>
      <c r="O108" s="179"/>
      <c r="P108" s="120"/>
    </row>
    <row r="109" spans="1:16" x14ac:dyDescent="0.25">
      <c r="A109" s="180"/>
      <c r="B109" s="232"/>
      <c r="C109" s="170" t="str">
        <f>IFERROR(IF(B109="No CAS","",INDEX('DEQ Pollutant List'!$C$7:$C$614,MATCH('3. Pollutant Emissions - EF'!B109,'DEQ Pollutant List'!$B$7:$B$614,0))),"")</f>
        <v/>
      </c>
      <c r="D109" s="171" t="str">
        <f>IFERROR(IF(OR($B109="",$B109="No CAS"),INDEX('DEQ Pollutant List'!$A$7:$A$614,MATCH($C109,'DEQ Pollutant List'!$C$7:$C$614,0)),INDEX('DEQ Pollutant List'!$A$7:$A$614,MATCH($B109,'DEQ Pollutant List'!$B$7:$B$614,0))),"")</f>
        <v/>
      </c>
      <c r="E109" s="172"/>
      <c r="F109" s="82"/>
      <c r="G109" s="174"/>
      <c r="H109" s="175"/>
      <c r="I109" s="207"/>
      <c r="J109" s="213"/>
      <c r="K109" s="213"/>
      <c r="L109" s="177"/>
      <c r="M109" s="178"/>
      <c r="N109" s="213"/>
      <c r="O109" s="179"/>
      <c r="P109" s="120"/>
    </row>
    <row r="110" spans="1:16" x14ac:dyDescent="0.25">
      <c r="A110" s="180"/>
      <c r="B110" s="232"/>
      <c r="C110" s="170" t="str">
        <f>IFERROR(IF(B110="No CAS","",INDEX('DEQ Pollutant List'!$C$7:$C$614,MATCH('3. Pollutant Emissions - EF'!B110,'DEQ Pollutant List'!$B$7:$B$614,0))),"")</f>
        <v/>
      </c>
      <c r="D110" s="171" t="str">
        <f>IFERROR(IF(OR($B110="",$B110="No CAS"),INDEX('DEQ Pollutant List'!$A$7:$A$614,MATCH($C110,'DEQ Pollutant List'!$C$7:$C$614,0)),INDEX('DEQ Pollutant List'!$A$7:$A$614,MATCH($B110,'DEQ Pollutant List'!$B$7:$B$614,0))),"")</f>
        <v/>
      </c>
      <c r="E110" s="172"/>
      <c r="F110" s="82"/>
      <c r="G110" s="174"/>
      <c r="H110" s="175"/>
      <c r="I110" s="207"/>
      <c r="J110" s="213"/>
      <c r="K110" s="213"/>
      <c r="L110" s="177"/>
      <c r="M110" s="178"/>
      <c r="N110" s="213"/>
      <c r="O110" s="179"/>
      <c r="P110" s="120"/>
    </row>
    <row r="111" spans="1:16" x14ac:dyDescent="0.25">
      <c r="A111" s="180"/>
      <c r="B111" s="232"/>
      <c r="C111" s="170" t="str">
        <f>IFERROR(IF(B111="No CAS","",INDEX('DEQ Pollutant List'!$C$7:$C$614,MATCH('3. Pollutant Emissions - EF'!B111,'DEQ Pollutant List'!$B$7:$B$614,0))),"")</f>
        <v/>
      </c>
      <c r="D111" s="171" t="str">
        <f>IFERROR(IF(OR($B111="",$B111="No CAS"),INDEX('DEQ Pollutant List'!$A$7:$A$614,MATCH($C111,'DEQ Pollutant List'!$C$7:$C$614,0)),INDEX('DEQ Pollutant List'!$A$7:$A$614,MATCH($B111,'DEQ Pollutant List'!$B$7:$B$614,0))),"")</f>
        <v/>
      </c>
      <c r="E111" s="172"/>
      <c r="F111" s="82"/>
      <c r="G111" s="174"/>
      <c r="H111" s="175"/>
      <c r="I111" s="207"/>
      <c r="J111" s="213"/>
      <c r="K111" s="213"/>
      <c r="L111" s="177"/>
      <c r="M111" s="178"/>
      <c r="N111" s="213"/>
      <c r="O111" s="179"/>
      <c r="P111" s="120"/>
    </row>
    <row r="112" spans="1:16" x14ac:dyDescent="0.25">
      <c r="A112" s="180"/>
      <c r="B112" s="232"/>
      <c r="C112" s="170" t="str">
        <f>IFERROR(IF(B112="No CAS","",INDEX('DEQ Pollutant List'!$C$7:$C$614,MATCH('3. Pollutant Emissions - EF'!B112,'DEQ Pollutant List'!$B$7:$B$614,0))),"")</f>
        <v/>
      </c>
      <c r="D112" s="171" t="str">
        <f>IFERROR(IF(OR($B112="",$B112="No CAS"),INDEX('DEQ Pollutant List'!$A$7:$A$614,MATCH($C112,'DEQ Pollutant List'!$C$7:$C$614,0)),INDEX('DEQ Pollutant List'!$A$7:$A$614,MATCH($B112,'DEQ Pollutant List'!$B$7:$B$614,0))),"")</f>
        <v/>
      </c>
      <c r="E112" s="172"/>
      <c r="F112" s="82"/>
      <c r="G112" s="174"/>
      <c r="H112" s="175"/>
      <c r="I112" s="207"/>
      <c r="J112" s="213"/>
      <c r="K112" s="213"/>
      <c r="L112" s="177"/>
      <c r="M112" s="178"/>
      <c r="N112" s="213"/>
      <c r="O112" s="179"/>
      <c r="P112" s="120"/>
    </row>
    <row r="113" spans="1:16" x14ac:dyDescent="0.25">
      <c r="A113" s="180"/>
      <c r="B113" s="232"/>
      <c r="C113" s="170" t="str">
        <f>IFERROR(IF(B113="No CAS","",INDEX('DEQ Pollutant List'!$C$7:$C$614,MATCH('3. Pollutant Emissions - EF'!B113,'DEQ Pollutant List'!$B$7:$B$614,0))),"")</f>
        <v/>
      </c>
      <c r="D113" s="171" t="str">
        <f>IFERROR(IF(OR($B113="",$B113="No CAS"),INDEX('DEQ Pollutant List'!$A$7:$A$614,MATCH($C113,'DEQ Pollutant List'!$C$7:$C$614,0)),INDEX('DEQ Pollutant List'!$A$7:$A$614,MATCH($B113,'DEQ Pollutant List'!$B$7:$B$614,0))),"")</f>
        <v/>
      </c>
      <c r="E113" s="172"/>
      <c r="F113" s="82"/>
      <c r="G113" s="174"/>
      <c r="H113" s="175"/>
      <c r="I113" s="207"/>
      <c r="J113" s="213"/>
      <c r="K113" s="213"/>
      <c r="L113" s="177"/>
      <c r="M113" s="178"/>
      <c r="N113" s="213"/>
      <c r="O113" s="179"/>
      <c r="P113" s="120"/>
    </row>
    <row r="114" spans="1:16" x14ac:dyDescent="0.25">
      <c r="A114" s="180"/>
      <c r="B114" s="232"/>
      <c r="C114" s="170" t="str">
        <f>IFERROR(IF(B114="No CAS","",INDEX('DEQ Pollutant List'!$C$7:$C$614,MATCH('3. Pollutant Emissions - EF'!B114,'DEQ Pollutant List'!$B$7:$B$614,0))),"")</f>
        <v/>
      </c>
      <c r="D114" s="171" t="str">
        <f>IFERROR(IF(OR($B114="",$B114="No CAS"),INDEX('DEQ Pollutant List'!$A$7:$A$614,MATCH($C114,'DEQ Pollutant List'!$C$7:$C$614,0)),INDEX('DEQ Pollutant List'!$A$7:$A$614,MATCH($B114,'DEQ Pollutant List'!$B$7:$B$614,0))),"")</f>
        <v/>
      </c>
      <c r="E114" s="172"/>
      <c r="F114" s="82"/>
      <c r="G114" s="174"/>
      <c r="H114" s="175"/>
      <c r="I114" s="207"/>
      <c r="J114" s="213"/>
      <c r="K114" s="213"/>
      <c r="L114" s="177"/>
      <c r="M114" s="178"/>
      <c r="N114" s="213"/>
      <c r="O114" s="179"/>
      <c r="P114" s="120"/>
    </row>
    <row r="115" spans="1:16" x14ac:dyDescent="0.25">
      <c r="A115" s="180"/>
      <c r="B115" s="232"/>
      <c r="C115" s="170" t="str">
        <f>IFERROR(IF(B115="No CAS","",INDEX('DEQ Pollutant List'!$C$7:$C$614,MATCH('3. Pollutant Emissions - EF'!B115,'DEQ Pollutant List'!$B$7:$B$614,0))),"")</f>
        <v/>
      </c>
      <c r="D115" s="171" t="str">
        <f>IFERROR(IF(OR($B115="",$B115="No CAS"),INDEX('DEQ Pollutant List'!$A$7:$A$614,MATCH($C115,'DEQ Pollutant List'!$C$7:$C$614,0)),INDEX('DEQ Pollutant List'!$A$7:$A$614,MATCH($B115,'DEQ Pollutant List'!$B$7:$B$614,0))),"")</f>
        <v/>
      </c>
      <c r="E115" s="172"/>
      <c r="F115" s="82"/>
      <c r="G115" s="174"/>
      <c r="H115" s="175"/>
      <c r="I115" s="207"/>
      <c r="J115" s="213"/>
      <c r="K115" s="213"/>
      <c r="L115" s="177"/>
      <c r="M115" s="178"/>
      <c r="N115" s="213"/>
      <c r="O115" s="179"/>
      <c r="P115" s="120"/>
    </row>
    <row r="116" spans="1:16" x14ac:dyDescent="0.25">
      <c r="A116" s="180"/>
      <c r="B116" s="232"/>
      <c r="C116" s="170" t="str">
        <f>IFERROR(IF(B116="No CAS","",INDEX('DEQ Pollutant List'!$C$7:$C$614,MATCH('3. Pollutant Emissions - EF'!B116,'DEQ Pollutant List'!$B$7:$B$614,0))),"")</f>
        <v/>
      </c>
      <c r="D116" s="171" t="str">
        <f>IFERROR(IF(OR($B116="",$B116="No CAS"),INDEX('DEQ Pollutant List'!$A$7:$A$614,MATCH($C116,'DEQ Pollutant List'!$C$7:$C$614,0)),INDEX('DEQ Pollutant List'!$A$7:$A$614,MATCH($B116,'DEQ Pollutant List'!$B$7:$B$614,0))),"")</f>
        <v/>
      </c>
      <c r="E116" s="172"/>
      <c r="F116" s="82"/>
      <c r="G116" s="174"/>
      <c r="H116" s="175"/>
      <c r="I116" s="207"/>
      <c r="J116" s="213"/>
      <c r="K116" s="213"/>
      <c r="L116" s="177"/>
      <c r="M116" s="178"/>
      <c r="N116" s="213"/>
      <c r="O116" s="179"/>
      <c r="P116" s="120"/>
    </row>
    <row r="117" spans="1:16" x14ac:dyDescent="0.25">
      <c r="A117" s="180"/>
      <c r="B117" s="232"/>
      <c r="C117" s="170" t="str">
        <f>IFERROR(IF(B117="No CAS","",INDEX('DEQ Pollutant List'!$C$7:$C$614,MATCH('3. Pollutant Emissions - EF'!B117,'DEQ Pollutant List'!$B$7:$B$614,0))),"")</f>
        <v/>
      </c>
      <c r="D117" s="171" t="str">
        <f>IFERROR(IF(OR($B117="",$B117="No CAS"),INDEX('DEQ Pollutant List'!$A$7:$A$614,MATCH($C117,'DEQ Pollutant List'!$C$7:$C$614,0)),INDEX('DEQ Pollutant List'!$A$7:$A$614,MATCH($B117,'DEQ Pollutant List'!$B$7:$B$614,0))),"")</f>
        <v/>
      </c>
      <c r="E117" s="172"/>
      <c r="F117" s="82"/>
      <c r="G117" s="174"/>
      <c r="H117" s="175"/>
      <c r="I117" s="207"/>
      <c r="J117" s="213"/>
      <c r="K117" s="213"/>
      <c r="L117" s="177"/>
      <c r="M117" s="178"/>
      <c r="N117" s="213"/>
      <c r="O117" s="179"/>
      <c r="P117" s="120"/>
    </row>
    <row r="118" spans="1:16" x14ac:dyDescent="0.25">
      <c r="A118" s="180"/>
      <c r="B118" s="232"/>
      <c r="C118" s="170" t="str">
        <f>IFERROR(IF(B118="No CAS","",INDEX('DEQ Pollutant List'!$C$7:$C$614,MATCH('3. Pollutant Emissions - EF'!B118,'DEQ Pollutant List'!$B$7:$B$614,0))),"")</f>
        <v/>
      </c>
      <c r="D118" s="171" t="str">
        <f>IFERROR(IF(OR($B118="",$B118="No CAS"),INDEX('DEQ Pollutant List'!$A$7:$A$614,MATCH($C118,'DEQ Pollutant List'!$C$7:$C$614,0)),INDEX('DEQ Pollutant List'!$A$7:$A$614,MATCH($B118,'DEQ Pollutant List'!$B$7:$B$614,0))),"")</f>
        <v/>
      </c>
      <c r="E118" s="172"/>
      <c r="F118" s="82"/>
      <c r="G118" s="174"/>
      <c r="H118" s="175"/>
      <c r="I118" s="207"/>
      <c r="J118" s="213"/>
      <c r="K118" s="213"/>
      <c r="L118" s="177"/>
      <c r="M118" s="178"/>
      <c r="N118" s="213"/>
      <c r="O118" s="179"/>
      <c r="P118" s="120"/>
    </row>
    <row r="119" spans="1:16" x14ac:dyDescent="0.25">
      <c r="A119" s="180"/>
      <c r="B119" s="232"/>
      <c r="C119" s="170" t="str">
        <f>IFERROR(IF(B119="No CAS","",INDEX('DEQ Pollutant List'!$C$7:$C$614,MATCH('3. Pollutant Emissions - EF'!B119,'DEQ Pollutant List'!$B$7:$B$614,0))),"")</f>
        <v/>
      </c>
      <c r="D119" s="171" t="str">
        <f>IFERROR(IF(OR($B119="",$B119="No CAS"),INDEX('DEQ Pollutant List'!$A$7:$A$614,MATCH($C119,'DEQ Pollutant List'!$C$7:$C$614,0)),INDEX('DEQ Pollutant List'!$A$7:$A$614,MATCH($B119,'DEQ Pollutant List'!$B$7:$B$614,0))),"")</f>
        <v/>
      </c>
      <c r="E119" s="172"/>
      <c r="F119" s="82"/>
      <c r="G119" s="174"/>
      <c r="H119" s="175"/>
      <c r="I119" s="207"/>
      <c r="J119" s="213"/>
      <c r="K119" s="213"/>
      <c r="L119" s="177"/>
      <c r="M119" s="178"/>
      <c r="N119" s="213"/>
      <c r="O119" s="179"/>
      <c r="P119" s="120"/>
    </row>
    <row r="120" spans="1:16" x14ac:dyDescent="0.25">
      <c r="A120" s="180"/>
      <c r="B120" s="232"/>
      <c r="C120" s="170" t="str">
        <f>IFERROR(IF(B120="No CAS","",INDEX('DEQ Pollutant List'!$C$7:$C$614,MATCH('3. Pollutant Emissions - EF'!B120,'DEQ Pollutant List'!$B$7:$B$614,0))),"")</f>
        <v/>
      </c>
      <c r="D120" s="171" t="str">
        <f>IFERROR(IF(OR($B120="",$B120="No CAS"),INDEX('DEQ Pollutant List'!$A$7:$A$614,MATCH($C120,'DEQ Pollutant List'!$C$7:$C$614,0)),INDEX('DEQ Pollutant List'!$A$7:$A$614,MATCH($B120,'DEQ Pollutant List'!$B$7:$B$614,0))),"")</f>
        <v/>
      </c>
      <c r="E120" s="172"/>
      <c r="F120" s="82"/>
      <c r="G120" s="174"/>
      <c r="H120" s="175"/>
      <c r="I120" s="207"/>
      <c r="J120" s="213"/>
      <c r="K120" s="213"/>
      <c r="L120" s="177"/>
      <c r="M120" s="178"/>
      <c r="N120" s="213"/>
      <c r="O120" s="179"/>
      <c r="P120" s="120"/>
    </row>
    <row r="121" spans="1:16" x14ac:dyDescent="0.25">
      <c r="A121" s="180"/>
      <c r="B121" s="232"/>
      <c r="C121" s="170" t="str">
        <f>IFERROR(IF(B121="No CAS","",INDEX('DEQ Pollutant List'!$C$7:$C$614,MATCH('3. Pollutant Emissions - EF'!B121,'DEQ Pollutant List'!$B$7:$B$614,0))),"")</f>
        <v/>
      </c>
      <c r="D121" s="171" t="str">
        <f>IFERROR(IF(OR($B121="",$B121="No CAS"),INDEX('DEQ Pollutant List'!$A$7:$A$614,MATCH($C121,'DEQ Pollutant List'!$C$7:$C$614,0)),INDEX('DEQ Pollutant List'!$A$7:$A$614,MATCH($B121,'DEQ Pollutant List'!$B$7:$B$614,0))),"")</f>
        <v/>
      </c>
      <c r="E121" s="172"/>
      <c r="F121" s="82"/>
      <c r="G121" s="174"/>
      <c r="H121" s="175"/>
      <c r="I121" s="207"/>
      <c r="J121" s="213"/>
      <c r="K121" s="213"/>
      <c r="L121" s="177"/>
      <c r="M121" s="178"/>
      <c r="N121" s="213"/>
      <c r="O121" s="179"/>
      <c r="P121" s="120"/>
    </row>
    <row r="122" spans="1:16" x14ac:dyDescent="0.25">
      <c r="A122" s="180"/>
      <c r="B122" s="232"/>
      <c r="C122" s="170" t="str">
        <f>IFERROR(IF(B122="No CAS","",INDEX('DEQ Pollutant List'!$C$7:$C$614,MATCH('3. Pollutant Emissions - EF'!B122,'DEQ Pollutant List'!$B$7:$B$614,0))),"")</f>
        <v/>
      </c>
      <c r="D122" s="171" t="str">
        <f>IFERROR(IF(OR($B122="",$B122="No CAS"),INDEX('DEQ Pollutant List'!$A$7:$A$614,MATCH($C122,'DEQ Pollutant List'!$C$7:$C$614,0)),INDEX('DEQ Pollutant List'!$A$7:$A$614,MATCH($B122,'DEQ Pollutant List'!$B$7:$B$614,0))),"")</f>
        <v/>
      </c>
      <c r="E122" s="172"/>
      <c r="F122" s="82"/>
      <c r="G122" s="174"/>
      <c r="H122" s="175"/>
      <c r="I122" s="207"/>
      <c r="J122" s="213"/>
      <c r="K122" s="213"/>
      <c r="L122" s="177"/>
      <c r="M122" s="178"/>
      <c r="N122" s="213"/>
      <c r="O122" s="179"/>
      <c r="P122" s="120"/>
    </row>
    <row r="123" spans="1:16" x14ac:dyDescent="0.25">
      <c r="A123" s="180"/>
      <c r="B123" s="232"/>
      <c r="C123" s="170" t="str">
        <f>IFERROR(IF(B123="No CAS","",INDEX('DEQ Pollutant List'!$C$7:$C$614,MATCH('3. Pollutant Emissions - EF'!B123,'DEQ Pollutant List'!$B$7:$B$614,0))),"")</f>
        <v/>
      </c>
      <c r="D123" s="171" t="str">
        <f>IFERROR(IF(OR($B123="",$B123="No CAS"),INDEX('DEQ Pollutant List'!$A$7:$A$614,MATCH($C123,'DEQ Pollutant List'!$C$7:$C$614,0)),INDEX('DEQ Pollutant List'!$A$7:$A$614,MATCH($B123,'DEQ Pollutant List'!$B$7:$B$614,0))),"")</f>
        <v/>
      </c>
      <c r="E123" s="172"/>
      <c r="F123" s="82"/>
      <c r="G123" s="174"/>
      <c r="H123" s="175"/>
      <c r="I123" s="207"/>
      <c r="J123" s="213"/>
      <c r="K123" s="213"/>
      <c r="L123" s="177"/>
      <c r="M123" s="178"/>
      <c r="N123" s="213"/>
      <c r="O123" s="179"/>
      <c r="P123" s="120"/>
    </row>
    <row r="124" spans="1:16" x14ac:dyDescent="0.25">
      <c r="A124" s="180"/>
      <c r="B124" s="232"/>
      <c r="C124" s="170" t="str">
        <f>IFERROR(IF(B124="No CAS","",INDEX('DEQ Pollutant List'!$C$7:$C$614,MATCH('3. Pollutant Emissions - EF'!B124,'DEQ Pollutant List'!$B$7:$B$614,0))),"")</f>
        <v/>
      </c>
      <c r="D124" s="171" t="str">
        <f>IFERROR(IF(OR($B124="",$B124="No CAS"),INDEX('DEQ Pollutant List'!$A$7:$A$614,MATCH($C124,'DEQ Pollutant List'!$C$7:$C$614,0)),INDEX('DEQ Pollutant List'!$A$7:$A$614,MATCH($B124,'DEQ Pollutant List'!$B$7:$B$614,0))),"")</f>
        <v/>
      </c>
      <c r="E124" s="172"/>
      <c r="F124" s="82"/>
      <c r="G124" s="174"/>
      <c r="H124" s="175"/>
      <c r="I124" s="207"/>
      <c r="J124" s="213"/>
      <c r="K124" s="213"/>
      <c r="L124" s="177"/>
      <c r="M124" s="178"/>
      <c r="N124" s="213"/>
      <c r="O124" s="179"/>
      <c r="P124" s="120"/>
    </row>
    <row r="125" spans="1:16" x14ac:dyDescent="0.25">
      <c r="A125" s="180"/>
      <c r="B125" s="232"/>
      <c r="C125" s="170" t="str">
        <f>IFERROR(IF(B125="No CAS","",INDEX('DEQ Pollutant List'!$C$7:$C$614,MATCH('3. Pollutant Emissions - EF'!B125,'DEQ Pollutant List'!$B$7:$B$614,0))),"")</f>
        <v/>
      </c>
      <c r="D125" s="171" t="str">
        <f>IFERROR(IF(OR($B125="",$B125="No CAS"),INDEX('DEQ Pollutant List'!$A$7:$A$614,MATCH($C125,'DEQ Pollutant List'!$C$7:$C$614,0)),INDEX('DEQ Pollutant List'!$A$7:$A$614,MATCH($B125,'DEQ Pollutant List'!$B$7:$B$614,0))),"")</f>
        <v/>
      </c>
      <c r="E125" s="172"/>
      <c r="F125" s="82"/>
      <c r="G125" s="174"/>
      <c r="H125" s="175"/>
      <c r="I125" s="207"/>
      <c r="J125" s="213"/>
      <c r="K125" s="213"/>
      <c r="L125" s="177"/>
      <c r="M125" s="178"/>
      <c r="N125" s="213"/>
      <c r="O125" s="179"/>
      <c r="P125" s="120"/>
    </row>
    <row r="126" spans="1:16" x14ac:dyDescent="0.25">
      <c r="A126" s="180"/>
      <c r="B126" s="232"/>
      <c r="C126" s="170" t="str">
        <f>IFERROR(IF(B126="No CAS","",INDEX('DEQ Pollutant List'!$C$7:$C$614,MATCH('3. Pollutant Emissions - EF'!B126,'DEQ Pollutant List'!$B$7:$B$614,0))),"")</f>
        <v/>
      </c>
      <c r="D126" s="171" t="str">
        <f>IFERROR(IF(OR($B126="",$B126="No CAS"),INDEX('DEQ Pollutant List'!$A$7:$A$614,MATCH($C126,'DEQ Pollutant List'!$C$7:$C$614,0)),INDEX('DEQ Pollutant List'!$A$7:$A$614,MATCH($B126,'DEQ Pollutant List'!$B$7:$B$614,0))),"")</f>
        <v/>
      </c>
      <c r="E126" s="172"/>
      <c r="F126" s="82"/>
      <c r="G126" s="174"/>
      <c r="H126" s="175"/>
      <c r="I126" s="207"/>
      <c r="J126" s="213"/>
      <c r="K126" s="213"/>
      <c r="L126" s="177"/>
      <c r="M126" s="178"/>
      <c r="N126" s="213"/>
      <c r="O126" s="179"/>
      <c r="P126" s="120"/>
    </row>
    <row r="127" spans="1:16" x14ac:dyDescent="0.25">
      <c r="A127" s="180"/>
      <c r="B127" s="232"/>
      <c r="C127" s="170" t="str">
        <f>IFERROR(IF(B127="No CAS","",INDEX('DEQ Pollutant List'!$C$7:$C$614,MATCH('3. Pollutant Emissions - EF'!B127,'DEQ Pollutant List'!$B$7:$B$614,0))),"")</f>
        <v/>
      </c>
      <c r="D127" s="171" t="str">
        <f>IFERROR(IF(OR($B127="",$B127="No CAS"),INDEX('DEQ Pollutant List'!$A$7:$A$614,MATCH($C127,'DEQ Pollutant List'!$C$7:$C$614,0)),INDEX('DEQ Pollutant List'!$A$7:$A$614,MATCH($B127,'DEQ Pollutant List'!$B$7:$B$614,0))),"")</f>
        <v/>
      </c>
      <c r="E127" s="172"/>
      <c r="F127" s="82"/>
      <c r="G127" s="174"/>
      <c r="H127" s="175"/>
      <c r="I127" s="207"/>
      <c r="J127" s="213"/>
      <c r="K127" s="213"/>
      <c r="L127" s="177"/>
      <c r="M127" s="178"/>
      <c r="N127" s="213"/>
      <c r="O127" s="179"/>
      <c r="P127" s="120"/>
    </row>
    <row r="128" spans="1:16" x14ac:dyDescent="0.25">
      <c r="A128" s="180"/>
      <c r="B128" s="232"/>
      <c r="C128" s="170" t="str">
        <f>IFERROR(IF(B128="No CAS","",INDEX('DEQ Pollutant List'!$C$7:$C$614,MATCH('3. Pollutant Emissions - EF'!B128,'DEQ Pollutant List'!$B$7:$B$614,0))),"")</f>
        <v/>
      </c>
      <c r="D128" s="171" t="str">
        <f>IFERROR(IF(OR($B128="",$B128="No CAS"),INDEX('DEQ Pollutant List'!$A$7:$A$614,MATCH($C128,'DEQ Pollutant List'!$C$7:$C$614,0)),INDEX('DEQ Pollutant List'!$A$7:$A$614,MATCH($B128,'DEQ Pollutant List'!$B$7:$B$614,0))),"")</f>
        <v/>
      </c>
      <c r="E128" s="172"/>
      <c r="F128" s="82"/>
      <c r="G128" s="174"/>
      <c r="H128" s="175"/>
      <c r="I128" s="207"/>
      <c r="J128" s="213"/>
      <c r="K128" s="213"/>
      <c r="L128" s="177"/>
      <c r="M128" s="178"/>
      <c r="N128" s="213"/>
      <c r="O128" s="179"/>
      <c r="P128" s="120"/>
    </row>
    <row r="129" spans="1:16" x14ac:dyDescent="0.25">
      <c r="A129" s="180"/>
      <c r="B129" s="232"/>
      <c r="C129" s="170" t="str">
        <f>IFERROR(IF(B129="No CAS","",INDEX('DEQ Pollutant List'!$C$7:$C$614,MATCH('3. Pollutant Emissions - EF'!B129,'DEQ Pollutant List'!$B$7:$B$614,0))),"")</f>
        <v/>
      </c>
      <c r="D129" s="171" t="str">
        <f>IFERROR(IF(OR($B129="",$B129="No CAS"),INDEX('DEQ Pollutant List'!$A$7:$A$614,MATCH($C129,'DEQ Pollutant List'!$C$7:$C$614,0)),INDEX('DEQ Pollutant List'!$A$7:$A$614,MATCH($B129,'DEQ Pollutant List'!$B$7:$B$614,0))),"")</f>
        <v/>
      </c>
      <c r="E129" s="172"/>
      <c r="F129" s="82"/>
      <c r="G129" s="174"/>
      <c r="H129" s="175"/>
      <c r="I129" s="207"/>
      <c r="J129" s="213"/>
      <c r="K129" s="213"/>
      <c r="L129" s="177"/>
      <c r="M129" s="178"/>
      <c r="N129" s="213"/>
      <c r="O129" s="179"/>
      <c r="P129" s="120"/>
    </row>
    <row r="130" spans="1:16" x14ac:dyDescent="0.25">
      <c r="A130" s="180"/>
      <c r="B130" s="232"/>
      <c r="C130" s="170" t="str">
        <f>IFERROR(IF(B130="No CAS","",INDEX('DEQ Pollutant List'!$C$7:$C$614,MATCH('3. Pollutant Emissions - EF'!B130,'DEQ Pollutant List'!$B$7:$B$614,0))),"")</f>
        <v/>
      </c>
      <c r="D130" s="171" t="str">
        <f>IFERROR(IF(OR($B130="",$B130="No CAS"),INDEX('DEQ Pollutant List'!$A$7:$A$614,MATCH($C130,'DEQ Pollutant List'!$C$7:$C$614,0)),INDEX('DEQ Pollutant List'!$A$7:$A$614,MATCH($B130,'DEQ Pollutant List'!$B$7:$B$614,0))),"")</f>
        <v/>
      </c>
      <c r="E130" s="172"/>
      <c r="F130" s="82"/>
      <c r="G130" s="174"/>
      <c r="H130" s="175"/>
      <c r="I130" s="207"/>
      <c r="J130" s="213"/>
      <c r="K130" s="213"/>
      <c r="L130" s="177"/>
      <c r="M130" s="178"/>
      <c r="N130" s="213"/>
      <c r="O130" s="179"/>
      <c r="P130" s="120"/>
    </row>
    <row r="131" spans="1:16" x14ac:dyDescent="0.25">
      <c r="A131" s="180"/>
      <c r="B131" s="232"/>
      <c r="C131" s="170" t="str">
        <f>IFERROR(IF(B131="No CAS","",INDEX('DEQ Pollutant List'!$C$7:$C$614,MATCH('3. Pollutant Emissions - EF'!B131,'DEQ Pollutant List'!$B$7:$B$614,0))),"")</f>
        <v/>
      </c>
      <c r="D131" s="171" t="str">
        <f>IFERROR(IF(OR($B131="",$B131="No CAS"),INDEX('DEQ Pollutant List'!$A$7:$A$614,MATCH($C131,'DEQ Pollutant List'!$C$7:$C$614,0)),INDEX('DEQ Pollutant List'!$A$7:$A$614,MATCH($B131,'DEQ Pollutant List'!$B$7:$B$614,0))),"")</f>
        <v/>
      </c>
      <c r="E131" s="172"/>
      <c r="F131" s="82"/>
      <c r="G131" s="174"/>
      <c r="H131" s="175"/>
      <c r="I131" s="207"/>
      <c r="J131" s="213"/>
      <c r="K131" s="213"/>
      <c r="L131" s="177"/>
      <c r="M131" s="178"/>
      <c r="N131" s="213"/>
      <c r="O131" s="179"/>
      <c r="P131" s="120"/>
    </row>
    <row r="132" spans="1:16" x14ac:dyDescent="0.25">
      <c r="A132" s="180"/>
      <c r="B132" s="232"/>
      <c r="C132" s="170" t="str">
        <f>IFERROR(IF(B132="No CAS","",INDEX('DEQ Pollutant List'!$C$7:$C$614,MATCH('3. Pollutant Emissions - EF'!B132,'DEQ Pollutant List'!$B$7:$B$614,0))),"")</f>
        <v/>
      </c>
      <c r="D132" s="171" t="str">
        <f>IFERROR(IF(OR($B132="",$B132="No CAS"),INDEX('DEQ Pollutant List'!$A$7:$A$614,MATCH($C132,'DEQ Pollutant List'!$C$7:$C$614,0)),INDEX('DEQ Pollutant List'!$A$7:$A$614,MATCH($B132,'DEQ Pollutant List'!$B$7:$B$614,0))),"")</f>
        <v/>
      </c>
      <c r="E132" s="172"/>
      <c r="F132" s="82"/>
      <c r="G132" s="174"/>
      <c r="H132" s="175"/>
      <c r="I132" s="207"/>
      <c r="J132" s="213"/>
      <c r="K132" s="213"/>
      <c r="L132" s="177"/>
      <c r="M132" s="178"/>
      <c r="N132" s="213"/>
      <c r="O132" s="179"/>
      <c r="P132" s="120"/>
    </row>
    <row r="133" spans="1:16" x14ac:dyDescent="0.25">
      <c r="A133" s="180"/>
      <c r="B133" s="232"/>
      <c r="C133" s="170" t="str">
        <f>IFERROR(IF(B133="No CAS","",INDEX('DEQ Pollutant List'!$C$7:$C$614,MATCH('3. Pollutant Emissions - EF'!B133,'DEQ Pollutant List'!$B$7:$B$614,0))),"")</f>
        <v/>
      </c>
      <c r="D133" s="171" t="str">
        <f>IFERROR(IF(OR($B133="",$B133="No CAS"),INDEX('DEQ Pollutant List'!$A$7:$A$614,MATCH($C133,'DEQ Pollutant List'!$C$7:$C$614,0)),INDEX('DEQ Pollutant List'!$A$7:$A$614,MATCH($B133,'DEQ Pollutant List'!$B$7:$B$614,0))),"")</f>
        <v/>
      </c>
      <c r="E133" s="172"/>
      <c r="F133" s="82"/>
      <c r="G133" s="174"/>
      <c r="H133" s="175"/>
      <c r="I133" s="207"/>
      <c r="J133" s="213"/>
      <c r="K133" s="213"/>
      <c r="L133" s="177"/>
      <c r="M133" s="178"/>
      <c r="N133" s="213"/>
      <c r="O133" s="179"/>
      <c r="P133" s="120"/>
    </row>
    <row r="134" spans="1:16" x14ac:dyDescent="0.25">
      <c r="A134" s="180"/>
      <c r="B134" s="232"/>
      <c r="C134" s="170" t="str">
        <f>IFERROR(IF(B134="No CAS","",INDEX('DEQ Pollutant List'!$C$7:$C$614,MATCH('3. Pollutant Emissions - EF'!B134,'DEQ Pollutant List'!$B$7:$B$614,0))),"")</f>
        <v/>
      </c>
      <c r="D134" s="171" t="str">
        <f>IFERROR(IF(OR($B134="",$B134="No CAS"),INDEX('DEQ Pollutant List'!$A$7:$A$614,MATCH($C134,'DEQ Pollutant List'!$C$7:$C$614,0)),INDEX('DEQ Pollutant List'!$A$7:$A$614,MATCH($B134,'DEQ Pollutant List'!$B$7:$B$614,0))),"")</f>
        <v/>
      </c>
      <c r="E134" s="172"/>
      <c r="F134" s="82"/>
      <c r="G134" s="174"/>
      <c r="H134" s="175"/>
      <c r="I134" s="207"/>
      <c r="J134" s="213"/>
      <c r="K134" s="213"/>
      <c r="L134" s="177"/>
      <c r="M134" s="178"/>
      <c r="N134" s="213"/>
      <c r="O134" s="179"/>
      <c r="P134" s="120"/>
    </row>
    <row r="135" spans="1:16" x14ac:dyDescent="0.25">
      <c r="A135" s="180"/>
      <c r="B135" s="232"/>
      <c r="C135" s="170" t="str">
        <f>IFERROR(IF(B135="No CAS","",INDEX('DEQ Pollutant List'!$C$7:$C$614,MATCH('3. Pollutant Emissions - EF'!B135,'DEQ Pollutant List'!$B$7:$B$614,0))),"")</f>
        <v/>
      </c>
      <c r="D135" s="171" t="str">
        <f>IFERROR(IF(OR($B135="",$B135="No CAS"),INDEX('DEQ Pollutant List'!$A$7:$A$614,MATCH($C135,'DEQ Pollutant List'!$C$7:$C$614,0)),INDEX('DEQ Pollutant List'!$A$7:$A$614,MATCH($B135,'DEQ Pollutant List'!$B$7:$B$614,0))),"")</f>
        <v/>
      </c>
      <c r="E135" s="172"/>
      <c r="F135" s="82"/>
      <c r="G135" s="174"/>
      <c r="H135" s="175"/>
      <c r="I135" s="207"/>
      <c r="J135" s="213"/>
      <c r="K135" s="213"/>
      <c r="L135" s="177"/>
      <c r="M135" s="178"/>
      <c r="N135" s="213"/>
      <c r="O135" s="179"/>
      <c r="P135" s="120"/>
    </row>
    <row r="136" spans="1:16" x14ac:dyDescent="0.25">
      <c r="A136" s="180"/>
      <c r="B136" s="232"/>
      <c r="C136" s="170" t="str">
        <f>IFERROR(IF(B136="No CAS","",INDEX('DEQ Pollutant List'!$C$7:$C$614,MATCH('3. Pollutant Emissions - EF'!B136,'DEQ Pollutant List'!$B$7:$B$614,0))),"")</f>
        <v/>
      </c>
      <c r="D136" s="171" t="str">
        <f>IFERROR(IF(OR($B136="",$B136="No CAS"),INDEX('DEQ Pollutant List'!$A$7:$A$614,MATCH($C136,'DEQ Pollutant List'!$C$7:$C$614,0)),INDEX('DEQ Pollutant List'!$A$7:$A$614,MATCH($B136,'DEQ Pollutant List'!$B$7:$B$614,0))),"")</f>
        <v/>
      </c>
      <c r="E136" s="172"/>
      <c r="F136" s="82"/>
      <c r="G136" s="174"/>
      <c r="H136" s="175"/>
      <c r="I136" s="207"/>
      <c r="J136" s="213"/>
      <c r="K136" s="213"/>
      <c r="L136" s="177"/>
      <c r="M136" s="178"/>
      <c r="N136" s="213"/>
      <c r="O136" s="179"/>
      <c r="P136" s="120"/>
    </row>
    <row r="137" spans="1:16" x14ac:dyDescent="0.25">
      <c r="A137" s="180"/>
      <c r="B137" s="232"/>
      <c r="C137" s="170" t="str">
        <f>IFERROR(IF(B137="No CAS","",INDEX('DEQ Pollutant List'!$C$7:$C$614,MATCH('3. Pollutant Emissions - EF'!B137,'DEQ Pollutant List'!$B$7:$B$614,0))),"")</f>
        <v/>
      </c>
      <c r="D137" s="171" t="str">
        <f>IFERROR(IF(OR($B137="",$B137="No CAS"),INDEX('DEQ Pollutant List'!$A$7:$A$614,MATCH($C137,'DEQ Pollutant List'!$C$7:$C$614,0)),INDEX('DEQ Pollutant List'!$A$7:$A$614,MATCH($B137,'DEQ Pollutant List'!$B$7:$B$614,0))),"")</f>
        <v/>
      </c>
      <c r="E137" s="172"/>
      <c r="F137" s="82"/>
      <c r="G137" s="174"/>
      <c r="H137" s="175"/>
      <c r="I137" s="207"/>
      <c r="J137" s="213"/>
      <c r="K137" s="213"/>
      <c r="L137" s="177"/>
      <c r="M137" s="178"/>
      <c r="N137" s="213"/>
      <c r="O137" s="179"/>
      <c r="P137" s="120"/>
    </row>
    <row r="138" spans="1:16" x14ac:dyDescent="0.25">
      <c r="A138" s="180"/>
      <c r="B138" s="232"/>
      <c r="C138" s="170" t="str">
        <f>IFERROR(IF(B138="No CAS","",INDEX('DEQ Pollutant List'!$C$7:$C$614,MATCH('3. Pollutant Emissions - EF'!B138,'DEQ Pollutant List'!$B$7:$B$614,0))),"")</f>
        <v/>
      </c>
      <c r="D138" s="171" t="str">
        <f>IFERROR(IF(OR($B138="",$B138="No CAS"),INDEX('DEQ Pollutant List'!$A$7:$A$614,MATCH($C138,'DEQ Pollutant List'!$C$7:$C$614,0)),INDEX('DEQ Pollutant List'!$A$7:$A$614,MATCH($B138,'DEQ Pollutant List'!$B$7:$B$614,0))),"")</f>
        <v/>
      </c>
      <c r="E138" s="172"/>
      <c r="F138" s="82"/>
      <c r="G138" s="174"/>
      <c r="H138" s="175"/>
      <c r="I138" s="207"/>
      <c r="J138" s="213"/>
      <c r="K138" s="213"/>
      <c r="L138" s="177"/>
      <c r="M138" s="178"/>
      <c r="N138" s="213"/>
      <c r="O138" s="179"/>
      <c r="P138" s="120"/>
    </row>
    <row r="139" spans="1:16" x14ac:dyDescent="0.25">
      <c r="A139" s="180"/>
      <c r="B139" s="232"/>
      <c r="C139" s="170" t="str">
        <f>IFERROR(IF(B139="No CAS","",INDEX('DEQ Pollutant List'!$C$7:$C$614,MATCH('3. Pollutant Emissions - EF'!B139,'DEQ Pollutant List'!$B$7:$B$614,0))),"")</f>
        <v/>
      </c>
      <c r="D139" s="171" t="str">
        <f>IFERROR(IF(OR($B139="",$B139="No CAS"),INDEX('DEQ Pollutant List'!$A$7:$A$614,MATCH($C139,'DEQ Pollutant List'!$C$7:$C$614,0)),INDEX('DEQ Pollutant List'!$A$7:$A$614,MATCH($B139,'DEQ Pollutant List'!$B$7:$B$614,0))),"")</f>
        <v/>
      </c>
      <c r="E139" s="172"/>
      <c r="F139" s="82"/>
      <c r="G139" s="174"/>
      <c r="H139" s="175"/>
      <c r="I139" s="207"/>
      <c r="J139" s="213"/>
      <c r="K139" s="213"/>
      <c r="L139" s="177"/>
      <c r="M139" s="178"/>
      <c r="N139" s="213"/>
      <c r="O139" s="179"/>
      <c r="P139" s="120"/>
    </row>
    <row r="140" spans="1:16" x14ac:dyDescent="0.25">
      <c r="A140" s="180"/>
      <c r="B140" s="232"/>
      <c r="C140" s="170" t="str">
        <f>IFERROR(IF(B140="No CAS","",INDEX('DEQ Pollutant List'!$C$7:$C$614,MATCH('3. Pollutant Emissions - EF'!B140,'DEQ Pollutant List'!$B$7:$B$614,0))),"")</f>
        <v/>
      </c>
      <c r="D140" s="171" t="str">
        <f>IFERROR(IF(OR($B140="",$B140="No CAS"),INDEX('DEQ Pollutant List'!$A$7:$A$614,MATCH($C140,'DEQ Pollutant List'!$C$7:$C$614,0)),INDEX('DEQ Pollutant List'!$A$7:$A$614,MATCH($B140,'DEQ Pollutant List'!$B$7:$B$614,0))),"")</f>
        <v/>
      </c>
      <c r="E140" s="172"/>
      <c r="F140" s="82"/>
      <c r="G140" s="174"/>
      <c r="H140" s="175"/>
      <c r="I140" s="207"/>
      <c r="J140" s="213"/>
      <c r="K140" s="213"/>
      <c r="L140" s="177"/>
      <c r="M140" s="178"/>
      <c r="N140" s="213"/>
      <c r="O140" s="179"/>
      <c r="P140" s="120"/>
    </row>
    <row r="141" spans="1:16" x14ac:dyDescent="0.25">
      <c r="A141" s="180"/>
      <c r="B141" s="232"/>
      <c r="C141" s="170" t="str">
        <f>IFERROR(IF(B141="No CAS","",INDEX('DEQ Pollutant List'!$C$7:$C$614,MATCH('3. Pollutant Emissions - EF'!B141,'DEQ Pollutant List'!$B$7:$B$614,0))),"")</f>
        <v/>
      </c>
      <c r="D141" s="171" t="str">
        <f>IFERROR(IF(OR($B141="",$B141="No CAS"),INDEX('DEQ Pollutant List'!$A$7:$A$614,MATCH($C141,'DEQ Pollutant List'!$C$7:$C$614,0)),INDEX('DEQ Pollutant List'!$A$7:$A$614,MATCH($B141,'DEQ Pollutant List'!$B$7:$B$614,0))),"")</f>
        <v/>
      </c>
      <c r="E141" s="172"/>
      <c r="F141" s="82"/>
      <c r="G141" s="174"/>
      <c r="H141" s="175"/>
      <c r="I141" s="207"/>
      <c r="J141" s="213"/>
      <c r="K141" s="213"/>
      <c r="L141" s="177"/>
      <c r="M141" s="178"/>
      <c r="N141" s="213"/>
      <c r="O141" s="179"/>
      <c r="P141" s="120"/>
    </row>
    <row r="142" spans="1:16" x14ac:dyDescent="0.25">
      <c r="A142" s="180"/>
      <c r="B142" s="232"/>
      <c r="C142" s="170" t="str">
        <f>IFERROR(IF(B142="No CAS","",INDEX('DEQ Pollutant List'!$C$7:$C$614,MATCH('3. Pollutant Emissions - EF'!B142,'DEQ Pollutant List'!$B$7:$B$614,0))),"")</f>
        <v/>
      </c>
      <c r="D142" s="171" t="str">
        <f>IFERROR(IF(OR($B142="",$B142="No CAS"),INDEX('DEQ Pollutant List'!$A$7:$A$614,MATCH($C142,'DEQ Pollutant List'!$C$7:$C$614,0)),INDEX('DEQ Pollutant List'!$A$7:$A$614,MATCH($B142,'DEQ Pollutant List'!$B$7:$B$614,0))),"")</f>
        <v/>
      </c>
      <c r="E142" s="172"/>
      <c r="F142" s="82"/>
      <c r="G142" s="174"/>
      <c r="H142" s="175"/>
      <c r="I142" s="207"/>
      <c r="J142" s="213"/>
      <c r="K142" s="213"/>
      <c r="L142" s="177"/>
      <c r="M142" s="178"/>
      <c r="N142" s="213"/>
      <c r="O142" s="179"/>
      <c r="P142" s="120"/>
    </row>
    <row r="143" spans="1:16" x14ac:dyDescent="0.25">
      <c r="A143" s="180"/>
      <c r="B143" s="232"/>
      <c r="C143" s="170" t="str">
        <f>IFERROR(IF(B143="No CAS","",INDEX('DEQ Pollutant List'!$C$7:$C$614,MATCH('3. Pollutant Emissions - EF'!B143,'DEQ Pollutant List'!$B$7:$B$614,0))),"")</f>
        <v/>
      </c>
      <c r="D143" s="171" t="str">
        <f>IFERROR(IF(OR($B143="",$B143="No CAS"),INDEX('DEQ Pollutant List'!$A$7:$A$614,MATCH($C143,'DEQ Pollutant List'!$C$7:$C$614,0)),INDEX('DEQ Pollutant List'!$A$7:$A$614,MATCH($B143,'DEQ Pollutant List'!$B$7:$B$614,0))),"")</f>
        <v/>
      </c>
      <c r="E143" s="172"/>
      <c r="F143" s="82"/>
      <c r="G143" s="174"/>
      <c r="H143" s="175"/>
      <c r="I143" s="207"/>
      <c r="J143" s="213"/>
      <c r="K143" s="213"/>
      <c r="L143" s="177"/>
      <c r="M143" s="178"/>
      <c r="N143" s="213"/>
      <c r="O143" s="179"/>
      <c r="P143" s="120"/>
    </row>
    <row r="144" spans="1:16" x14ac:dyDescent="0.25">
      <c r="A144" s="180"/>
      <c r="B144" s="232"/>
      <c r="C144" s="170" t="str">
        <f>IFERROR(IF(B144="No CAS","",INDEX('DEQ Pollutant List'!$C$7:$C$614,MATCH('3. Pollutant Emissions - EF'!B144,'DEQ Pollutant List'!$B$7:$B$614,0))),"")</f>
        <v/>
      </c>
      <c r="D144" s="171" t="str">
        <f>IFERROR(IF(OR($B144="",$B144="No CAS"),INDEX('DEQ Pollutant List'!$A$7:$A$614,MATCH($C144,'DEQ Pollutant List'!$C$7:$C$614,0)),INDEX('DEQ Pollutant List'!$A$7:$A$614,MATCH($B144,'DEQ Pollutant List'!$B$7:$B$614,0))),"")</f>
        <v/>
      </c>
      <c r="E144" s="172"/>
      <c r="F144" s="82"/>
      <c r="G144" s="174"/>
      <c r="H144" s="175"/>
      <c r="I144" s="207"/>
      <c r="J144" s="213"/>
      <c r="K144" s="213"/>
      <c r="L144" s="177"/>
      <c r="M144" s="178"/>
      <c r="N144" s="213"/>
      <c r="O144" s="179"/>
      <c r="P144" s="120"/>
    </row>
    <row r="145" spans="1:16" x14ac:dyDescent="0.25">
      <c r="A145" s="180"/>
      <c r="B145" s="232"/>
      <c r="C145" s="170" t="str">
        <f>IFERROR(IF(B145="No CAS","",INDEX('DEQ Pollutant List'!$C$7:$C$614,MATCH('3. Pollutant Emissions - EF'!B145,'DEQ Pollutant List'!$B$7:$B$614,0))),"")</f>
        <v/>
      </c>
      <c r="D145" s="171" t="str">
        <f>IFERROR(IF(OR($B145="",$B145="No CAS"),INDEX('DEQ Pollutant List'!$A$7:$A$614,MATCH($C145,'DEQ Pollutant List'!$C$7:$C$614,0)),INDEX('DEQ Pollutant List'!$A$7:$A$614,MATCH($B145,'DEQ Pollutant List'!$B$7:$B$614,0))),"")</f>
        <v/>
      </c>
      <c r="E145" s="172"/>
      <c r="F145" s="82"/>
      <c r="G145" s="174"/>
      <c r="H145" s="175"/>
      <c r="I145" s="207"/>
      <c r="J145" s="213"/>
      <c r="K145" s="213"/>
      <c r="L145" s="177"/>
      <c r="M145" s="178"/>
      <c r="N145" s="213"/>
      <c r="O145" s="179"/>
      <c r="P145" s="120"/>
    </row>
    <row r="146" spans="1:16" x14ac:dyDescent="0.25">
      <c r="A146" s="180"/>
      <c r="B146" s="232"/>
      <c r="C146" s="170" t="str">
        <f>IFERROR(IF(B146="No CAS","",INDEX('DEQ Pollutant List'!$C$7:$C$614,MATCH('3. Pollutant Emissions - EF'!B146,'DEQ Pollutant List'!$B$7:$B$614,0))),"")</f>
        <v/>
      </c>
      <c r="D146" s="171" t="str">
        <f>IFERROR(IF(OR($B146="",$B146="No CAS"),INDEX('DEQ Pollutant List'!$A$7:$A$614,MATCH($C146,'DEQ Pollutant List'!$C$7:$C$614,0)),INDEX('DEQ Pollutant List'!$A$7:$A$614,MATCH($B146,'DEQ Pollutant List'!$B$7:$B$614,0))),"")</f>
        <v/>
      </c>
      <c r="E146" s="172"/>
      <c r="F146" s="82"/>
      <c r="G146" s="174"/>
      <c r="H146" s="175"/>
      <c r="I146" s="207"/>
      <c r="J146" s="213"/>
      <c r="K146" s="213"/>
      <c r="L146" s="177"/>
      <c r="M146" s="178"/>
      <c r="N146" s="213"/>
      <c r="O146" s="179"/>
      <c r="P146" s="120"/>
    </row>
    <row r="147" spans="1:16" x14ac:dyDescent="0.25">
      <c r="A147" s="180"/>
      <c r="B147" s="232"/>
      <c r="C147" s="170" t="str">
        <f>IFERROR(IF(B147="No CAS","",INDEX('DEQ Pollutant List'!$C$7:$C$614,MATCH('3. Pollutant Emissions - EF'!B147,'DEQ Pollutant List'!$B$7:$B$614,0))),"")</f>
        <v/>
      </c>
      <c r="D147" s="171" t="str">
        <f>IFERROR(IF(OR($B147="",$B147="No CAS"),INDEX('DEQ Pollutant List'!$A$7:$A$614,MATCH($C147,'DEQ Pollutant List'!$C$7:$C$614,0)),INDEX('DEQ Pollutant List'!$A$7:$A$614,MATCH($B147,'DEQ Pollutant List'!$B$7:$B$614,0))),"")</f>
        <v/>
      </c>
      <c r="E147" s="172"/>
      <c r="F147" s="82"/>
      <c r="G147" s="174"/>
      <c r="H147" s="175"/>
      <c r="I147" s="207"/>
      <c r="J147" s="213"/>
      <c r="K147" s="213"/>
      <c r="L147" s="177"/>
      <c r="M147" s="178"/>
      <c r="N147" s="213"/>
      <c r="O147" s="179"/>
      <c r="P147" s="120"/>
    </row>
    <row r="148" spans="1:16" x14ac:dyDescent="0.25">
      <c r="A148" s="180"/>
      <c r="B148" s="232"/>
      <c r="C148" s="170" t="str">
        <f>IFERROR(IF(B148="No CAS","",INDEX('DEQ Pollutant List'!$C$7:$C$614,MATCH('3. Pollutant Emissions - EF'!B148,'DEQ Pollutant List'!$B$7:$B$614,0))),"")</f>
        <v/>
      </c>
      <c r="D148" s="171" t="str">
        <f>IFERROR(IF(OR($B148="",$B148="No CAS"),INDEX('DEQ Pollutant List'!$A$7:$A$614,MATCH($C148,'DEQ Pollutant List'!$C$7:$C$614,0)),INDEX('DEQ Pollutant List'!$A$7:$A$614,MATCH($B148,'DEQ Pollutant List'!$B$7:$B$614,0))),"")</f>
        <v/>
      </c>
      <c r="E148" s="172"/>
      <c r="F148" s="82"/>
      <c r="G148" s="174"/>
      <c r="H148" s="175"/>
      <c r="I148" s="207"/>
      <c r="J148" s="213"/>
      <c r="K148" s="213"/>
      <c r="L148" s="177"/>
      <c r="M148" s="178"/>
      <c r="N148" s="213"/>
      <c r="O148" s="179"/>
      <c r="P148" s="120"/>
    </row>
    <row r="149" spans="1:16" x14ac:dyDescent="0.25">
      <c r="A149" s="180"/>
      <c r="B149" s="232"/>
      <c r="C149" s="170" t="str">
        <f>IFERROR(IF(B149="No CAS","",INDEX('DEQ Pollutant List'!$C$7:$C$614,MATCH('3. Pollutant Emissions - EF'!B149,'DEQ Pollutant List'!$B$7:$B$614,0))),"")</f>
        <v/>
      </c>
      <c r="D149" s="171" t="str">
        <f>IFERROR(IF(OR($B149="",$B149="No CAS"),INDEX('DEQ Pollutant List'!$A$7:$A$614,MATCH($C149,'DEQ Pollutant List'!$C$7:$C$614,0)),INDEX('DEQ Pollutant List'!$A$7:$A$614,MATCH($B149,'DEQ Pollutant List'!$B$7:$B$614,0))),"")</f>
        <v/>
      </c>
      <c r="E149" s="172"/>
      <c r="F149" s="82"/>
      <c r="G149" s="174"/>
      <c r="H149" s="175"/>
      <c r="I149" s="207"/>
      <c r="J149" s="213"/>
      <c r="K149" s="213"/>
      <c r="L149" s="177"/>
      <c r="M149" s="178"/>
      <c r="N149" s="213"/>
      <c r="O149" s="179"/>
      <c r="P149" s="120"/>
    </row>
    <row r="150" spans="1:16" x14ac:dyDescent="0.25">
      <c r="A150" s="180"/>
      <c r="B150" s="232"/>
      <c r="C150" s="170" t="str">
        <f>IFERROR(IF(B150="No CAS","",INDEX('DEQ Pollutant List'!$C$7:$C$614,MATCH('3. Pollutant Emissions - EF'!B150,'DEQ Pollutant List'!$B$7:$B$614,0))),"")</f>
        <v/>
      </c>
      <c r="D150" s="171" t="str">
        <f>IFERROR(IF(OR($B150="",$B150="No CAS"),INDEX('DEQ Pollutant List'!$A$7:$A$614,MATCH($C150,'DEQ Pollutant List'!$C$7:$C$614,0)),INDEX('DEQ Pollutant List'!$A$7:$A$614,MATCH($B150,'DEQ Pollutant List'!$B$7:$B$614,0))),"")</f>
        <v/>
      </c>
      <c r="E150" s="172"/>
      <c r="F150" s="82"/>
      <c r="G150" s="174"/>
      <c r="H150" s="175"/>
      <c r="I150" s="207"/>
      <c r="J150" s="213"/>
      <c r="K150" s="213"/>
      <c r="L150" s="177"/>
      <c r="M150" s="178"/>
      <c r="N150" s="213"/>
      <c r="O150" s="179"/>
      <c r="P150" s="120"/>
    </row>
    <row r="151" spans="1:16" x14ac:dyDescent="0.25">
      <c r="A151" s="180"/>
      <c r="B151" s="232"/>
      <c r="C151" s="170" t="str">
        <f>IFERROR(IF(B151="No CAS","",INDEX('DEQ Pollutant List'!$C$7:$C$614,MATCH('3. Pollutant Emissions - EF'!B151,'DEQ Pollutant List'!$B$7:$B$614,0))),"")</f>
        <v/>
      </c>
      <c r="D151" s="171" t="str">
        <f>IFERROR(IF(OR($B151="",$B151="No CAS"),INDEX('DEQ Pollutant List'!$A$7:$A$614,MATCH($C151,'DEQ Pollutant List'!$C$7:$C$614,0)),INDEX('DEQ Pollutant List'!$A$7:$A$614,MATCH($B151,'DEQ Pollutant List'!$B$7:$B$614,0))),"")</f>
        <v/>
      </c>
      <c r="E151" s="172"/>
      <c r="F151" s="82"/>
      <c r="G151" s="174"/>
      <c r="H151" s="175"/>
      <c r="I151" s="207"/>
      <c r="J151" s="213"/>
      <c r="K151" s="213"/>
      <c r="L151" s="177"/>
      <c r="M151" s="178"/>
      <c r="N151" s="213"/>
      <c r="O151" s="179"/>
      <c r="P151" s="120"/>
    </row>
    <row r="152" spans="1:16" x14ac:dyDescent="0.25">
      <c r="A152" s="180"/>
      <c r="B152" s="232"/>
      <c r="C152" s="170" t="str">
        <f>IFERROR(IF(B152="No CAS","",INDEX('DEQ Pollutant List'!$C$7:$C$614,MATCH('3. Pollutant Emissions - EF'!B152,'DEQ Pollutant List'!$B$7:$B$614,0))),"")</f>
        <v/>
      </c>
      <c r="D152" s="171" t="str">
        <f>IFERROR(IF(OR($B152="",$B152="No CAS"),INDEX('DEQ Pollutant List'!$A$7:$A$614,MATCH($C152,'DEQ Pollutant List'!$C$7:$C$614,0)),INDEX('DEQ Pollutant List'!$A$7:$A$614,MATCH($B152,'DEQ Pollutant List'!$B$7:$B$614,0))),"")</f>
        <v/>
      </c>
      <c r="E152" s="172"/>
      <c r="F152" s="82"/>
      <c r="G152" s="174"/>
      <c r="H152" s="175"/>
      <c r="I152" s="207"/>
      <c r="J152" s="213"/>
      <c r="K152" s="213"/>
      <c r="L152" s="177"/>
      <c r="M152" s="178"/>
      <c r="N152" s="213"/>
      <c r="O152" s="179"/>
      <c r="P152" s="120"/>
    </row>
    <row r="153" spans="1:16" x14ac:dyDescent="0.25">
      <c r="A153" s="180"/>
      <c r="B153" s="232"/>
      <c r="C153" s="170" t="str">
        <f>IFERROR(IF(B153="No CAS","",INDEX('DEQ Pollutant List'!$C$7:$C$614,MATCH('3. Pollutant Emissions - EF'!B153,'DEQ Pollutant List'!$B$7:$B$614,0))),"")</f>
        <v/>
      </c>
      <c r="D153" s="171" t="str">
        <f>IFERROR(IF(OR($B153="",$B153="No CAS"),INDEX('DEQ Pollutant List'!$A$7:$A$614,MATCH($C153,'DEQ Pollutant List'!$C$7:$C$614,0)),INDEX('DEQ Pollutant List'!$A$7:$A$614,MATCH($B153,'DEQ Pollutant List'!$B$7:$B$614,0))),"")</f>
        <v/>
      </c>
      <c r="E153" s="172"/>
      <c r="F153" s="82"/>
      <c r="G153" s="174"/>
      <c r="H153" s="175"/>
      <c r="I153" s="207"/>
      <c r="J153" s="213"/>
      <c r="K153" s="213"/>
      <c r="L153" s="177"/>
      <c r="M153" s="178"/>
      <c r="N153" s="213"/>
      <c r="O153" s="179"/>
      <c r="P153" s="120"/>
    </row>
    <row r="154" spans="1:16" x14ac:dyDescent="0.25">
      <c r="A154" s="180"/>
      <c r="B154" s="232"/>
      <c r="C154" s="170" t="str">
        <f>IFERROR(IF(B154="No CAS","",INDEX('DEQ Pollutant List'!$C$7:$C$614,MATCH('3. Pollutant Emissions - EF'!B154,'DEQ Pollutant List'!$B$7:$B$614,0))),"")</f>
        <v/>
      </c>
      <c r="D154" s="171" t="str">
        <f>IFERROR(IF(OR($B154="",$B154="No CAS"),INDEX('DEQ Pollutant List'!$A$7:$A$614,MATCH($C154,'DEQ Pollutant List'!$C$7:$C$614,0)),INDEX('DEQ Pollutant List'!$A$7:$A$614,MATCH($B154,'DEQ Pollutant List'!$B$7:$B$614,0))),"")</f>
        <v/>
      </c>
      <c r="E154" s="172"/>
      <c r="F154" s="82"/>
      <c r="G154" s="174"/>
      <c r="H154" s="175"/>
      <c r="I154" s="207"/>
      <c r="J154" s="213"/>
      <c r="K154" s="213"/>
      <c r="L154" s="177"/>
      <c r="M154" s="178"/>
      <c r="N154" s="213"/>
      <c r="O154" s="179"/>
      <c r="P154" s="120"/>
    </row>
    <row r="155" spans="1:16" x14ac:dyDescent="0.25">
      <c r="A155" s="180"/>
      <c r="B155" s="232"/>
      <c r="C155" s="170" t="str">
        <f>IFERROR(IF(B155="No CAS","",INDEX('DEQ Pollutant List'!$C$7:$C$614,MATCH('3. Pollutant Emissions - EF'!B155,'DEQ Pollutant List'!$B$7:$B$614,0))),"")</f>
        <v/>
      </c>
      <c r="D155" s="171" t="str">
        <f>IFERROR(IF(OR($B155="",$B155="No CAS"),INDEX('DEQ Pollutant List'!$A$7:$A$614,MATCH($C155,'DEQ Pollutant List'!$C$7:$C$614,0)),INDEX('DEQ Pollutant List'!$A$7:$A$614,MATCH($B155,'DEQ Pollutant List'!$B$7:$B$614,0))),"")</f>
        <v/>
      </c>
      <c r="E155" s="172"/>
      <c r="F155" s="82"/>
      <c r="G155" s="174"/>
      <c r="H155" s="175"/>
      <c r="I155" s="207"/>
      <c r="J155" s="213"/>
      <c r="K155" s="213"/>
      <c r="L155" s="177"/>
      <c r="M155" s="178"/>
      <c r="N155" s="213"/>
      <c r="O155" s="179"/>
      <c r="P155" s="120"/>
    </row>
    <row r="156" spans="1:16" x14ac:dyDescent="0.25">
      <c r="A156" s="180"/>
      <c r="B156" s="232"/>
      <c r="C156" s="170" t="str">
        <f>IFERROR(IF(B156="No CAS","",INDEX('DEQ Pollutant List'!$C$7:$C$614,MATCH('3. Pollutant Emissions - EF'!B156,'DEQ Pollutant List'!$B$7:$B$614,0))),"")</f>
        <v/>
      </c>
      <c r="D156" s="171" t="str">
        <f>IFERROR(IF(OR($B156="",$B156="No CAS"),INDEX('DEQ Pollutant List'!$A$7:$A$614,MATCH($C156,'DEQ Pollutant List'!$C$7:$C$614,0)),INDEX('DEQ Pollutant List'!$A$7:$A$614,MATCH($B156,'DEQ Pollutant List'!$B$7:$B$614,0))),"")</f>
        <v/>
      </c>
      <c r="E156" s="172"/>
      <c r="F156" s="82"/>
      <c r="G156" s="174"/>
      <c r="H156" s="175"/>
      <c r="I156" s="207"/>
      <c r="J156" s="213"/>
      <c r="K156" s="213"/>
      <c r="L156" s="177"/>
      <c r="M156" s="178"/>
      <c r="N156" s="213"/>
      <c r="O156" s="179"/>
      <c r="P156" s="120"/>
    </row>
    <row r="157" spans="1:16" x14ac:dyDescent="0.25">
      <c r="A157" s="180"/>
      <c r="B157" s="232"/>
      <c r="C157" s="170" t="str">
        <f>IFERROR(IF(B157="No CAS","",INDEX('DEQ Pollutant List'!$C$7:$C$614,MATCH('3. Pollutant Emissions - EF'!B157,'DEQ Pollutant List'!$B$7:$B$614,0))),"")</f>
        <v/>
      </c>
      <c r="D157" s="171" t="str">
        <f>IFERROR(IF(OR($B157="",$B157="No CAS"),INDEX('DEQ Pollutant List'!$A$7:$A$614,MATCH($C157,'DEQ Pollutant List'!$C$7:$C$614,0)),INDEX('DEQ Pollutant List'!$A$7:$A$614,MATCH($B157,'DEQ Pollutant List'!$B$7:$B$614,0))),"")</f>
        <v/>
      </c>
      <c r="E157" s="172"/>
      <c r="F157" s="82"/>
      <c r="G157" s="174"/>
      <c r="H157" s="175"/>
      <c r="I157" s="207"/>
      <c r="J157" s="213"/>
      <c r="K157" s="213"/>
      <c r="L157" s="177"/>
      <c r="M157" s="178"/>
      <c r="N157" s="213"/>
      <c r="O157" s="179"/>
      <c r="P157" s="120"/>
    </row>
    <row r="158" spans="1:16" x14ac:dyDescent="0.25">
      <c r="A158" s="180"/>
      <c r="B158" s="232"/>
      <c r="C158" s="170" t="str">
        <f>IFERROR(IF(B158="No CAS","",INDEX('DEQ Pollutant List'!$C$7:$C$614,MATCH('3. Pollutant Emissions - EF'!B158,'DEQ Pollutant List'!$B$7:$B$614,0))),"")</f>
        <v/>
      </c>
      <c r="D158" s="171" t="str">
        <f>IFERROR(IF(OR($B158="",$B158="No CAS"),INDEX('DEQ Pollutant List'!$A$7:$A$614,MATCH($C158,'DEQ Pollutant List'!$C$7:$C$614,0)),INDEX('DEQ Pollutant List'!$A$7:$A$614,MATCH($B158,'DEQ Pollutant List'!$B$7:$B$614,0))),"")</f>
        <v/>
      </c>
      <c r="E158" s="172"/>
      <c r="F158" s="82"/>
      <c r="G158" s="174"/>
      <c r="H158" s="175"/>
      <c r="I158" s="207"/>
      <c r="J158" s="213"/>
      <c r="K158" s="213"/>
      <c r="L158" s="177"/>
      <c r="M158" s="178"/>
      <c r="N158" s="213"/>
      <c r="O158" s="179"/>
      <c r="P158" s="120"/>
    </row>
    <row r="159" spans="1:16" x14ac:dyDescent="0.25">
      <c r="A159" s="180"/>
      <c r="B159" s="232"/>
      <c r="C159" s="170" t="str">
        <f>IFERROR(IF(B159="No CAS","",INDEX('DEQ Pollutant List'!$C$7:$C$614,MATCH('3. Pollutant Emissions - EF'!B159,'DEQ Pollutant List'!$B$7:$B$614,0))),"")</f>
        <v/>
      </c>
      <c r="D159" s="171" t="str">
        <f>IFERROR(IF(OR($B159="",$B159="No CAS"),INDEX('DEQ Pollutant List'!$A$7:$A$614,MATCH($C159,'DEQ Pollutant List'!$C$7:$C$614,0)),INDEX('DEQ Pollutant List'!$A$7:$A$614,MATCH($B159,'DEQ Pollutant List'!$B$7:$B$614,0))),"")</f>
        <v/>
      </c>
      <c r="E159" s="172"/>
      <c r="F159" s="82"/>
      <c r="G159" s="174"/>
      <c r="H159" s="175"/>
      <c r="I159" s="207"/>
      <c r="J159" s="213"/>
      <c r="K159" s="213"/>
      <c r="L159" s="177"/>
      <c r="M159" s="178"/>
      <c r="N159" s="213"/>
      <c r="O159" s="179"/>
      <c r="P159" s="120"/>
    </row>
    <row r="160" spans="1:16" x14ac:dyDescent="0.25">
      <c r="A160" s="180"/>
      <c r="B160" s="232"/>
      <c r="C160" s="170" t="str">
        <f>IFERROR(IF(B160="No CAS","",INDEX('DEQ Pollutant List'!$C$7:$C$614,MATCH('3. Pollutant Emissions - EF'!B160,'DEQ Pollutant List'!$B$7:$B$614,0))),"")</f>
        <v/>
      </c>
      <c r="D160" s="171" t="str">
        <f>IFERROR(IF(OR($B160="",$B160="No CAS"),INDEX('DEQ Pollutant List'!$A$7:$A$614,MATCH($C160,'DEQ Pollutant List'!$C$7:$C$614,0)),INDEX('DEQ Pollutant List'!$A$7:$A$614,MATCH($B160,'DEQ Pollutant List'!$B$7:$B$614,0))),"")</f>
        <v/>
      </c>
      <c r="E160" s="172"/>
      <c r="F160" s="82"/>
      <c r="G160" s="174"/>
      <c r="H160" s="175"/>
      <c r="I160" s="207"/>
      <c r="J160" s="213"/>
      <c r="K160" s="213"/>
      <c r="L160" s="177"/>
      <c r="M160" s="178"/>
      <c r="N160" s="213"/>
      <c r="O160" s="179"/>
      <c r="P160" s="120"/>
    </row>
    <row r="161" spans="1:16" x14ac:dyDescent="0.25">
      <c r="A161" s="180"/>
      <c r="B161" s="232"/>
      <c r="C161" s="170" t="str">
        <f>IFERROR(IF(B161="No CAS","",INDEX('DEQ Pollutant List'!$C$7:$C$614,MATCH('3. Pollutant Emissions - EF'!B161,'DEQ Pollutant List'!$B$7:$B$614,0))),"")</f>
        <v/>
      </c>
      <c r="D161" s="171" t="str">
        <f>IFERROR(IF(OR($B161="",$B161="No CAS"),INDEX('DEQ Pollutant List'!$A$7:$A$614,MATCH($C161,'DEQ Pollutant List'!$C$7:$C$614,0)),INDEX('DEQ Pollutant List'!$A$7:$A$614,MATCH($B161,'DEQ Pollutant List'!$B$7:$B$614,0))),"")</f>
        <v/>
      </c>
      <c r="E161" s="172"/>
      <c r="F161" s="82"/>
      <c r="G161" s="174"/>
      <c r="H161" s="175"/>
      <c r="I161" s="207"/>
      <c r="J161" s="213"/>
      <c r="K161" s="213"/>
      <c r="L161" s="177"/>
      <c r="M161" s="178"/>
      <c r="N161" s="213"/>
      <c r="O161" s="179"/>
      <c r="P161" s="120"/>
    </row>
    <row r="162" spans="1:16" x14ac:dyDescent="0.25">
      <c r="A162" s="180"/>
      <c r="B162" s="232"/>
      <c r="C162" s="170" t="str">
        <f>IFERROR(IF(B162="No CAS","",INDEX('DEQ Pollutant List'!$C$7:$C$614,MATCH('3. Pollutant Emissions - EF'!B162,'DEQ Pollutant List'!$B$7:$B$614,0))),"")</f>
        <v/>
      </c>
      <c r="D162" s="171" t="str">
        <f>IFERROR(IF(OR($B162="",$B162="No CAS"),INDEX('DEQ Pollutant List'!$A$7:$A$614,MATCH($C162,'DEQ Pollutant List'!$C$7:$C$614,0)),INDEX('DEQ Pollutant List'!$A$7:$A$614,MATCH($B162,'DEQ Pollutant List'!$B$7:$B$614,0))),"")</f>
        <v/>
      </c>
      <c r="E162" s="172"/>
      <c r="F162" s="82"/>
      <c r="G162" s="174"/>
      <c r="H162" s="175"/>
      <c r="I162" s="207"/>
      <c r="J162" s="213"/>
      <c r="K162" s="213"/>
      <c r="L162" s="177"/>
      <c r="M162" s="178"/>
      <c r="N162" s="213"/>
      <c r="O162" s="179"/>
      <c r="P162" s="120"/>
    </row>
    <row r="163" spans="1:16" x14ac:dyDescent="0.25">
      <c r="A163" s="180"/>
      <c r="B163" s="232"/>
      <c r="C163" s="170" t="str">
        <f>IFERROR(IF(B163="No CAS","",INDEX('DEQ Pollutant List'!$C$7:$C$614,MATCH('3. Pollutant Emissions - EF'!B163,'DEQ Pollutant List'!$B$7:$B$614,0))),"")</f>
        <v/>
      </c>
      <c r="D163" s="171" t="str">
        <f>IFERROR(IF(OR($B163="",$B163="No CAS"),INDEX('DEQ Pollutant List'!$A$7:$A$614,MATCH($C163,'DEQ Pollutant List'!$C$7:$C$614,0)),INDEX('DEQ Pollutant List'!$A$7:$A$614,MATCH($B163,'DEQ Pollutant List'!$B$7:$B$614,0))),"")</f>
        <v/>
      </c>
      <c r="E163" s="172"/>
      <c r="F163" s="82"/>
      <c r="G163" s="174"/>
      <c r="H163" s="175"/>
      <c r="I163" s="207"/>
      <c r="J163" s="213"/>
      <c r="K163" s="213"/>
      <c r="L163" s="177"/>
      <c r="M163" s="178"/>
      <c r="N163" s="213"/>
      <c r="O163" s="179"/>
      <c r="P163" s="120"/>
    </row>
    <row r="164" spans="1:16" x14ac:dyDescent="0.25">
      <c r="A164" s="180"/>
      <c r="B164" s="232"/>
      <c r="C164" s="170" t="str">
        <f>IFERROR(IF(B164="No CAS","",INDEX('DEQ Pollutant List'!$C$7:$C$614,MATCH('3. Pollutant Emissions - EF'!B164,'DEQ Pollutant List'!$B$7:$B$614,0))),"")</f>
        <v/>
      </c>
      <c r="D164" s="171" t="str">
        <f>IFERROR(IF(OR($B164="",$B164="No CAS"),INDEX('DEQ Pollutant List'!$A$7:$A$614,MATCH($C164,'DEQ Pollutant List'!$C$7:$C$614,0)),INDEX('DEQ Pollutant List'!$A$7:$A$614,MATCH($B164,'DEQ Pollutant List'!$B$7:$B$614,0))),"")</f>
        <v/>
      </c>
      <c r="E164" s="172"/>
      <c r="F164" s="82"/>
      <c r="G164" s="174"/>
      <c r="H164" s="175"/>
      <c r="I164" s="207"/>
      <c r="J164" s="213"/>
      <c r="K164" s="213"/>
      <c r="L164" s="177"/>
      <c r="M164" s="178"/>
      <c r="N164" s="213"/>
      <c r="O164" s="179"/>
      <c r="P164" s="120"/>
    </row>
    <row r="165" spans="1:16" x14ac:dyDescent="0.25">
      <c r="A165" s="180"/>
      <c r="B165" s="232"/>
      <c r="C165" s="170" t="str">
        <f>IFERROR(IF(B165="No CAS","",INDEX('DEQ Pollutant List'!$C$7:$C$614,MATCH('3. Pollutant Emissions - EF'!B165,'DEQ Pollutant List'!$B$7:$B$614,0))),"")</f>
        <v/>
      </c>
      <c r="D165" s="171" t="str">
        <f>IFERROR(IF(OR($B165="",$B165="No CAS"),INDEX('DEQ Pollutant List'!$A$7:$A$614,MATCH($C165,'DEQ Pollutant List'!$C$7:$C$614,0)),INDEX('DEQ Pollutant List'!$A$7:$A$614,MATCH($B165,'DEQ Pollutant List'!$B$7:$B$614,0))),"")</f>
        <v/>
      </c>
      <c r="E165" s="172"/>
      <c r="F165" s="82"/>
      <c r="G165" s="174"/>
      <c r="H165" s="175"/>
      <c r="I165" s="207"/>
      <c r="J165" s="213"/>
      <c r="K165" s="213"/>
      <c r="L165" s="177"/>
      <c r="M165" s="178"/>
      <c r="N165" s="213"/>
      <c r="O165" s="179"/>
      <c r="P165" s="120"/>
    </row>
    <row r="166" spans="1:16" x14ac:dyDescent="0.25">
      <c r="A166" s="180"/>
      <c r="B166" s="232"/>
      <c r="C166" s="170" t="str">
        <f>IFERROR(IF(B166="No CAS","",INDEX('DEQ Pollutant List'!$C$7:$C$614,MATCH('3. Pollutant Emissions - EF'!B166,'DEQ Pollutant List'!$B$7:$B$614,0))),"")</f>
        <v/>
      </c>
      <c r="D166" s="171" t="str">
        <f>IFERROR(IF(OR($B166="",$B166="No CAS"),INDEX('DEQ Pollutant List'!$A$7:$A$614,MATCH($C166,'DEQ Pollutant List'!$C$7:$C$614,0)),INDEX('DEQ Pollutant List'!$A$7:$A$614,MATCH($B166,'DEQ Pollutant List'!$B$7:$B$614,0))),"")</f>
        <v/>
      </c>
      <c r="E166" s="172"/>
      <c r="F166" s="82"/>
      <c r="G166" s="174"/>
      <c r="H166" s="175"/>
      <c r="I166" s="207"/>
      <c r="J166" s="213"/>
      <c r="K166" s="213"/>
      <c r="L166" s="177"/>
      <c r="M166" s="178"/>
      <c r="N166" s="213"/>
      <c r="O166" s="179"/>
      <c r="P166" s="120"/>
    </row>
    <row r="167" spans="1:16" x14ac:dyDescent="0.25">
      <c r="A167" s="180"/>
      <c r="B167" s="232"/>
      <c r="C167" s="170" t="str">
        <f>IFERROR(IF(B167="No CAS","",INDEX('DEQ Pollutant List'!$C$7:$C$614,MATCH('3. Pollutant Emissions - EF'!B167,'DEQ Pollutant List'!$B$7:$B$614,0))),"")</f>
        <v/>
      </c>
      <c r="D167" s="171" t="str">
        <f>IFERROR(IF(OR($B167="",$B167="No CAS"),INDEX('DEQ Pollutant List'!$A$7:$A$614,MATCH($C167,'DEQ Pollutant List'!$C$7:$C$614,0)),INDEX('DEQ Pollutant List'!$A$7:$A$614,MATCH($B167,'DEQ Pollutant List'!$B$7:$B$614,0))),"")</f>
        <v/>
      </c>
      <c r="E167" s="172"/>
      <c r="F167" s="82"/>
      <c r="G167" s="174"/>
      <c r="H167" s="175"/>
      <c r="I167" s="207"/>
      <c r="J167" s="213"/>
      <c r="K167" s="213"/>
      <c r="L167" s="177"/>
      <c r="M167" s="178"/>
      <c r="N167" s="213"/>
      <c r="O167" s="179"/>
      <c r="P167" s="120"/>
    </row>
    <row r="168" spans="1:16" x14ac:dyDescent="0.25">
      <c r="A168" s="180"/>
      <c r="B168" s="232"/>
      <c r="C168" s="170" t="str">
        <f>IFERROR(IF(B168="No CAS","",INDEX('DEQ Pollutant List'!$C$7:$C$614,MATCH('3. Pollutant Emissions - EF'!B168,'DEQ Pollutant List'!$B$7:$B$614,0))),"")</f>
        <v/>
      </c>
      <c r="D168" s="171" t="str">
        <f>IFERROR(IF(OR($B168="",$B168="No CAS"),INDEX('DEQ Pollutant List'!$A$7:$A$614,MATCH($C168,'DEQ Pollutant List'!$C$7:$C$614,0)),INDEX('DEQ Pollutant List'!$A$7:$A$614,MATCH($B168,'DEQ Pollutant List'!$B$7:$B$614,0))),"")</f>
        <v/>
      </c>
      <c r="E168" s="172"/>
      <c r="F168" s="82"/>
      <c r="G168" s="174"/>
      <c r="H168" s="175"/>
      <c r="I168" s="207"/>
      <c r="J168" s="213"/>
      <c r="K168" s="213"/>
      <c r="L168" s="177"/>
      <c r="M168" s="178"/>
      <c r="N168" s="213"/>
      <c r="O168" s="179"/>
      <c r="P168" s="120"/>
    </row>
    <row r="169" spans="1:16" x14ac:dyDescent="0.25">
      <c r="A169" s="180"/>
      <c r="B169" s="232"/>
      <c r="C169" s="170" t="str">
        <f>IFERROR(IF(B169="No CAS","",INDEX('DEQ Pollutant List'!$C$7:$C$614,MATCH('3. Pollutant Emissions - EF'!B169,'DEQ Pollutant List'!$B$7:$B$614,0))),"")</f>
        <v/>
      </c>
      <c r="D169" s="171" t="str">
        <f>IFERROR(IF(OR($B169="",$B169="No CAS"),INDEX('DEQ Pollutant List'!$A$7:$A$614,MATCH($C169,'DEQ Pollutant List'!$C$7:$C$614,0)),INDEX('DEQ Pollutant List'!$A$7:$A$614,MATCH($B169,'DEQ Pollutant List'!$B$7:$B$614,0))),"")</f>
        <v/>
      </c>
      <c r="E169" s="172"/>
      <c r="F169" s="82"/>
      <c r="G169" s="174"/>
      <c r="H169" s="175"/>
      <c r="I169" s="207"/>
      <c r="J169" s="213"/>
      <c r="K169" s="213"/>
      <c r="L169" s="177"/>
      <c r="M169" s="178"/>
      <c r="N169" s="213"/>
      <c r="O169" s="179"/>
      <c r="P169" s="120"/>
    </row>
    <row r="170" spans="1:16" x14ac:dyDescent="0.25">
      <c r="A170" s="180"/>
      <c r="B170" s="232"/>
      <c r="C170" s="170" t="str">
        <f>IFERROR(IF(B170="No CAS","",INDEX('DEQ Pollutant List'!$C$7:$C$614,MATCH('3. Pollutant Emissions - EF'!B170,'DEQ Pollutant List'!$B$7:$B$614,0))),"")</f>
        <v/>
      </c>
      <c r="D170" s="171" t="str">
        <f>IFERROR(IF(OR($B170="",$B170="No CAS"),INDEX('DEQ Pollutant List'!$A$7:$A$614,MATCH($C170,'DEQ Pollutant List'!$C$7:$C$614,0)),INDEX('DEQ Pollutant List'!$A$7:$A$614,MATCH($B170,'DEQ Pollutant List'!$B$7:$B$614,0))),"")</f>
        <v/>
      </c>
      <c r="E170" s="172"/>
      <c r="F170" s="82"/>
      <c r="G170" s="174"/>
      <c r="H170" s="175"/>
      <c r="I170" s="207"/>
      <c r="J170" s="213"/>
      <c r="K170" s="213"/>
      <c r="L170" s="177"/>
      <c r="M170" s="178"/>
      <c r="N170" s="213"/>
      <c r="O170" s="179"/>
      <c r="P170" s="120"/>
    </row>
    <row r="171" spans="1:16" x14ac:dyDescent="0.25">
      <c r="A171" s="180"/>
      <c r="B171" s="232"/>
      <c r="C171" s="170" t="str">
        <f>IFERROR(IF(B171="No CAS","",INDEX('DEQ Pollutant List'!$C$7:$C$614,MATCH('3. Pollutant Emissions - EF'!B171,'DEQ Pollutant List'!$B$7:$B$614,0))),"")</f>
        <v/>
      </c>
      <c r="D171" s="171" t="str">
        <f>IFERROR(IF(OR($B171="",$B171="No CAS"),INDEX('DEQ Pollutant List'!$A$7:$A$614,MATCH($C171,'DEQ Pollutant List'!$C$7:$C$614,0)),INDEX('DEQ Pollutant List'!$A$7:$A$614,MATCH($B171,'DEQ Pollutant List'!$B$7:$B$614,0))),"")</f>
        <v/>
      </c>
      <c r="E171" s="172"/>
      <c r="F171" s="82"/>
      <c r="G171" s="174"/>
      <c r="H171" s="175"/>
      <c r="I171" s="207"/>
      <c r="J171" s="213"/>
      <c r="K171" s="213"/>
      <c r="L171" s="177"/>
      <c r="M171" s="178"/>
      <c r="N171" s="213"/>
      <c r="O171" s="179"/>
      <c r="P171" s="120"/>
    </row>
    <row r="172" spans="1:16" x14ac:dyDescent="0.25">
      <c r="A172" s="180"/>
      <c r="B172" s="232"/>
      <c r="C172" s="170" t="str">
        <f>IFERROR(IF(B172="No CAS","",INDEX('DEQ Pollutant List'!$C$7:$C$614,MATCH('3. Pollutant Emissions - EF'!B172,'DEQ Pollutant List'!$B$7:$B$614,0))),"")</f>
        <v/>
      </c>
      <c r="D172" s="171" t="str">
        <f>IFERROR(IF(OR($B172="",$B172="No CAS"),INDEX('DEQ Pollutant List'!$A$7:$A$614,MATCH($C172,'DEQ Pollutant List'!$C$7:$C$614,0)),INDEX('DEQ Pollutant List'!$A$7:$A$614,MATCH($B172,'DEQ Pollutant List'!$B$7:$B$614,0))),"")</f>
        <v/>
      </c>
      <c r="E172" s="172"/>
      <c r="F172" s="82"/>
      <c r="G172" s="174"/>
      <c r="H172" s="175"/>
      <c r="I172" s="207"/>
      <c r="J172" s="213"/>
      <c r="K172" s="213"/>
      <c r="L172" s="177"/>
      <c r="M172" s="178"/>
      <c r="N172" s="213"/>
      <c r="O172" s="179"/>
      <c r="P172" s="120"/>
    </row>
    <row r="173" spans="1:16" x14ac:dyDescent="0.25">
      <c r="A173" s="180"/>
      <c r="B173" s="232"/>
      <c r="C173" s="170" t="str">
        <f>IFERROR(IF(B173="No CAS","",INDEX('DEQ Pollutant List'!$C$7:$C$614,MATCH('3. Pollutant Emissions - EF'!B173,'DEQ Pollutant List'!$B$7:$B$614,0))),"")</f>
        <v/>
      </c>
      <c r="D173" s="171" t="str">
        <f>IFERROR(IF(OR($B173="",$B173="No CAS"),INDEX('DEQ Pollutant List'!$A$7:$A$614,MATCH($C173,'DEQ Pollutant List'!$C$7:$C$614,0)),INDEX('DEQ Pollutant List'!$A$7:$A$614,MATCH($B173,'DEQ Pollutant List'!$B$7:$B$614,0))),"")</f>
        <v/>
      </c>
      <c r="E173" s="172"/>
      <c r="F173" s="82"/>
      <c r="G173" s="174"/>
      <c r="H173" s="175"/>
      <c r="I173" s="207"/>
      <c r="J173" s="213"/>
      <c r="K173" s="213"/>
      <c r="L173" s="177"/>
      <c r="M173" s="178"/>
      <c r="N173" s="213"/>
      <c r="O173" s="179"/>
      <c r="P173" s="120"/>
    </row>
    <row r="174" spans="1:16" x14ac:dyDescent="0.25">
      <c r="A174" s="180"/>
      <c r="B174" s="232"/>
      <c r="C174" s="170" t="str">
        <f>IFERROR(IF(B174="No CAS","",INDEX('DEQ Pollutant List'!$C$7:$C$614,MATCH('3. Pollutant Emissions - EF'!B174,'DEQ Pollutant List'!$B$7:$B$614,0))),"")</f>
        <v/>
      </c>
      <c r="D174" s="171" t="str">
        <f>IFERROR(IF(OR($B174="",$B174="No CAS"),INDEX('DEQ Pollutant List'!$A$7:$A$614,MATCH($C174,'DEQ Pollutant List'!$C$7:$C$614,0)),INDEX('DEQ Pollutant List'!$A$7:$A$614,MATCH($B174,'DEQ Pollutant List'!$B$7:$B$614,0))),"")</f>
        <v/>
      </c>
      <c r="E174" s="172"/>
      <c r="F174" s="82"/>
      <c r="G174" s="174"/>
      <c r="H174" s="175"/>
      <c r="I174" s="207"/>
      <c r="J174" s="213"/>
      <c r="K174" s="213"/>
      <c r="L174" s="177"/>
      <c r="M174" s="178"/>
      <c r="N174" s="213"/>
      <c r="O174" s="179"/>
      <c r="P174" s="120"/>
    </row>
    <row r="175" spans="1:16" x14ac:dyDescent="0.25">
      <c r="A175" s="180"/>
      <c r="B175" s="232"/>
      <c r="C175" s="170" t="str">
        <f>IFERROR(IF(B175="No CAS","",INDEX('DEQ Pollutant List'!$C$7:$C$614,MATCH('3. Pollutant Emissions - EF'!B175,'DEQ Pollutant List'!$B$7:$B$614,0))),"")</f>
        <v/>
      </c>
      <c r="D175" s="171" t="str">
        <f>IFERROR(IF(OR($B175="",$B175="No CAS"),INDEX('DEQ Pollutant List'!$A$7:$A$614,MATCH($C175,'DEQ Pollutant List'!$C$7:$C$614,0)),INDEX('DEQ Pollutant List'!$A$7:$A$614,MATCH($B175,'DEQ Pollutant List'!$B$7:$B$614,0))),"")</f>
        <v/>
      </c>
      <c r="E175" s="172"/>
      <c r="F175" s="82"/>
      <c r="G175" s="174"/>
      <c r="H175" s="175"/>
      <c r="I175" s="207"/>
      <c r="J175" s="213"/>
      <c r="K175" s="213"/>
      <c r="L175" s="177"/>
      <c r="M175" s="178"/>
      <c r="N175" s="213"/>
      <c r="O175" s="179"/>
      <c r="P175" s="120"/>
    </row>
    <row r="176" spans="1:16" x14ac:dyDescent="0.25">
      <c r="A176" s="180"/>
      <c r="B176" s="232"/>
      <c r="C176" s="170" t="str">
        <f>IFERROR(IF(B176="No CAS","",INDEX('DEQ Pollutant List'!$C$7:$C$614,MATCH('3. Pollutant Emissions - EF'!B176,'DEQ Pollutant List'!$B$7:$B$614,0))),"")</f>
        <v/>
      </c>
      <c r="D176" s="171" t="str">
        <f>IFERROR(IF(OR($B176="",$B176="No CAS"),INDEX('DEQ Pollutant List'!$A$7:$A$614,MATCH($C176,'DEQ Pollutant List'!$C$7:$C$614,0)),INDEX('DEQ Pollutant List'!$A$7:$A$614,MATCH($B176,'DEQ Pollutant List'!$B$7:$B$614,0))),"")</f>
        <v/>
      </c>
      <c r="E176" s="172"/>
      <c r="F176" s="82"/>
      <c r="G176" s="174"/>
      <c r="H176" s="175"/>
      <c r="I176" s="207"/>
      <c r="J176" s="213"/>
      <c r="K176" s="213"/>
      <c r="L176" s="177"/>
      <c r="M176" s="178"/>
      <c r="N176" s="213"/>
      <c r="O176" s="179"/>
      <c r="P176" s="120"/>
    </row>
    <row r="177" spans="1:16" x14ac:dyDescent="0.25">
      <c r="A177" s="180"/>
      <c r="B177" s="232"/>
      <c r="C177" s="170" t="str">
        <f>IFERROR(IF(B177="No CAS","",INDEX('DEQ Pollutant List'!$C$7:$C$614,MATCH('3. Pollutant Emissions - EF'!B177,'DEQ Pollutant List'!$B$7:$B$614,0))),"")</f>
        <v/>
      </c>
      <c r="D177" s="171" t="str">
        <f>IFERROR(IF(OR($B177="",$B177="No CAS"),INDEX('DEQ Pollutant List'!$A$7:$A$614,MATCH($C177,'DEQ Pollutant List'!$C$7:$C$614,0)),INDEX('DEQ Pollutant List'!$A$7:$A$614,MATCH($B177,'DEQ Pollutant List'!$B$7:$B$614,0))),"")</f>
        <v/>
      </c>
      <c r="E177" s="172"/>
      <c r="F177" s="82"/>
      <c r="G177" s="174"/>
      <c r="H177" s="175"/>
      <c r="I177" s="207"/>
      <c r="J177" s="213"/>
      <c r="K177" s="213"/>
      <c r="L177" s="177"/>
      <c r="M177" s="178"/>
      <c r="N177" s="213"/>
      <c r="O177" s="179"/>
      <c r="P177" s="120"/>
    </row>
    <row r="178" spans="1:16" x14ac:dyDescent="0.25">
      <c r="A178" s="180"/>
      <c r="B178" s="232"/>
      <c r="C178" s="170" t="str">
        <f>IFERROR(IF(B178="No CAS","",INDEX('DEQ Pollutant List'!$C$7:$C$614,MATCH('3. Pollutant Emissions - EF'!B178,'DEQ Pollutant List'!$B$7:$B$614,0))),"")</f>
        <v/>
      </c>
      <c r="D178" s="171" t="str">
        <f>IFERROR(IF(OR($B178="",$B178="No CAS"),INDEX('DEQ Pollutant List'!$A$7:$A$614,MATCH($C178,'DEQ Pollutant List'!$C$7:$C$614,0)),INDEX('DEQ Pollutant List'!$A$7:$A$614,MATCH($B178,'DEQ Pollutant List'!$B$7:$B$614,0))),"")</f>
        <v/>
      </c>
      <c r="E178" s="172"/>
      <c r="F178" s="82"/>
      <c r="G178" s="174"/>
      <c r="H178" s="175"/>
      <c r="I178" s="207"/>
      <c r="J178" s="213"/>
      <c r="K178" s="213"/>
      <c r="L178" s="177"/>
      <c r="M178" s="178"/>
      <c r="N178" s="213"/>
      <c r="O178" s="179"/>
      <c r="P178" s="120"/>
    </row>
    <row r="179" spans="1:16" x14ac:dyDescent="0.25">
      <c r="A179" s="180"/>
      <c r="B179" s="232"/>
      <c r="C179" s="170" t="str">
        <f>IFERROR(IF(B179="No CAS","",INDEX('DEQ Pollutant List'!$C$7:$C$614,MATCH('3. Pollutant Emissions - EF'!B179,'DEQ Pollutant List'!$B$7:$B$614,0))),"")</f>
        <v/>
      </c>
      <c r="D179" s="171" t="str">
        <f>IFERROR(IF(OR($B179="",$B179="No CAS"),INDEX('DEQ Pollutant List'!$A$7:$A$614,MATCH($C179,'DEQ Pollutant List'!$C$7:$C$614,0)),INDEX('DEQ Pollutant List'!$A$7:$A$614,MATCH($B179,'DEQ Pollutant List'!$B$7:$B$614,0))),"")</f>
        <v/>
      </c>
      <c r="E179" s="172"/>
      <c r="F179" s="82"/>
      <c r="G179" s="174"/>
      <c r="H179" s="175"/>
      <c r="I179" s="207"/>
      <c r="J179" s="213"/>
      <c r="K179" s="213"/>
      <c r="L179" s="177"/>
      <c r="M179" s="178"/>
      <c r="N179" s="213"/>
      <c r="O179" s="179"/>
      <c r="P179" s="120"/>
    </row>
    <row r="180" spans="1:16" x14ac:dyDescent="0.25">
      <c r="A180" s="180"/>
      <c r="B180" s="232"/>
      <c r="C180" s="170" t="str">
        <f>IFERROR(IF(B180="No CAS","",INDEX('DEQ Pollutant List'!$C$7:$C$614,MATCH('3. Pollutant Emissions - EF'!B180,'DEQ Pollutant List'!$B$7:$B$614,0))),"")</f>
        <v/>
      </c>
      <c r="D180" s="171" t="str">
        <f>IFERROR(IF(OR($B180="",$B180="No CAS"),INDEX('DEQ Pollutant List'!$A$7:$A$614,MATCH($C180,'DEQ Pollutant List'!$C$7:$C$614,0)),INDEX('DEQ Pollutant List'!$A$7:$A$614,MATCH($B180,'DEQ Pollutant List'!$B$7:$B$614,0))),"")</f>
        <v/>
      </c>
      <c r="E180" s="172"/>
      <c r="F180" s="82"/>
      <c r="G180" s="174"/>
      <c r="H180" s="175"/>
      <c r="I180" s="207"/>
      <c r="J180" s="213"/>
      <c r="K180" s="213"/>
      <c r="L180" s="177"/>
      <c r="M180" s="178"/>
      <c r="N180" s="213"/>
      <c r="O180" s="179"/>
      <c r="P180" s="120"/>
    </row>
    <row r="181" spans="1:16" x14ac:dyDescent="0.25">
      <c r="A181" s="180"/>
      <c r="B181" s="232"/>
      <c r="C181" s="170" t="str">
        <f>IFERROR(IF(B181="No CAS","",INDEX('DEQ Pollutant List'!$C$7:$C$614,MATCH('3. Pollutant Emissions - EF'!B181,'DEQ Pollutant List'!$B$7:$B$614,0))),"")</f>
        <v/>
      </c>
      <c r="D181" s="171" t="str">
        <f>IFERROR(IF(OR($B181="",$B181="No CAS"),INDEX('DEQ Pollutant List'!$A$7:$A$614,MATCH($C181,'DEQ Pollutant List'!$C$7:$C$614,0)),INDEX('DEQ Pollutant List'!$A$7:$A$614,MATCH($B181,'DEQ Pollutant List'!$B$7:$B$614,0))),"")</f>
        <v/>
      </c>
      <c r="E181" s="172"/>
      <c r="F181" s="82"/>
      <c r="G181" s="174"/>
      <c r="H181" s="175"/>
      <c r="I181" s="207"/>
      <c r="J181" s="213"/>
      <c r="K181" s="213"/>
      <c r="L181" s="177"/>
      <c r="M181" s="178"/>
      <c r="N181" s="213"/>
      <c r="O181" s="179"/>
      <c r="P181" s="120"/>
    </row>
    <row r="182" spans="1:16" x14ac:dyDescent="0.25">
      <c r="A182" s="180"/>
      <c r="B182" s="232"/>
      <c r="C182" s="170" t="str">
        <f>IFERROR(IF(B182="No CAS","",INDEX('DEQ Pollutant List'!$C$7:$C$614,MATCH('3. Pollutant Emissions - EF'!B182,'DEQ Pollutant List'!$B$7:$B$614,0))),"")</f>
        <v/>
      </c>
      <c r="D182" s="171" t="str">
        <f>IFERROR(IF(OR($B182="",$B182="No CAS"),INDEX('DEQ Pollutant List'!$A$7:$A$614,MATCH($C182,'DEQ Pollutant List'!$C$7:$C$614,0)),INDEX('DEQ Pollutant List'!$A$7:$A$614,MATCH($B182,'DEQ Pollutant List'!$B$7:$B$614,0))),"")</f>
        <v/>
      </c>
      <c r="E182" s="172"/>
      <c r="F182" s="82"/>
      <c r="G182" s="174"/>
      <c r="H182" s="175"/>
      <c r="I182" s="207"/>
      <c r="J182" s="213"/>
      <c r="K182" s="213"/>
      <c r="L182" s="177"/>
      <c r="M182" s="178"/>
      <c r="N182" s="213"/>
      <c r="O182" s="179"/>
      <c r="P182" s="120"/>
    </row>
    <row r="183" spans="1:16" x14ac:dyDescent="0.25">
      <c r="A183" s="180"/>
      <c r="B183" s="232"/>
      <c r="C183" s="170" t="str">
        <f>IFERROR(IF(B183="No CAS","",INDEX('DEQ Pollutant List'!$C$7:$C$614,MATCH('3. Pollutant Emissions - EF'!B183,'DEQ Pollutant List'!$B$7:$B$614,0))),"")</f>
        <v/>
      </c>
      <c r="D183" s="171" t="str">
        <f>IFERROR(IF(OR($B183="",$B183="No CAS"),INDEX('DEQ Pollutant List'!$A$7:$A$614,MATCH($C183,'DEQ Pollutant List'!$C$7:$C$614,0)),INDEX('DEQ Pollutant List'!$A$7:$A$614,MATCH($B183,'DEQ Pollutant List'!$B$7:$B$614,0))),"")</f>
        <v/>
      </c>
      <c r="E183" s="172"/>
      <c r="F183" s="82"/>
      <c r="G183" s="174"/>
      <c r="H183" s="175"/>
      <c r="I183" s="207"/>
      <c r="J183" s="213"/>
      <c r="K183" s="213"/>
      <c r="L183" s="177"/>
      <c r="M183" s="178"/>
      <c r="N183" s="213"/>
      <c r="O183" s="179"/>
      <c r="P183" s="120"/>
    </row>
    <row r="184" spans="1:16" x14ac:dyDescent="0.25">
      <c r="A184" s="180"/>
      <c r="B184" s="232"/>
      <c r="C184" s="170" t="str">
        <f>IFERROR(IF(B184="No CAS","",INDEX('DEQ Pollutant List'!$C$7:$C$614,MATCH('3. Pollutant Emissions - EF'!B184,'DEQ Pollutant List'!$B$7:$B$614,0))),"")</f>
        <v/>
      </c>
      <c r="D184" s="171" t="str">
        <f>IFERROR(IF(OR($B184="",$B184="No CAS"),INDEX('DEQ Pollutant List'!$A$7:$A$614,MATCH($C184,'DEQ Pollutant List'!$C$7:$C$614,0)),INDEX('DEQ Pollutant List'!$A$7:$A$614,MATCH($B184,'DEQ Pollutant List'!$B$7:$B$614,0))),"")</f>
        <v/>
      </c>
      <c r="E184" s="172"/>
      <c r="F184" s="82"/>
      <c r="G184" s="174"/>
      <c r="H184" s="175"/>
      <c r="I184" s="207"/>
      <c r="J184" s="213"/>
      <c r="K184" s="213"/>
      <c r="L184" s="177"/>
      <c r="M184" s="178"/>
      <c r="N184" s="213"/>
      <c r="O184" s="179"/>
      <c r="P184" s="120"/>
    </row>
    <row r="185" spans="1:16" x14ac:dyDescent="0.25">
      <c r="A185" s="180"/>
      <c r="B185" s="232"/>
      <c r="C185" s="170" t="str">
        <f>IFERROR(IF(B185="No CAS","",INDEX('DEQ Pollutant List'!$C$7:$C$614,MATCH('3. Pollutant Emissions - EF'!B185,'DEQ Pollutant List'!$B$7:$B$614,0))),"")</f>
        <v/>
      </c>
      <c r="D185" s="171" t="str">
        <f>IFERROR(IF(OR($B185="",$B185="No CAS"),INDEX('DEQ Pollutant List'!$A$7:$A$614,MATCH($C185,'DEQ Pollutant List'!$C$7:$C$614,0)),INDEX('DEQ Pollutant List'!$A$7:$A$614,MATCH($B185,'DEQ Pollutant List'!$B$7:$B$614,0))),"")</f>
        <v/>
      </c>
      <c r="E185" s="172"/>
      <c r="F185" s="82"/>
      <c r="G185" s="174"/>
      <c r="H185" s="175"/>
      <c r="I185" s="207"/>
      <c r="J185" s="213"/>
      <c r="K185" s="213"/>
      <c r="L185" s="177"/>
      <c r="M185" s="178"/>
      <c r="N185" s="213"/>
      <c r="O185" s="179"/>
      <c r="P185" s="120"/>
    </row>
    <row r="186" spans="1:16" x14ac:dyDescent="0.25">
      <c r="A186" s="180"/>
      <c r="B186" s="232"/>
      <c r="C186" s="170" t="str">
        <f>IFERROR(IF(B186="No CAS","",INDEX('DEQ Pollutant List'!$C$7:$C$614,MATCH('3. Pollutant Emissions - EF'!B186,'DEQ Pollutant List'!$B$7:$B$614,0))),"")</f>
        <v/>
      </c>
      <c r="D186" s="171" t="str">
        <f>IFERROR(IF(OR($B186="",$B186="No CAS"),INDEX('DEQ Pollutant List'!$A$7:$A$614,MATCH($C186,'DEQ Pollutant List'!$C$7:$C$614,0)),INDEX('DEQ Pollutant List'!$A$7:$A$614,MATCH($B186,'DEQ Pollutant List'!$B$7:$B$614,0))),"")</f>
        <v/>
      </c>
      <c r="E186" s="172"/>
      <c r="F186" s="82"/>
      <c r="G186" s="174"/>
      <c r="H186" s="175"/>
      <c r="I186" s="207"/>
      <c r="J186" s="213"/>
      <c r="K186" s="213"/>
      <c r="L186" s="177"/>
      <c r="M186" s="178"/>
      <c r="N186" s="213"/>
      <c r="O186" s="179"/>
      <c r="P186" s="120"/>
    </row>
    <row r="187" spans="1:16" x14ac:dyDescent="0.25">
      <c r="A187" s="180"/>
      <c r="B187" s="232"/>
      <c r="C187" s="170" t="str">
        <f>IFERROR(IF(B187="No CAS","",INDEX('DEQ Pollutant List'!$C$7:$C$614,MATCH('3. Pollutant Emissions - EF'!B187,'DEQ Pollutant List'!$B$7:$B$614,0))),"")</f>
        <v/>
      </c>
      <c r="D187" s="171" t="str">
        <f>IFERROR(IF(OR($B187="",$B187="No CAS"),INDEX('DEQ Pollutant List'!$A$7:$A$614,MATCH($C187,'DEQ Pollutant List'!$C$7:$C$614,0)),INDEX('DEQ Pollutant List'!$A$7:$A$614,MATCH($B187,'DEQ Pollutant List'!$B$7:$B$614,0))),"")</f>
        <v/>
      </c>
      <c r="E187" s="172"/>
      <c r="F187" s="82"/>
      <c r="G187" s="174"/>
      <c r="H187" s="175"/>
      <c r="I187" s="207"/>
      <c r="J187" s="213"/>
      <c r="K187" s="213"/>
      <c r="L187" s="177"/>
      <c r="M187" s="178"/>
      <c r="N187" s="213"/>
      <c r="O187" s="179"/>
      <c r="P187" s="120"/>
    </row>
    <row r="188" spans="1:16" x14ac:dyDescent="0.25">
      <c r="A188" s="180"/>
      <c r="B188" s="232"/>
      <c r="C188" s="170" t="str">
        <f>IFERROR(IF(B188="No CAS","",INDEX('DEQ Pollutant List'!$C$7:$C$614,MATCH('3. Pollutant Emissions - EF'!B188,'DEQ Pollutant List'!$B$7:$B$614,0))),"")</f>
        <v/>
      </c>
      <c r="D188" s="171" t="str">
        <f>IFERROR(IF(OR($B188="",$B188="No CAS"),INDEX('DEQ Pollutant List'!$A$7:$A$614,MATCH($C188,'DEQ Pollutant List'!$C$7:$C$614,0)),INDEX('DEQ Pollutant List'!$A$7:$A$614,MATCH($B188,'DEQ Pollutant List'!$B$7:$B$614,0))),"")</f>
        <v/>
      </c>
      <c r="E188" s="172"/>
      <c r="F188" s="82"/>
      <c r="G188" s="174"/>
      <c r="H188" s="175"/>
      <c r="I188" s="207"/>
      <c r="J188" s="213"/>
      <c r="K188" s="213"/>
      <c r="L188" s="177"/>
      <c r="M188" s="178"/>
      <c r="N188" s="213"/>
      <c r="O188" s="179"/>
      <c r="P188" s="120"/>
    </row>
    <row r="189" spans="1:16" x14ac:dyDescent="0.25">
      <c r="A189" s="180"/>
      <c r="B189" s="232"/>
      <c r="C189" s="170" t="str">
        <f>IFERROR(IF(B189="No CAS","",INDEX('DEQ Pollutant List'!$C$7:$C$614,MATCH('3. Pollutant Emissions - EF'!B189,'DEQ Pollutant List'!$B$7:$B$614,0))),"")</f>
        <v/>
      </c>
      <c r="D189" s="171" t="str">
        <f>IFERROR(IF(OR($B189="",$B189="No CAS"),INDEX('DEQ Pollutant List'!$A$7:$A$614,MATCH($C189,'DEQ Pollutant List'!$C$7:$C$614,0)),INDEX('DEQ Pollutant List'!$A$7:$A$614,MATCH($B189,'DEQ Pollutant List'!$B$7:$B$614,0))),"")</f>
        <v/>
      </c>
      <c r="E189" s="172"/>
      <c r="F189" s="82"/>
      <c r="G189" s="174"/>
      <c r="H189" s="175"/>
      <c r="I189" s="207"/>
      <c r="J189" s="213"/>
      <c r="K189" s="213"/>
      <c r="L189" s="177"/>
      <c r="M189" s="178"/>
      <c r="N189" s="213"/>
      <c r="O189" s="179"/>
      <c r="P189" s="120"/>
    </row>
    <row r="190" spans="1:16" x14ac:dyDescent="0.25">
      <c r="A190" s="180"/>
      <c r="B190" s="232"/>
      <c r="C190" s="170" t="str">
        <f>IFERROR(IF(B190="No CAS","",INDEX('DEQ Pollutant List'!$C$7:$C$614,MATCH('3. Pollutant Emissions - EF'!B190,'DEQ Pollutant List'!$B$7:$B$614,0))),"")</f>
        <v/>
      </c>
      <c r="D190" s="171" t="str">
        <f>IFERROR(IF(OR($B190="",$B190="No CAS"),INDEX('DEQ Pollutant List'!$A$7:$A$614,MATCH($C190,'DEQ Pollutant List'!$C$7:$C$614,0)),INDEX('DEQ Pollutant List'!$A$7:$A$614,MATCH($B190,'DEQ Pollutant List'!$B$7:$B$614,0))),"")</f>
        <v/>
      </c>
      <c r="E190" s="172"/>
      <c r="F190" s="82"/>
      <c r="G190" s="174"/>
      <c r="H190" s="175"/>
      <c r="I190" s="207"/>
      <c r="J190" s="213"/>
      <c r="K190" s="213"/>
      <c r="L190" s="177"/>
      <c r="M190" s="178"/>
      <c r="N190" s="213"/>
      <c r="O190" s="179"/>
      <c r="P190" s="120"/>
    </row>
    <row r="191" spans="1:16" x14ac:dyDescent="0.25">
      <c r="A191" s="180"/>
      <c r="B191" s="232"/>
      <c r="C191" s="170" t="str">
        <f>IFERROR(IF(B191="No CAS","",INDEX('DEQ Pollutant List'!$C$7:$C$614,MATCH('3. Pollutant Emissions - EF'!B191,'DEQ Pollutant List'!$B$7:$B$614,0))),"")</f>
        <v/>
      </c>
      <c r="D191" s="171" t="str">
        <f>IFERROR(IF(OR($B191="",$B191="No CAS"),INDEX('DEQ Pollutant List'!$A$7:$A$614,MATCH($C191,'DEQ Pollutant List'!$C$7:$C$614,0)),INDEX('DEQ Pollutant List'!$A$7:$A$614,MATCH($B191,'DEQ Pollutant List'!$B$7:$B$614,0))),"")</f>
        <v/>
      </c>
      <c r="E191" s="172"/>
      <c r="F191" s="82"/>
      <c r="G191" s="174"/>
      <c r="H191" s="175"/>
      <c r="I191" s="207"/>
      <c r="J191" s="213"/>
      <c r="K191" s="213"/>
      <c r="L191" s="177"/>
      <c r="M191" s="178"/>
      <c r="N191" s="213"/>
      <c r="O191" s="179"/>
      <c r="P191" s="120"/>
    </row>
    <row r="192" spans="1:16" x14ac:dyDescent="0.25">
      <c r="A192" s="180"/>
      <c r="B192" s="232"/>
      <c r="C192" s="170" t="str">
        <f>IFERROR(IF(B192="No CAS","",INDEX('DEQ Pollutant List'!$C$7:$C$614,MATCH('3. Pollutant Emissions - EF'!B192,'DEQ Pollutant List'!$B$7:$B$614,0))),"")</f>
        <v/>
      </c>
      <c r="D192" s="171" t="str">
        <f>IFERROR(IF(OR($B192="",$B192="No CAS"),INDEX('DEQ Pollutant List'!$A$7:$A$614,MATCH($C192,'DEQ Pollutant List'!$C$7:$C$614,0)),INDEX('DEQ Pollutant List'!$A$7:$A$614,MATCH($B192,'DEQ Pollutant List'!$B$7:$B$614,0))),"")</f>
        <v/>
      </c>
      <c r="E192" s="172"/>
      <c r="F192" s="82"/>
      <c r="G192" s="174"/>
      <c r="H192" s="175"/>
      <c r="I192" s="207"/>
      <c r="J192" s="213"/>
      <c r="K192" s="213"/>
      <c r="L192" s="177"/>
      <c r="M192" s="178"/>
      <c r="N192" s="213"/>
      <c r="O192" s="179"/>
      <c r="P192" s="120"/>
    </row>
    <row r="193" spans="1:16" x14ac:dyDescent="0.25">
      <c r="A193" s="180"/>
      <c r="B193" s="232"/>
      <c r="C193" s="170" t="str">
        <f>IFERROR(IF(B193="No CAS","",INDEX('DEQ Pollutant List'!$C$7:$C$614,MATCH('3. Pollutant Emissions - EF'!B193,'DEQ Pollutant List'!$B$7:$B$614,0))),"")</f>
        <v/>
      </c>
      <c r="D193" s="171" t="str">
        <f>IFERROR(IF(OR($B193="",$B193="No CAS"),INDEX('DEQ Pollutant List'!$A$7:$A$614,MATCH($C193,'DEQ Pollutant List'!$C$7:$C$614,0)),INDEX('DEQ Pollutant List'!$A$7:$A$614,MATCH($B193,'DEQ Pollutant List'!$B$7:$B$614,0))),"")</f>
        <v/>
      </c>
      <c r="E193" s="172"/>
      <c r="F193" s="82"/>
      <c r="G193" s="174"/>
      <c r="H193" s="175"/>
      <c r="I193" s="207"/>
      <c r="J193" s="213"/>
      <c r="K193" s="213"/>
      <c r="L193" s="177"/>
      <c r="M193" s="178"/>
      <c r="N193" s="213"/>
      <c r="O193" s="179"/>
      <c r="P193" s="120"/>
    </row>
    <row r="194" spans="1:16" x14ac:dyDescent="0.25">
      <c r="A194" s="180"/>
      <c r="B194" s="232"/>
      <c r="C194" s="170" t="str">
        <f>IFERROR(IF(B194="No CAS","",INDEX('DEQ Pollutant List'!$C$7:$C$614,MATCH('3. Pollutant Emissions - EF'!B194,'DEQ Pollutant List'!$B$7:$B$614,0))),"")</f>
        <v/>
      </c>
      <c r="D194" s="171" t="str">
        <f>IFERROR(IF(OR($B194="",$B194="No CAS"),INDEX('DEQ Pollutant List'!$A$7:$A$614,MATCH($C194,'DEQ Pollutant List'!$C$7:$C$614,0)),INDEX('DEQ Pollutant List'!$A$7:$A$614,MATCH($B194,'DEQ Pollutant List'!$B$7:$B$614,0))),"")</f>
        <v/>
      </c>
      <c r="E194" s="172"/>
      <c r="F194" s="82"/>
      <c r="G194" s="174"/>
      <c r="H194" s="175"/>
      <c r="I194" s="207"/>
      <c r="J194" s="213"/>
      <c r="K194" s="213"/>
      <c r="L194" s="177"/>
      <c r="M194" s="178"/>
      <c r="N194" s="213"/>
      <c r="O194" s="179"/>
      <c r="P194" s="120"/>
    </row>
    <row r="195" spans="1:16" x14ac:dyDescent="0.25">
      <c r="A195" s="180"/>
      <c r="B195" s="232"/>
      <c r="C195" s="170" t="str">
        <f>IFERROR(IF(B195="No CAS","",INDEX('DEQ Pollutant List'!$C$7:$C$614,MATCH('3. Pollutant Emissions - EF'!B195,'DEQ Pollutant List'!$B$7:$B$614,0))),"")</f>
        <v/>
      </c>
      <c r="D195" s="171" t="str">
        <f>IFERROR(IF(OR($B195="",$B195="No CAS"),INDEX('DEQ Pollutant List'!$A$7:$A$614,MATCH($C195,'DEQ Pollutant List'!$C$7:$C$614,0)),INDEX('DEQ Pollutant List'!$A$7:$A$614,MATCH($B195,'DEQ Pollutant List'!$B$7:$B$614,0))),"")</f>
        <v/>
      </c>
      <c r="E195" s="172"/>
      <c r="F195" s="82"/>
      <c r="G195" s="174"/>
      <c r="H195" s="175"/>
      <c r="I195" s="207"/>
      <c r="J195" s="213"/>
      <c r="K195" s="213"/>
      <c r="L195" s="177"/>
      <c r="M195" s="178"/>
      <c r="N195" s="213"/>
      <c r="O195" s="179"/>
      <c r="P195" s="120"/>
    </row>
    <row r="196" spans="1:16" x14ac:dyDescent="0.25">
      <c r="A196" s="180"/>
      <c r="B196" s="232"/>
      <c r="C196" s="170" t="str">
        <f>IFERROR(IF(B196="No CAS","",INDEX('DEQ Pollutant List'!$C$7:$C$614,MATCH('3. Pollutant Emissions - EF'!B196,'DEQ Pollutant List'!$B$7:$B$614,0))),"")</f>
        <v/>
      </c>
      <c r="D196" s="171" t="str">
        <f>IFERROR(IF(OR($B196="",$B196="No CAS"),INDEX('DEQ Pollutant List'!$A$7:$A$614,MATCH($C196,'DEQ Pollutant List'!$C$7:$C$614,0)),INDEX('DEQ Pollutant List'!$A$7:$A$614,MATCH($B196,'DEQ Pollutant List'!$B$7:$B$614,0))),"")</f>
        <v/>
      </c>
      <c r="E196" s="172"/>
      <c r="F196" s="82"/>
      <c r="G196" s="174"/>
      <c r="H196" s="175"/>
      <c r="I196" s="207"/>
      <c r="J196" s="213"/>
      <c r="K196" s="213"/>
      <c r="L196" s="177"/>
      <c r="M196" s="178"/>
      <c r="N196" s="213"/>
      <c r="O196" s="179"/>
      <c r="P196" s="120"/>
    </row>
    <row r="197" spans="1:16" x14ac:dyDescent="0.25">
      <c r="A197" s="180"/>
      <c r="B197" s="232"/>
      <c r="C197" s="170" t="str">
        <f>IFERROR(IF(B197="No CAS","",INDEX('DEQ Pollutant List'!$C$7:$C$614,MATCH('3. Pollutant Emissions - EF'!B197,'DEQ Pollutant List'!$B$7:$B$614,0))),"")</f>
        <v/>
      </c>
      <c r="D197" s="171" t="str">
        <f>IFERROR(IF(OR($B197="",$B197="No CAS"),INDEX('DEQ Pollutant List'!$A$7:$A$614,MATCH($C197,'DEQ Pollutant List'!$C$7:$C$614,0)),INDEX('DEQ Pollutant List'!$A$7:$A$614,MATCH($B197,'DEQ Pollutant List'!$B$7:$B$614,0))),"")</f>
        <v/>
      </c>
      <c r="E197" s="172"/>
      <c r="F197" s="82"/>
      <c r="G197" s="174"/>
      <c r="H197" s="175"/>
      <c r="I197" s="207"/>
      <c r="J197" s="213"/>
      <c r="K197" s="213"/>
      <c r="L197" s="177"/>
      <c r="M197" s="178"/>
      <c r="N197" s="213"/>
      <c r="O197" s="179"/>
      <c r="P197" s="120"/>
    </row>
    <row r="198" spans="1:16" x14ac:dyDescent="0.25">
      <c r="A198" s="180"/>
      <c r="B198" s="232"/>
      <c r="C198" s="170" t="str">
        <f>IFERROR(IF(B198="No CAS","",INDEX('DEQ Pollutant List'!$C$7:$C$614,MATCH('3. Pollutant Emissions - EF'!B198,'DEQ Pollutant List'!$B$7:$B$614,0))),"")</f>
        <v/>
      </c>
      <c r="D198" s="171" t="str">
        <f>IFERROR(IF(OR($B198="",$B198="No CAS"),INDEX('DEQ Pollutant List'!$A$7:$A$614,MATCH($C198,'DEQ Pollutant List'!$C$7:$C$614,0)),INDEX('DEQ Pollutant List'!$A$7:$A$614,MATCH($B198,'DEQ Pollutant List'!$B$7:$B$614,0))),"")</f>
        <v/>
      </c>
      <c r="E198" s="172"/>
      <c r="F198" s="82"/>
      <c r="G198" s="174"/>
      <c r="H198" s="175"/>
      <c r="I198" s="207"/>
      <c r="J198" s="213"/>
      <c r="K198" s="213"/>
      <c r="L198" s="177"/>
      <c r="M198" s="178"/>
      <c r="N198" s="213"/>
      <c r="O198" s="179"/>
      <c r="P198" s="120"/>
    </row>
    <row r="199" spans="1:16" x14ac:dyDescent="0.25">
      <c r="A199" s="180"/>
      <c r="B199" s="232"/>
      <c r="C199" s="170" t="str">
        <f>IFERROR(IF(B199="No CAS","",INDEX('DEQ Pollutant List'!$C$7:$C$614,MATCH('3. Pollutant Emissions - EF'!B199,'DEQ Pollutant List'!$B$7:$B$614,0))),"")</f>
        <v/>
      </c>
      <c r="D199" s="171" t="str">
        <f>IFERROR(IF(OR($B199="",$B199="No CAS"),INDEX('DEQ Pollutant List'!$A$7:$A$614,MATCH($C199,'DEQ Pollutant List'!$C$7:$C$614,0)),INDEX('DEQ Pollutant List'!$A$7:$A$614,MATCH($B199,'DEQ Pollutant List'!$B$7:$B$614,0))),"")</f>
        <v/>
      </c>
      <c r="E199" s="172"/>
      <c r="F199" s="82"/>
      <c r="G199" s="174"/>
      <c r="H199" s="175"/>
      <c r="I199" s="207"/>
      <c r="J199" s="213"/>
      <c r="K199" s="213"/>
      <c r="L199" s="177"/>
      <c r="M199" s="178"/>
      <c r="N199" s="213"/>
      <c r="O199" s="179"/>
      <c r="P199" s="120"/>
    </row>
    <row r="200" spans="1:16" x14ac:dyDescent="0.25">
      <c r="A200" s="180"/>
      <c r="B200" s="232"/>
      <c r="C200" s="170" t="str">
        <f>IFERROR(IF(B200="No CAS","",INDEX('DEQ Pollutant List'!$C$7:$C$614,MATCH('3. Pollutant Emissions - EF'!B200,'DEQ Pollutant List'!$B$7:$B$614,0))),"")</f>
        <v/>
      </c>
      <c r="D200" s="171" t="str">
        <f>IFERROR(IF(OR($B200="",$B200="No CAS"),INDEX('DEQ Pollutant List'!$A$7:$A$614,MATCH($C200,'DEQ Pollutant List'!$C$7:$C$614,0)),INDEX('DEQ Pollutant List'!$A$7:$A$614,MATCH($B200,'DEQ Pollutant List'!$B$7:$B$614,0))),"")</f>
        <v/>
      </c>
      <c r="E200" s="172"/>
      <c r="F200" s="82"/>
      <c r="G200" s="174"/>
      <c r="H200" s="175"/>
      <c r="I200" s="207"/>
      <c r="J200" s="213"/>
      <c r="K200" s="213"/>
      <c r="L200" s="177"/>
      <c r="M200" s="178"/>
      <c r="N200" s="213"/>
      <c r="O200" s="179"/>
      <c r="P200" s="120"/>
    </row>
    <row r="201" spans="1:16" x14ac:dyDescent="0.25">
      <c r="A201" s="180"/>
      <c r="B201" s="232"/>
      <c r="C201" s="170" t="str">
        <f>IFERROR(IF(B201="No CAS","",INDEX('DEQ Pollutant List'!$C$7:$C$614,MATCH('3. Pollutant Emissions - EF'!B201,'DEQ Pollutant List'!$B$7:$B$614,0))),"")</f>
        <v/>
      </c>
      <c r="D201" s="171" t="str">
        <f>IFERROR(IF(OR($B201="",$B201="No CAS"),INDEX('DEQ Pollutant List'!$A$7:$A$614,MATCH($C201,'DEQ Pollutant List'!$C$7:$C$614,0)),INDEX('DEQ Pollutant List'!$A$7:$A$614,MATCH($B201,'DEQ Pollutant List'!$B$7:$B$614,0))),"")</f>
        <v/>
      </c>
      <c r="E201" s="172"/>
      <c r="F201" s="82"/>
      <c r="G201" s="174"/>
      <c r="H201" s="175"/>
      <c r="I201" s="207"/>
      <c r="J201" s="213"/>
      <c r="K201" s="213"/>
      <c r="L201" s="177"/>
      <c r="M201" s="178"/>
      <c r="N201" s="213"/>
      <c r="O201" s="179"/>
      <c r="P201" s="120"/>
    </row>
    <row r="202" spans="1:16" x14ac:dyDescent="0.25">
      <c r="A202" s="180"/>
      <c r="B202" s="232"/>
      <c r="C202" s="170" t="str">
        <f>IFERROR(IF(B202="No CAS","",INDEX('DEQ Pollutant List'!$C$7:$C$614,MATCH('3. Pollutant Emissions - EF'!B202,'DEQ Pollutant List'!$B$7:$B$614,0))),"")</f>
        <v/>
      </c>
      <c r="D202" s="171" t="str">
        <f>IFERROR(IF(OR($B202="",$B202="No CAS"),INDEX('DEQ Pollutant List'!$A$7:$A$614,MATCH($C202,'DEQ Pollutant List'!$C$7:$C$614,0)),INDEX('DEQ Pollutant List'!$A$7:$A$614,MATCH($B202,'DEQ Pollutant List'!$B$7:$B$614,0))),"")</f>
        <v/>
      </c>
      <c r="E202" s="172"/>
      <c r="F202" s="82"/>
      <c r="G202" s="174"/>
      <c r="H202" s="175"/>
      <c r="I202" s="207"/>
      <c r="J202" s="213"/>
      <c r="K202" s="213"/>
      <c r="L202" s="177"/>
      <c r="M202" s="178"/>
      <c r="N202" s="213"/>
      <c r="O202" s="179"/>
      <c r="P202" s="120"/>
    </row>
    <row r="203" spans="1:16" x14ac:dyDescent="0.25">
      <c r="A203" s="180"/>
      <c r="B203" s="232"/>
      <c r="C203" s="170" t="str">
        <f>IFERROR(IF(B203="No CAS","",INDEX('DEQ Pollutant List'!$C$7:$C$614,MATCH('3. Pollutant Emissions - EF'!B203,'DEQ Pollutant List'!$B$7:$B$614,0))),"")</f>
        <v/>
      </c>
      <c r="D203" s="171" t="str">
        <f>IFERROR(IF(OR($B203="",$B203="No CAS"),INDEX('DEQ Pollutant List'!$A$7:$A$614,MATCH($C203,'DEQ Pollutant List'!$C$7:$C$614,0)),INDEX('DEQ Pollutant List'!$A$7:$A$614,MATCH($B203,'DEQ Pollutant List'!$B$7:$B$614,0))),"")</f>
        <v/>
      </c>
      <c r="E203" s="172"/>
      <c r="F203" s="82"/>
      <c r="G203" s="174"/>
      <c r="H203" s="175"/>
      <c r="I203" s="207"/>
      <c r="J203" s="213"/>
      <c r="K203" s="213"/>
      <c r="L203" s="177"/>
      <c r="M203" s="178"/>
      <c r="N203" s="213"/>
      <c r="O203" s="179"/>
      <c r="P203" s="120"/>
    </row>
    <row r="204" spans="1:16" x14ac:dyDescent="0.25">
      <c r="A204" s="180"/>
      <c r="B204" s="232"/>
      <c r="C204" s="170" t="str">
        <f>IFERROR(IF(B204="No CAS","",INDEX('DEQ Pollutant List'!$C$7:$C$614,MATCH('3. Pollutant Emissions - EF'!B204,'DEQ Pollutant List'!$B$7:$B$614,0))),"")</f>
        <v/>
      </c>
      <c r="D204" s="171" t="str">
        <f>IFERROR(IF(OR($B204="",$B204="No CAS"),INDEX('DEQ Pollutant List'!$A$7:$A$614,MATCH($C204,'DEQ Pollutant List'!$C$7:$C$614,0)),INDEX('DEQ Pollutant List'!$A$7:$A$614,MATCH($B204,'DEQ Pollutant List'!$B$7:$B$614,0))),"")</f>
        <v/>
      </c>
      <c r="E204" s="172"/>
      <c r="F204" s="82"/>
      <c r="G204" s="174"/>
      <c r="H204" s="175"/>
      <c r="I204" s="207"/>
      <c r="J204" s="213"/>
      <c r="K204" s="213"/>
      <c r="L204" s="177"/>
      <c r="M204" s="178"/>
      <c r="N204" s="213"/>
      <c r="O204" s="179"/>
      <c r="P204" s="120"/>
    </row>
    <row r="205" spans="1:16" x14ac:dyDescent="0.25">
      <c r="A205" s="180"/>
      <c r="B205" s="232"/>
      <c r="C205" s="170" t="str">
        <f>IFERROR(IF(B205="No CAS","",INDEX('DEQ Pollutant List'!$C$7:$C$614,MATCH('3. Pollutant Emissions - EF'!B205,'DEQ Pollutant List'!$B$7:$B$614,0))),"")</f>
        <v/>
      </c>
      <c r="D205" s="171" t="str">
        <f>IFERROR(IF(OR($B205="",$B205="No CAS"),INDEX('DEQ Pollutant List'!$A$7:$A$614,MATCH($C205,'DEQ Pollutant List'!$C$7:$C$614,0)),INDEX('DEQ Pollutant List'!$A$7:$A$614,MATCH($B205,'DEQ Pollutant List'!$B$7:$B$614,0))),"")</f>
        <v/>
      </c>
      <c r="E205" s="172"/>
      <c r="F205" s="82"/>
      <c r="G205" s="174"/>
      <c r="H205" s="175"/>
      <c r="I205" s="207"/>
      <c r="J205" s="213"/>
      <c r="K205" s="213"/>
      <c r="L205" s="177"/>
      <c r="M205" s="178"/>
      <c r="N205" s="213"/>
      <c r="O205" s="179"/>
      <c r="P205" s="120"/>
    </row>
    <row r="206" spans="1:16" x14ac:dyDescent="0.25">
      <c r="A206" s="180"/>
      <c r="B206" s="232"/>
      <c r="C206" s="170" t="str">
        <f>IFERROR(IF(B206="No CAS","",INDEX('DEQ Pollutant List'!$C$7:$C$614,MATCH('3. Pollutant Emissions - EF'!B206,'DEQ Pollutant List'!$B$7:$B$614,0))),"")</f>
        <v/>
      </c>
      <c r="D206" s="171" t="str">
        <f>IFERROR(IF(OR($B206="",$B206="No CAS"),INDEX('DEQ Pollutant List'!$A$7:$A$614,MATCH($C206,'DEQ Pollutant List'!$C$7:$C$614,0)),INDEX('DEQ Pollutant List'!$A$7:$A$614,MATCH($B206,'DEQ Pollutant List'!$B$7:$B$614,0))),"")</f>
        <v/>
      </c>
      <c r="E206" s="172"/>
      <c r="F206" s="82"/>
      <c r="G206" s="174"/>
      <c r="H206" s="175"/>
      <c r="I206" s="207"/>
      <c r="J206" s="213"/>
      <c r="K206" s="213"/>
      <c r="L206" s="177"/>
      <c r="M206" s="178"/>
      <c r="N206" s="213"/>
      <c r="O206" s="179"/>
      <c r="P206" s="120"/>
    </row>
    <row r="207" spans="1:16" x14ac:dyDescent="0.25">
      <c r="A207" s="180"/>
      <c r="B207" s="232"/>
      <c r="C207" s="170" t="str">
        <f>IFERROR(IF(B207="No CAS","",INDEX('DEQ Pollutant List'!$C$7:$C$614,MATCH('3. Pollutant Emissions - EF'!B207,'DEQ Pollutant List'!$B$7:$B$614,0))),"")</f>
        <v/>
      </c>
      <c r="D207" s="171" t="str">
        <f>IFERROR(IF(OR($B207="",$B207="No CAS"),INDEX('DEQ Pollutant List'!$A$7:$A$614,MATCH($C207,'DEQ Pollutant List'!$C$7:$C$614,0)),INDEX('DEQ Pollutant List'!$A$7:$A$614,MATCH($B207,'DEQ Pollutant List'!$B$7:$B$614,0))),"")</f>
        <v/>
      </c>
      <c r="E207" s="172"/>
      <c r="F207" s="82"/>
      <c r="G207" s="174"/>
      <c r="H207" s="175"/>
      <c r="I207" s="207"/>
      <c r="J207" s="213"/>
      <c r="K207" s="213"/>
      <c r="L207" s="177"/>
      <c r="M207" s="178"/>
      <c r="N207" s="213"/>
      <c r="O207" s="179"/>
      <c r="P207" s="120"/>
    </row>
    <row r="208" spans="1:16" x14ac:dyDescent="0.25">
      <c r="A208" s="180"/>
      <c r="B208" s="232"/>
      <c r="C208" s="170" t="str">
        <f>IFERROR(IF(B208="No CAS","",INDEX('DEQ Pollutant List'!$C$7:$C$614,MATCH('3. Pollutant Emissions - EF'!B208,'DEQ Pollutant List'!$B$7:$B$614,0))),"")</f>
        <v/>
      </c>
      <c r="D208" s="171" t="str">
        <f>IFERROR(IF(OR($B208="",$B208="No CAS"),INDEX('DEQ Pollutant List'!$A$7:$A$614,MATCH($C208,'DEQ Pollutant List'!$C$7:$C$614,0)),INDEX('DEQ Pollutant List'!$A$7:$A$614,MATCH($B208,'DEQ Pollutant List'!$B$7:$B$614,0))),"")</f>
        <v/>
      </c>
      <c r="E208" s="172"/>
      <c r="F208" s="82"/>
      <c r="G208" s="174"/>
      <c r="H208" s="175"/>
      <c r="I208" s="207"/>
      <c r="J208" s="213"/>
      <c r="K208" s="213"/>
      <c r="L208" s="177"/>
      <c r="M208" s="178"/>
      <c r="N208" s="213"/>
      <c r="O208" s="179"/>
      <c r="P208" s="120"/>
    </row>
    <row r="209" spans="1:16" x14ac:dyDescent="0.25">
      <c r="A209" s="180"/>
      <c r="B209" s="232"/>
      <c r="C209" s="170" t="str">
        <f>IFERROR(IF(B209="No CAS","",INDEX('DEQ Pollutant List'!$C$7:$C$614,MATCH('3. Pollutant Emissions - EF'!B209,'DEQ Pollutant List'!$B$7:$B$614,0))),"")</f>
        <v/>
      </c>
      <c r="D209" s="171" t="str">
        <f>IFERROR(IF(OR($B209="",$B209="No CAS"),INDEX('DEQ Pollutant List'!$A$7:$A$614,MATCH($C209,'DEQ Pollutant List'!$C$7:$C$614,0)),INDEX('DEQ Pollutant List'!$A$7:$A$614,MATCH($B209,'DEQ Pollutant List'!$B$7:$B$614,0))),"")</f>
        <v/>
      </c>
      <c r="E209" s="172"/>
      <c r="F209" s="82"/>
      <c r="G209" s="174"/>
      <c r="H209" s="175"/>
      <c r="I209" s="207"/>
      <c r="J209" s="213"/>
      <c r="K209" s="213"/>
      <c r="L209" s="177"/>
      <c r="M209" s="178"/>
      <c r="N209" s="213"/>
      <c r="O209" s="179"/>
      <c r="P209" s="120"/>
    </row>
    <row r="210" spans="1:16" x14ac:dyDescent="0.25">
      <c r="A210" s="180"/>
      <c r="B210" s="232"/>
      <c r="C210" s="170" t="str">
        <f>IFERROR(IF(B210="No CAS","",INDEX('DEQ Pollutant List'!$C$7:$C$614,MATCH('3. Pollutant Emissions - EF'!B210,'DEQ Pollutant List'!$B$7:$B$614,0))),"")</f>
        <v/>
      </c>
      <c r="D210" s="171" t="str">
        <f>IFERROR(IF(OR($B210="",$B210="No CAS"),INDEX('DEQ Pollutant List'!$A$7:$A$614,MATCH($C210,'DEQ Pollutant List'!$C$7:$C$614,0)),INDEX('DEQ Pollutant List'!$A$7:$A$614,MATCH($B210,'DEQ Pollutant List'!$B$7:$B$614,0))),"")</f>
        <v/>
      </c>
      <c r="E210" s="172"/>
      <c r="F210" s="82"/>
      <c r="G210" s="174"/>
      <c r="H210" s="175"/>
      <c r="I210" s="207"/>
      <c r="J210" s="213"/>
      <c r="K210" s="213"/>
      <c r="L210" s="177"/>
      <c r="M210" s="178"/>
      <c r="N210" s="213"/>
      <c r="O210" s="179"/>
      <c r="P210" s="120"/>
    </row>
    <row r="211" spans="1:16" x14ac:dyDescent="0.25">
      <c r="A211" s="180"/>
      <c r="B211" s="232"/>
      <c r="C211" s="170" t="str">
        <f>IFERROR(IF(B211="No CAS","",INDEX('DEQ Pollutant List'!$C$7:$C$614,MATCH('3. Pollutant Emissions - EF'!B211,'DEQ Pollutant List'!$B$7:$B$614,0))),"")</f>
        <v/>
      </c>
      <c r="D211" s="171" t="str">
        <f>IFERROR(IF(OR($B211="",$B211="No CAS"),INDEX('DEQ Pollutant List'!$A$7:$A$614,MATCH($C211,'DEQ Pollutant List'!$C$7:$C$614,0)),INDEX('DEQ Pollutant List'!$A$7:$A$614,MATCH($B211,'DEQ Pollutant List'!$B$7:$B$614,0))),"")</f>
        <v/>
      </c>
      <c r="E211" s="172"/>
      <c r="F211" s="82"/>
      <c r="G211" s="174"/>
      <c r="H211" s="175"/>
      <c r="I211" s="207"/>
      <c r="J211" s="213"/>
      <c r="K211" s="213"/>
      <c r="L211" s="177"/>
      <c r="M211" s="178"/>
      <c r="N211" s="213"/>
      <c r="O211" s="179"/>
      <c r="P211" s="120"/>
    </row>
    <row r="212" spans="1:16" x14ac:dyDescent="0.25">
      <c r="A212" s="180"/>
      <c r="B212" s="232"/>
      <c r="C212" s="170" t="str">
        <f>IFERROR(IF(B212="No CAS","",INDEX('DEQ Pollutant List'!$C$7:$C$614,MATCH('3. Pollutant Emissions - EF'!B212,'DEQ Pollutant List'!$B$7:$B$614,0))),"")</f>
        <v/>
      </c>
      <c r="D212" s="171" t="str">
        <f>IFERROR(IF(OR($B212="",$B212="No CAS"),INDEX('DEQ Pollutant List'!$A$7:$A$614,MATCH($C212,'DEQ Pollutant List'!$C$7:$C$614,0)),INDEX('DEQ Pollutant List'!$A$7:$A$614,MATCH($B212,'DEQ Pollutant List'!$B$7:$B$614,0))),"")</f>
        <v/>
      </c>
      <c r="E212" s="172"/>
      <c r="F212" s="82"/>
      <c r="G212" s="174"/>
      <c r="H212" s="175"/>
      <c r="I212" s="207"/>
      <c r="J212" s="213"/>
      <c r="K212" s="213"/>
      <c r="L212" s="177"/>
      <c r="M212" s="178"/>
      <c r="N212" s="213"/>
      <c r="O212" s="179"/>
      <c r="P212" s="120"/>
    </row>
    <row r="213" spans="1:16" x14ac:dyDescent="0.25">
      <c r="A213" s="180"/>
      <c r="B213" s="232"/>
      <c r="C213" s="170" t="str">
        <f>IFERROR(IF(B213="No CAS","",INDEX('DEQ Pollutant List'!$C$7:$C$614,MATCH('3. Pollutant Emissions - EF'!B213,'DEQ Pollutant List'!$B$7:$B$614,0))),"")</f>
        <v/>
      </c>
      <c r="D213" s="171" t="str">
        <f>IFERROR(IF(OR($B213="",$B213="No CAS"),INDEX('DEQ Pollutant List'!$A$7:$A$614,MATCH($C213,'DEQ Pollutant List'!$C$7:$C$614,0)),INDEX('DEQ Pollutant List'!$A$7:$A$614,MATCH($B213,'DEQ Pollutant List'!$B$7:$B$614,0))),"")</f>
        <v/>
      </c>
      <c r="E213" s="172"/>
      <c r="F213" s="82"/>
      <c r="G213" s="174"/>
      <c r="H213" s="175"/>
      <c r="I213" s="207"/>
      <c r="J213" s="213"/>
      <c r="K213" s="213"/>
      <c r="L213" s="177"/>
      <c r="M213" s="178"/>
      <c r="N213" s="213"/>
      <c r="O213" s="179"/>
      <c r="P213" s="120"/>
    </row>
    <row r="214" spans="1:16" x14ac:dyDescent="0.25">
      <c r="A214" s="180"/>
      <c r="B214" s="232"/>
      <c r="C214" s="170" t="str">
        <f>IFERROR(IF(B214="No CAS","",INDEX('DEQ Pollutant List'!$C$7:$C$614,MATCH('3. Pollutant Emissions - EF'!B214,'DEQ Pollutant List'!$B$7:$B$614,0))),"")</f>
        <v/>
      </c>
      <c r="D214" s="171" t="str">
        <f>IFERROR(IF(OR($B214="",$B214="No CAS"),INDEX('DEQ Pollutant List'!$A$7:$A$614,MATCH($C214,'DEQ Pollutant List'!$C$7:$C$614,0)),INDEX('DEQ Pollutant List'!$A$7:$A$614,MATCH($B214,'DEQ Pollutant List'!$B$7:$B$614,0))),"")</f>
        <v/>
      </c>
      <c r="E214" s="172"/>
      <c r="F214" s="82"/>
      <c r="G214" s="174"/>
      <c r="H214" s="175"/>
      <c r="I214" s="207"/>
      <c r="J214" s="213"/>
      <c r="K214" s="213"/>
      <c r="L214" s="177"/>
      <c r="M214" s="178"/>
      <c r="N214" s="213"/>
      <c r="O214" s="179"/>
      <c r="P214" s="120"/>
    </row>
    <row r="215" spans="1:16" x14ac:dyDescent="0.25">
      <c r="A215" s="180"/>
      <c r="B215" s="232"/>
      <c r="C215" s="170" t="str">
        <f>IFERROR(IF(B215="No CAS","",INDEX('DEQ Pollutant List'!$C$7:$C$614,MATCH('3. Pollutant Emissions - EF'!B215,'DEQ Pollutant List'!$B$7:$B$614,0))),"")</f>
        <v/>
      </c>
      <c r="D215" s="171" t="str">
        <f>IFERROR(IF(OR($B215="",$B215="No CAS"),INDEX('DEQ Pollutant List'!$A$7:$A$614,MATCH($C215,'DEQ Pollutant List'!$C$7:$C$614,0)),INDEX('DEQ Pollutant List'!$A$7:$A$614,MATCH($B215,'DEQ Pollutant List'!$B$7:$B$614,0))),"")</f>
        <v/>
      </c>
      <c r="E215" s="172"/>
      <c r="F215" s="82"/>
      <c r="G215" s="174"/>
      <c r="H215" s="175"/>
      <c r="I215" s="207"/>
      <c r="J215" s="213"/>
      <c r="K215" s="213"/>
      <c r="L215" s="177"/>
      <c r="M215" s="178"/>
      <c r="N215" s="213"/>
      <c r="O215" s="179"/>
      <c r="P215" s="120"/>
    </row>
    <row r="216" spans="1:16" x14ac:dyDescent="0.25">
      <c r="A216" s="180"/>
      <c r="B216" s="232"/>
      <c r="C216" s="170" t="str">
        <f>IFERROR(IF(B216="No CAS","",INDEX('DEQ Pollutant List'!$C$7:$C$614,MATCH('3. Pollutant Emissions - EF'!B216,'DEQ Pollutant List'!$B$7:$B$614,0))),"")</f>
        <v/>
      </c>
      <c r="D216" s="171" t="str">
        <f>IFERROR(IF(OR($B216="",$B216="No CAS"),INDEX('DEQ Pollutant List'!$A$7:$A$614,MATCH($C216,'DEQ Pollutant List'!$C$7:$C$614,0)),INDEX('DEQ Pollutant List'!$A$7:$A$614,MATCH($B216,'DEQ Pollutant List'!$B$7:$B$614,0))),"")</f>
        <v/>
      </c>
      <c r="E216" s="172"/>
      <c r="F216" s="82"/>
      <c r="G216" s="174"/>
      <c r="H216" s="175"/>
      <c r="I216" s="207"/>
      <c r="J216" s="213"/>
      <c r="K216" s="213"/>
      <c r="L216" s="177"/>
      <c r="M216" s="178"/>
      <c r="N216" s="213"/>
      <c r="O216" s="179"/>
      <c r="P216" s="120"/>
    </row>
    <row r="217" spans="1:16" x14ac:dyDescent="0.25">
      <c r="A217" s="180"/>
      <c r="B217" s="232"/>
      <c r="C217" s="170" t="str">
        <f>IFERROR(IF(B217="No CAS","",INDEX('DEQ Pollutant List'!$C$7:$C$614,MATCH('3. Pollutant Emissions - EF'!B217,'DEQ Pollutant List'!$B$7:$B$614,0))),"")</f>
        <v/>
      </c>
      <c r="D217" s="171" t="str">
        <f>IFERROR(IF(OR($B217="",$B217="No CAS"),INDEX('DEQ Pollutant List'!$A$7:$A$614,MATCH($C217,'DEQ Pollutant List'!$C$7:$C$614,0)),INDEX('DEQ Pollutant List'!$A$7:$A$614,MATCH($B217,'DEQ Pollutant List'!$B$7:$B$614,0))),"")</f>
        <v/>
      </c>
      <c r="E217" s="172"/>
      <c r="F217" s="82"/>
      <c r="G217" s="174"/>
      <c r="H217" s="175"/>
      <c r="I217" s="207"/>
      <c r="J217" s="213"/>
      <c r="K217" s="213"/>
      <c r="L217" s="177"/>
      <c r="M217" s="178"/>
      <c r="N217" s="213"/>
      <c r="O217" s="179"/>
      <c r="P217" s="120"/>
    </row>
    <row r="218" spans="1:16" x14ac:dyDescent="0.25">
      <c r="A218" s="180"/>
      <c r="B218" s="232"/>
      <c r="C218" s="170" t="str">
        <f>IFERROR(IF(B218="No CAS","",INDEX('DEQ Pollutant List'!$C$7:$C$614,MATCH('3. Pollutant Emissions - EF'!B218,'DEQ Pollutant List'!$B$7:$B$614,0))),"")</f>
        <v/>
      </c>
      <c r="D218" s="171" t="str">
        <f>IFERROR(IF(OR($B218="",$B218="No CAS"),INDEX('DEQ Pollutant List'!$A$7:$A$614,MATCH($C218,'DEQ Pollutant List'!$C$7:$C$614,0)),INDEX('DEQ Pollutant List'!$A$7:$A$614,MATCH($B218,'DEQ Pollutant List'!$B$7:$B$614,0))),"")</f>
        <v/>
      </c>
      <c r="E218" s="172"/>
      <c r="F218" s="82"/>
      <c r="G218" s="174"/>
      <c r="H218" s="175"/>
      <c r="I218" s="207"/>
      <c r="J218" s="213"/>
      <c r="K218" s="213"/>
      <c r="L218" s="177"/>
      <c r="M218" s="178"/>
      <c r="N218" s="213"/>
      <c r="O218" s="179"/>
      <c r="P218" s="120"/>
    </row>
    <row r="219" spans="1:16" x14ac:dyDescent="0.25">
      <c r="A219" s="180"/>
      <c r="B219" s="232"/>
      <c r="C219" s="170" t="str">
        <f>IFERROR(IF(B219="No CAS","",INDEX('DEQ Pollutant List'!$C$7:$C$614,MATCH('3. Pollutant Emissions - EF'!B219,'DEQ Pollutant List'!$B$7:$B$614,0))),"")</f>
        <v/>
      </c>
      <c r="D219" s="171" t="str">
        <f>IFERROR(IF(OR($B219="",$B219="No CAS"),INDEX('DEQ Pollutant List'!$A$7:$A$614,MATCH($C219,'DEQ Pollutant List'!$C$7:$C$614,0)),INDEX('DEQ Pollutant List'!$A$7:$A$614,MATCH($B219,'DEQ Pollutant List'!$B$7:$B$614,0))),"")</f>
        <v/>
      </c>
      <c r="E219" s="172"/>
      <c r="F219" s="82"/>
      <c r="G219" s="174"/>
      <c r="H219" s="175"/>
      <c r="I219" s="207"/>
      <c r="J219" s="213"/>
      <c r="K219" s="213"/>
      <c r="L219" s="177"/>
      <c r="M219" s="178"/>
      <c r="N219" s="213"/>
      <c r="O219" s="179"/>
      <c r="P219" s="120"/>
    </row>
    <row r="220" spans="1:16" x14ac:dyDescent="0.25">
      <c r="A220" s="180"/>
      <c r="B220" s="232"/>
      <c r="C220" s="170" t="str">
        <f>IFERROR(IF(B220="No CAS","",INDEX('DEQ Pollutant List'!$C$7:$C$614,MATCH('3. Pollutant Emissions - EF'!B220,'DEQ Pollutant List'!$B$7:$B$614,0))),"")</f>
        <v/>
      </c>
      <c r="D220" s="171" t="str">
        <f>IFERROR(IF(OR($B220="",$B220="No CAS"),INDEX('DEQ Pollutant List'!$A$7:$A$614,MATCH($C220,'DEQ Pollutant List'!$C$7:$C$614,0)),INDEX('DEQ Pollutant List'!$A$7:$A$614,MATCH($B220,'DEQ Pollutant List'!$B$7:$B$614,0))),"")</f>
        <v/>
      </c>
      <c r="E220" s="172"/>
      <c r="F220" s="82"/>
      <c r="G220" s="174"/>
      <c r="H220" s="175"/>
      <c r="I220" s="207"/>
      <c r="J220" s="213"/>
      <c r="K220" s="213"/>
      <c r="L220" s="177"/>
      <c r="M220" s="178"/>
      <c r="N220" s="213"/>
      <c r="O220" s="179"/>
      <c r="P220" s="120"/>
    </row>
    <row r="221" spans="1:16" x14ac:dyDescent="0.25">
      <c r="A221" s="180"/>
      <c r="B221" s="232"/>
      <c r="C221" s="170" t="str">
        <f>IFERROR(IF(B221="No CAS","",INDEX('DEQ Pollutant List'!$C$7:$C$614,MATCH('3. Pollutant Emissions - EF'!B221,'DEQ Pollutant List'!$B$7:$B$614,0))),"")</f>
        <v/>
      </c>
      <c r="D221" s="171" t="str">
        <f>IFERROR(IF(OR($B221="",$B221="No CAS"),INDEX('DEQ Pollutant List'!$A$7:$A$614,MATCH($C221,'DEQ Pollutant List'!$C$7:$C$614,0)),INDEX('DEQ Pollutant List'!$A$7:$A$614,MATCH($B221,'DEQ Pollutant List'!$B$7:$B$614,0))),"")</f>
        <v/>
      </c>
      <c r="E221" s="172"/>
      <c r="F221" s="82"/>
      <c r="G221" s="174"/>
      <c r="H221" s="175"/>
      <c r="I221" s="207"/>
      <c r="J221" s="213"/>
      <c r="K221" s="213"/>
      <c r="L221" s="177"/>
      <c r="M221" s="178"/>
      <c r="N221" s="213"/>
      <c r="O221" s="179"/>
      <c r="P221" s="120"/>
    </row>
    <row r="222" spans="1:16" x14ac:dyDescent="0.25">
      <c r="A222" s="180"/>
      <c r="B222" s="232"/>
      <c r="C222" s="170" t="str">
        <f>IFERROR(IF(B222="No CAS","",INDEX('DEQ Pollutant List'!$C$7:$C$614,MATCH('3. Pollutant Emissions - EF'!B222,'DEQ Pollutant List'!$B$7:$B$614,0))),"")</f>
        <v/>
      </c>
      <c r="D222" s="171" t="str">
        <f>IFERROR(IF(OR($B222="",$B222="No CAS"),INDEX('DEQ Pollutant List'!$A$7:$A$614,MATCH($C222,'DEQ Pollutant List'!$C$7:$C$614,0)),INDEX('DEQ Pollutant List'!$A$7:$A$614,MATCH($B222,'DEQ Pollutant List'!$B$7:$B$614,0))),"")</f>
        <v/>
      </c>
      <c r="E222" s="172"/>
      <c r="F222" s="82"/>
      <c r="G222" s="174"/>
      <c r="H222" s="175"/>
      <c r="I222" s="207"/>
      <c r="J222" s="213"/>
      <c r="K222" s="213"/>
      <c r="L222" s="177"/>
      <c r="M222" s="178"/>
      <c r="N222" s="213"/>
      <c r="O222" s="179"/>
      <c r="P222" s="120"/>
    </row>
    <row r="223" spans="1:16" x14ac:dyDescent="0.25">
      <c r="A223" s="180"/>
      <c r="B223" s="232"/>
      <c r="C223" s="170" t="str">
        <f>IFERROR(IF(B223="No CAS","",INDEX('DEQ Pollutant List'!$C$7:$C$614,MATCH('3. Pollutant Emissions - EF'!B223,'DEQ Pollutant List'!$B$7:$B$614,0))),"")</f>
        <v/>
      </c>
      <c r="D223" s="171" t="str">
        <f>IFERROR(IF(OR($B223="",$B223="No CAS"),INDEX('DEQ Pollutant List'!$A$7:$A$614,MATCH($C223,'DEQ Pollutant List'!$C$7:$C$614,0)),INDEX('DEQ Pollutant List'!$A$7:$A$614,MATCH($B223,'DEQ Pollutant List'!$B$7:$B$614,0))),"")</f>
        <v/>
      </c>
      <c r="E223" s="172"/>
      <c r="F223" s="82"/>
      <c r="G223" s="174"/>
      <c r="H223" s="175"/>
      <c r="I223" s="207"/>
      <c r="J223" s="213"/>
      <c r="K223" s="213"/>
      <c r="L223" s="177"/>
      <c r="M223" s="178"/>
      <c r="N223" s="213"/>
      <c r="O223" s="179"/>
      <c r="P223" s="120"/>
    </row>
    <row r="224" spans="1:16" x14ac:dyDescent="0.25">
      <c r="A224" s="180"/>
      <c r="B224" s="232"/>
      <c r="C224" s="170" t="str">
        <f>IFERROR(IF(B224="No CAS","",INDEX('DEQ Pollutant List'!$C$7:$C$614,MATCH('3. Pollutant Emissions - EF'!B224,'DEQ Pollutant List'!$B$7:$B$614,0))),"")</f>
        <v/>
      </c>
      <c r="D224" s="171" t="str">
        <f>IFERROR(IF(OR($B224="",$B224="No CAS"),INDEX('DEQ Pollutant List'!$A$7:$A$614,MATCH($C224,'DEQ Pollutant List'!$C$7:$C$614,0)),INDEX('DEQ Pollutant List'!$A$7:$A$614,MATCH($B224,'DEQ Pollutant List'!$B$7:$B$614,0))),"")</f>
        <v/>
      </c>
      <c r="E224" s="172"/>
      <c r="F224" s="82"/>
      <c r="G224" s="174"/>
      <c r="H224" s="175"/>
      <c r="I224" s="207"/>
      <c r="J224" s="213"/>
      <c r="K224" s="213"/>
      <c r="L224" s="177"/>
      <c r="M224" s="178"/>
      <c r="N224" s="213"/>
      <c r="O224" s="179"/>
      <c r="P224" s="120"/>
    </row>
    <row r="225" spans="1:16" x14ac:dyDescent="0.25">
      <c r="A225" s="180"/>
      <c r="B225" s="232"/>
      <c r="C225" s="170" t="str">
        <f>IFERROR(IF(B225="No CAS","",INDEX('DEQ Pollutant List'!$C$7:$C$614,MATCH('3. Pollutant Emissions - EF'!B225,'DEQ Pollutant List'!$B$7:$B$614,0))),"")</f>
        <v/>
      </c>
      <c r="D225" s="171" t="str">
        <f>IFERROR(IF(OR($B225="",$B225="No CAS"),INDEX('DEQ Pollutant List'!$A$7:$A$614,MATCH($C225,'DEQ Pollutant List'!$C$7:$C$614,0)),INDEX('DEQ Pollutant List'!$A$7:$A$614,MATCH($B225,'DEQ Pollutant List'!$B$7:$B$614,0))),"")</f>
        <v/>
      </c>
      <c r="E225" s="172"/>
      <c r="F225" s="82"/>
      <c r="G225" s="174"/>
      <c r="H225" s="175"/>
      <c r="I225" s="207"/>
      <c r="J225" s="213"/>
      <c r="K225" s="213"/>
      <c r="L225" s="177"/>
      <c r="M225" s="178"/>
      <c r="N225" s="213"/>
      <c r="O225" s="179"/>
      <c r="P225" s="120"/>
    </row>
    <row r="226" spans="1:16" x14ac:dyDescent="0.25">
      <c r="A226" s="180"/>
      <c r="B226" s="232"/>
      <c r="C226" s="170" t="str">
        <f>IFERROR(IF(B226="No CAS","",INDEX('DEQ Pollutant List'!$C$7:$C$614,MATCH('3. Pollutant Emissions - EF'!B226,'DEQ Pollutant List'!$B$7:$B$614,0))),"")</f>
        <v/>
      </c>
      <c r="D226" s="171" t="str">
        <f>IFERROR(IF(OR($B226="",$B226="No CAS"),INDEX('DEQ Pollutant List'!$A$7:$A$614,MATCH($C226,'DEQ Pollutant List'!$C$7:$C$614,0)),INDEX('DEQ Pollutant List'!$A$7:$A$614,MATCH($B226,'DEQ Pollutant List'!$B$7:$B$614,0))),"")</f>
        <v/>
      </c>
      <c r="E226" s="172"/>
      <c r="F226" s="82"/>
      <c r="G226" s="174"/>
      <c r="H226" s="175"/>
      <c r="I226" s="207"/>
      <c r="J226" s="213"/>
      <c r="K226" s="213"/>
      <c r="L226" s="177"/>
      <c r="M226" s="178"/>
      <c r="N226" s="213"/>
      <c r="O226" s="179"/>
      <c r="P226" s="120"/>
    </row>
    <row r="227" spans="1:16" x14ac:dyDescent="0.25">
      <c r="A227" s="180"/>
      <c r="B227" s="232"/>
      <c r="C227" s="170" t="str">
        <f>IFERROR(IF(B227="No CAS","",INDEX('DEQ Pollutant List'!$C$7:$C$614,MATCH('3. Pollutant Emissions - EF'!B227,'DEQ Pollutant List'!$B$7:$B$614,0))),"")</f>
        <v/>
      </c>
      <c r="D227" s="171" t="str">
        <f>IFERROR(IF(OR($B227="",$B227="No CAS"),INDEX('DEQ Pollutant List'!$A$7:$A$614,MATCH($C227,'DEQ Pollutant List'!$C$7:$C$614,0)),INDEX('DEQ Pollutant List'!$A$7:$A$614,MATCH($B227,'DEQ Pollutant List'!$B$7:$B$614,0))),"")</f>
        <v/>
      </c>
      <c r="E227" s="172"/>
      <c r="F227" s="82"/>
      <c r="G227" s="174"/>
      <c r="H227" s="175"/>
      <c r="I227" s="207"/>
      <c r="J227" s="213"/>
      <c r="K227" s="213"/>
      <c r="L227" s="177"/>
      <c r="M227" s="178"/>
      <c r="N227" s="213"/>
      <c r="O227" s="179"/>
      <c r="P227" s="120"/>
    </row>
    <row r="228" spans="1:16" x14ac:dyDescent="0.25">
      <c r="A228" s="180"/>
      <c r="B228" s="232"/>
      <c r="C228" s="170" t="str">
        <f>IFERROR(IF(B228="No CAS","",INDEX('DEQ Pollutant List'!$C$7:$C$614,MATCH('3. Pollutant Emissions - EF'!B228,'DEQ Pollutant List'!$B$7:$B$614,0))),"")</f>
        <v/>
      </c>
      <c r="D228" s="171" t="str">
        <f>IFERROR(IF(OR($B228="",$B228="No CAS"),INDEX('DEQ Pollutant List'!$A$7:$A$614,MATCH($C228,'DEQ Pollutant List'!$C$7:$C$614,0)),INDEX('DEQ Pollutant List'!$A$7:$A$614,MATCH($B228,'DEQ Pollutant List'!$B$7:$B$614,0))),"")</f>
        <v/>
      </c>
      <c r="E228" s="172"/>
      <c r="F228" s="82"/>
      <c r="G228" s="174"/>
      <c r="H228" s="175"/>
      <c r="I228" s="207"/>
      <c r="J228" s="213"/>
      <c r="K228" s="213"/>
      <c r="L228" s="177"/>
      <c r="M228" s="178"/>
      <c r="N228" s="213"/>
      <c r="O228" s="179"/>
      <c r="P228" s="120"/>
    </row>
    <row r="229" spans="1:16" x14ac:dyDescent="0.25">
      <c r="A229" s="180"/>
      <c r="B229" s="232"/>
      <c r="C229" s="170" t="str">
        <f>IFERROR(IF(B229="No CAS","",INDEX('DEQ Pollutant List'!$C$7:$C$614,MATCH('3. Pollutant Emissions - EF'!B229,'DEQ Pollutant List'!$B$7:$B$614,0))),"")</f>
        <v/>
      </c>
      <c r="D229" s="171" t="str">
        <f>IFERROR(IF(OR($B229="",$B229="No CAS"),INDEX('DEQ Pollutant List'!$A$7:$A$614,MATCH($C229,'DEQ Pollutant List'!$C$7:$C$614,0)),INDEX('DEQ Pollutant List'!$A$7:$A$614,MATCH($B229,'DEQ Pollutant List'!$B$7:$B$614,0))),"")</f>
        <v/>
      </c>
      <c r="E229" s="172"/>
      <c r="F229" s="82"/>
      <c r="G229" s="174"/>
      <c r="H229" s="175"/>
      <c r="I229" s="207"/>
      <c r="J229" s="213"/>
      <c r="K229" s="213"/>
      <c r="L229" s="177"/>
      <c r="M229" s="178"/>
      <c r="N229" s="213"/>
      <c r="O229" s="179"/>
      <c r="P229" s="120"/>
    </row>
    <row r="230" spans="1:16" x14ac:dyDescent="0.25">
      <c r="A230" s="180"/>
      <c r="B230" s="232"/>
      <c r="C230" s="170" t="str">
        <f>IFERROR(IF(B230="No CAS","",INDEX('DEQ Pollutant List'!$C$7:$C$614,MATCH('3. Pollutant Emissions - EF'!B230,'DEQ Pollutant List'!$B$7:$B$614,0))),"")</f>
        <v/>
      </c>
      <c r="D230" s="171" t="str">
        <f>IFERROR(IF(OR($B230="",$B230="No CAS"),INDEX('DEQ Pollutant List'!$A$7:$A$614,MATCH($C230,'DEQ Pollutant List'!$C$7:$C$614,0)),INDEX('DEQ Pollutant List'!$A$7:$A$614,MATCH($B230,'DEQ Pollutant List'!$B$7:$B$614,0))),"")</f>
        <v/>
      </c>
      <c r="E230" s="172"/>
      <c r="F230" s="82"/>
      <c r="G230" s="174"/>
      <c r="H230" s="175"/>
      <c r="I230" s="207"/>
      <c r="J230" s="213"/>
      <c r="K230" s="213"/>
      <c r="L230" s="177"/>
      <c r="M230" s="178"/>
      <c r="N230" s="213"/>
      <c r="O230" s="179"/>
      <c r="P230" s="120"/>
    </row>
    <row r="231" spans="1:16" x14ac:dyDescent="0.25">
      <c r="A231" s="180"/>
      <c r="B231" s="232"/>
      <c r="C231" s="170" t="str">
        <f>IFERROR(IF(B231="No CAS","",INDEX('DEQ Pollutant List'!$C$7:$C$614,MATCH('3. Pollutant Emissions - EF'!B231,'DEQ Pollutant List'!$B$7:$B$614,0))),"")</f>
        <v/>
      </c>
      <c r="D231" s="171" t="str">
        <f>IFERROR(IF(OR($B231="",$B231="No CAS"),INDEX('DEQ Pollutant List'!$A$7:$A$614,MATCH($C231,'DEQ Pollutant List'!$C$7:$C$614,0)),INDEX('DEQ Pollutant List'!$A$7:$A$614,MATCH($B231,'DEQ Pollutant List'!$B$7:$B$614,0))),"")</f>
        <v/>
      </c>
      <c r="E231" s="172"/>
      <c r="F231" s="82"/>
      <c r="G231" s="174"/>
      <c r="H231" s="175"/>
      <c r="I231" s="207"/>
      <c r="J231" s="213"/>
      <c r="K231" s="213"/>
      <c r="L231" s="177"/>
      <c r="M231" s="178"/>
      <c r="N231" s="213"/>
      <c r="O231" s="179"/>
      <c r="P231" s="120"/>
    </row>
    <row r="232" spans="1:16" x14ac:dyDescent="0.25">
      <c r="A232" s="180"/>
      <c r="B232" s="232"/>
      <c r="C232" s="170" t="str">
        <f>IFERROR(IF(B232="No CAS","",INDEX('DEQ Pollutant List'!$C$7:$C$614,MATCH('3. Pollutant Emissions - EF'!B232,'DEQ Pollutant List'!$B$7:$B$614,0))),"")</f>
        <v/>
      </c>
      <c r="D232" s="171" t="str">
        <f>IFERROR(IF(OR($B232="",$B232="No CAS"),INDEX('DEQ Pollutant List'!$A$7:$A$614,MATCH($C232,'DEQ Pollutant List'!$C$7:$C$614,0)),INDEX('DEQ Pollutant List'!$A$7:$A$614,MATCH($B232,'DEQ Pollutant List'!$B$7:$B$614,0))),"")</f>
        <v/>
      </c>
      <c r="E232" s="172"/>
      <c r="F232" s="82"/>
      <c r="G232" s="174"/>
      <c r="H232" s="175"/>
      <c r="I232" s="207"/>
      <c r="J232" s="213"/>
      <c r="K232" s="213"/>
      <c r="L232" s="177"/>
      <c r="M232" s="178"/>
      <c r="N232" s="213"/>
      <c r="O232" s="179"/>
      <c r="P232" s="120"/>
    </row>
    <row r="233" spans="1:16" x14ac:dyDescent="0.25">
      <c r="A233" s="180"/>
      <c r="B233" s="232"/>
      <c r="C233" s="170" t="str">
        <f>IFERROR(IF(B233="No CAS","",INDEX('DEQ Pollutant List'!$C$7:$C$614,MATCH('3. Pollutant Emissions - EF'!B233,'DEQ Pollutant List'!$B$7:$B$614,0))),"")</f>
        <v/>
      </c>
      <c r="D233" s="171" t="str">
        <f>IFERROR(IF(OR($B233="",$B233="No CAS"),INDEX('DEQ Pollutant List'!$A$7:$A$614,MATCH($C233,'DEQ Pollutant List'!$C$7:$C$614,0)),INDEX('DEQ Pollutant List'!$A$7:$A$614,MATCH($B233,'DEQ Pollutant List'!$B$7:$B$614,0))),"")</f>
        <v/>
      </c>
      <c r="E233" s="172"/>
      <c r="F233" s="82"/>
      <c r="G233" s="174"/>
      <c r="H233" s="175"/>
      <c r="I233" s="207"/>
      <c r="J233" s="213"/>
      <c r="K233" s="213"/>
      <c r="L233" s="177"/>
      <c r="M233" s="178"/>
      <c r="N233" s="213"/>
      <c r="O233" s="179"/>
      <c r="P233" s="120"/>
    </row>
    <row r="234" spans="1:16" x14ac:dyDescent="0.25">
      <c r="A234" s="180"/>
      <c r="B234" s="232"/>
      <c r="C234" s="170" t="str">
        <f>IFERROR(IF(B234="No CAS","",INDEX('DEQ Pollutant List'!$C$7:$C$614,MATCH('3. Pollutant Emissions - EF'!B234,'DEQ Pollutant List'!$B$7:$B$614,0))),"")</f>
        <v/>
      </c>
      <c r="D234" s="171" t="str">
        <f>IFERROR(IF(OR($B234="",$B234="No CAS"),INDEX('DEQ Pollutant List'!$A$7:$A$614,MATCH($C234,'DEQ Pollutant List'!$C$7:$C$614,0)),INDEX('DEQ Pollutant List'!$A$7:$A$614,MATCH($B234,'DEQ Pollutant List'!$B$7:$B$614,0))),"")</f>
        <v/>
      </c>
      <c r="E234" s="172"/>
      <c r="F234" s="82"/>
      <c r="G234" s="174"/>
      <c r="H234" s="175"/>
      <c r="I234" s="207"/>
      <c r="J234" s="213"/>
      <c r="K234" s="213"/>
      <c r="L234" s="177"/>
      <c r="M234" s="178"/>
      <c r="N234" s="213"/>
      <c r="O234" s="179"/>
      <c r="P234" s="120"/>
    </row>
    <row r="235" spans="1:16" x14ac:dyDescent="0.25">
      <c r="A235" s="180"/>
      <c r="B235" s="232"/>
      <c r="C235" s="170" t="str">
        <f>IFERROR(IF(B235="No CAS","",INDEX('DEQ Pollutant List'!$C$7:$C$614,MATCH('3. Pollutant Emissions - EF'!B235,'DEQ Pollutant List'!$B$7:$B$614,0))),"")</f>
        <v/>
      </c>
      <c r="D235" s="171" t="str">
        <f>IFERROR(IF(OR($B235="",$B235="No CAS"),INDEX('DEQ Pollutant List'!$A$7:$A$614,MATCH($C235,'DEQ Pollutant List'!$C$7:$C$614,0)),INDEX('DEQ Pollutant List'!$A$7:$A$614,MATCH($B235,'DEQ Pollutant List'!$B$7:$B$614,0))),"")</f>
        <v/>
      </c>
      <c r="E235" s="172"/>
      <c r="F235" s="82"/>
      <c r="G235" s="174"/>
      <c r="H235" s="175"/>
      <c r="I235" s="207"/>
      <c r="J235" s="213"/>
      <c r="K235" s="213"/>
      <c r="L235" s="177"/>
      <c r="M235" s="178"/>
      <c r="N235" s="213"/>
      <c r="O235" s="179"/>
      <c r="P235" s="120"/>
    </row>
    <row r="236" spans="1:16" x14ac:dyDescent="0.25">
      <c r="A236" s="180"/>
      <c r="B236" s="232"/>
      <c r="C236" s="170" t="str">
        <f>IFERROR(IF(B236="No CAS","",INDEX('DEQ Pollutant List'!$C$7:$C$614,MATCH('3. Pollutant Emissions - EF'!B236,'DEQ Pollutant List'!$B$7:$B$614,0))),"")</f>
        <v/>
      </c>
      <c r="D236" s="171" t="str">
        <f>IFERROR(IF(OR($B236="",$B236="No CAS"),INDEX('DEQ Pollutant List'!$A$7:$A$614,MATCH($C236,'DEQ Pollutant List'!$C$7:$C$614,0)),INDEX('DEQ Pollutant List'!$A$7:$A$614,MATCH($B236,'DEQ Pollutant List'!$B$7:$B$614,0))),"")</f>
        <v/>
      </c>
      <c r="E236" s="172"/>
      <c r="F236" s="82"/>
      <c r="G236" s="174"/>
      <c r="H236" s="175"/>
      <c r="I236" s="207"/>
      <c r="J236" s="213"/>
      <c r="K236" s="213"/>
      <c r="L236" s="177"/>
      <c r="M236" s="178"/>
      <c r="N236" s="213"/>
      <c r="O236" s="179"/>
      <c r="P236" s="120"/>
    </row>
    <row r="237" spans="1:16" x14ac:dyDescent="0.25">
      <c r="A237" s="180"/>
      <c r="B237" s="232"/>
      <c r="C237" s="170" t="str">
        <f>IFERROR(IF(B237="No CAS","",INDEX('DEQ Pollutant List'!$C$7:$C$614,MATCH('3. Pollutant Emissions - EF'!B237,'DEQ Pollutant List'!$B$7:$B$614,0))),"")</f>
        <v/>
      </c>
      <c r="D237" s="171" t="str">
        <f>IFERROR(IF(OR($B237="",$B237="No CAS"),INDEX('DEQ Pollutant List'!$A$7:$A$614,MATCH($C237,'DEQ Pollutant List'!$C$7:$C$614,0)),INDEX('DEQ Pollutant List'!$A$7:$A$614,MATCH($B237,'DEQ Pollutant List'!$B$7:$B$614,0))),"")</f>
        <v/>
      </c>
      <c r="E237" s="172"/>
      <c r="F237" s="82"/>
      <c r="G237" s="174"/>
      <c r="H237" s="175"/>
      <c r="I237" s="207"/>
      <c r="J237" s="213"/>
      <c r="K237" s="213"/>
      <c r="L237" s="177"/>
      <c r="M237" s="178"/>
      <c r="N237" s="213"/>
      <c r="O237" s="179"/>
      <c r="P237" s="120"/>
    </row>
    <row r="238" spans="1:16" x14ac:dyDescent="0.25">
      <c r="A238" s="180"/>
      <c r="B238" s="232"/>
      <c r="C238" s="170" t="str">
        <f>IFERROR(IF(B238="No CAS","",INDEX('DEQ Pollutant List'!$C$7:$C$614,MATCH('3. Pollutant Emissions - EF'!B238,'DEQ Pollutant List'!$B$7:$B$614,0))),"")</f>
        <v/>
      </c>
      <c r="D238" s="171" t="str">
        <f>IFERROR(IF(OR($B238="",$B238="No CAS"),INDEX('DEQ Pollutant List'!$A$7:$A$614,MATCH($C238,'DEQ Pollutant List'!$C$7:$C$614,0)),INDEX('DEQ Pollutant List'!$A$7:$A$614,MATCH($B238,'DEQ Pollutant List'!$B$7:$B$614,0))),"")</f>
        <v/>
      </c>
      <c r="E238" s="172"/>
      <c r="F238" s="82"/>
      <c r="G238" s="174"/>
      <c r="H238" s="175"/>
      <c r="I238" s="207"/>
      <c r="J238" s="213"/>
      <c r="K238" s="213"/>
      <c r="L238" s="177"/>
      <c r="M238" s="178"/>
      <c r="N238" s="213"/>
      <c r="O238" s="179"/>
      <c r="P238" s="120"/>
    </row>
    <row r="239" spans="1:16" x14ac:dyDescent="0.25">
      <c r="A239" s="180"/>
      <c r="B239" s="232"/>
      <c r="C239" s="170" t="str">
        <f>IFERROR(IF(B239="No CAS","",INDEX('DEQ Pollutant List'!$C$7:$C$614,MATCH('3. Pollutant Emissions - EF'!B239,'DEQ Pollutant List'!$B$7:$B$614,0))),"")</f>
        <v/>
      </c>
      <c r="D239" s="171" t="str">
        <f>IFERROR(IF(OR($B239="",$B239="No CAS"),INDEX('DEQ Pollutant List'!$A$7:$A$614,MATCH($C239,'DEQ Pollutant List'!$C$7:$C$614,0)),INDEX('DEQ Pollutant List'!$A$7:$A$614,MATCH($B239,'DEQ Pollutant List'!$B$7:$B$614,0))),"")</f>
        <v/>
      </c>
      <c r="E239" s="172"/>
      <c r="F239" s="82"/>
      <c r="G239" s="174"/>
      <c r="H239" s="175"/>
      <c r="I239" s="207"/>
      <c r="J239" s="213"/>
      <c r="K239" s="213"/>
      <c r="L239" s="177"/>
      <c r="M239" s="178"/>
      <c r="N239" s="213"/>
      <c r="O239" s="179"/>
      <c r="P239" s="120"/>
    </row>
    <row r="240" spans="1:16" x14ac:dyDescent="0.25">
      <c r="A240" s="180"/>
      <c r="B240" s="232"/>
      <c r="C240" s="170" t="str">
        <f>IFERROR(IF(B240="No CAS","",INDEX('DEQ Pollutant List'!$C$7:$C$614,MATCH('3. Pollutant Emissions - EF'!B240,'DEQ Pollutant List'!$B$7:$B$614,0))),"")</f>
        <v/>
      </c>
      <c r="D240" s="171" t="str">
        <f>IFERROR(IF(OR($B240="",$B240="No CAS"),INDEX('DEQ Pollutant List'!$A$7:$A$614,MATCH($C240,'DEQ Pollutant List'!$C$7:$C$614,0)),INDEX('DEQ Pollutant List'!$A$7:$A$614,MATCH($B240,'DEQ Pollutant List'!$B$7:$B$614,0))),"")</f>
        <v/>
      </c>
      <c r="E240" s="172"/>
      <c r="F240" s="82"/>
      <c r="G240" s="174"/>
      <c r="H240" s="175"/>
      <c r="I240" s="207"/>
      <c r="J240" s="213"/>
      <c r="K240" s="213"/>
      <c r="L240" s="177"/>
      <c r="M240" s="178"/>
      <c r="N240" s="213"/>
      <c r="O240" s="179"/>
      <c r="P240" s="120"/>
    </row>
    <row r="241" spans="1:16" x14ac:dyDescent="0.25">
      <c r="A241" s="180"/>
      <c r="B241" s="232"/>
      <c r="C241" s="170" t="str">
        <f>IFERROR(IF(B241="No CAS","",INDEX('DEQ Pollutant List'!$C$7:$C$614,MATCH('3. Pollutant Emissions - EF'!B241,'DEQ Pollutant List'!$B$7:$B$614,0))),"")</f>
        <v/>
      </c>
      <c r="D241" s="171" t="str">
        <f>IFERROR(IF(OR($B241="",$B241="No CAS"),INDEX('DEQ Pollutant List'!$A$7:$A$614,MATCH($C241,'DEQ Pollutant List'!$C$7:$C$614,0)),INDEX('DEQ Pollutant List'!$A$7:$A$614,MATCH($B241,'DEQ Pollutant List'!$B$7:$B$614,0))),"")</f>
        <v/>
      </c>
      <c r="E241" s="172"/>
      <c r="F241" s="82"/>
      <c r="G241" s="174"/>
      <c r="H241" s="175"/>
      <c r="I241" s="207"/>
      <c r="J241" s="213"/>
      <c r="K241" s="213"/>
      <c r="L241" s="177"/>
      <c r="M241" s="178"/>
      <c r="N241" s="213"/>
      <c r="O241" s="179"/>
      <c r="P241" s="120"/>
    </row>
    <row r="242" spans="1:16" x14ac:dyDescent="0.25">
      <c r="A242" s="180"/>
      <c r="B242" s="232"/>
      <c r="C242" s="170" t="str">
        <f>IFERROR(IF(B242="No CAS","",INDEX('DEQ Pollutant List'!$C$7:$C$614,MATCH('3. Pollutant Emissions - EF'!B242,'DEQ Pollutant List'!$B$7:$B$614,0))),"")</f>
        <v/>
      </c>
      <c r="D242" s="171" t="str">
        <f>IFERROR(IF(OR($B242="",$B242="No CAS"),INDEX('DEQ Pollutant List'!$A$7:$A$614,MATCH($C242,'DEQ Pollutant List'!$C$7:$C$614,0)),INDEX('DEQ Pollutant List'!$A$7:$A$614,MATCH($B242,'DEQ Pollutant List'!$B$7:$B$614,0))),"")</f>
        <v/>
      </c>
      <c r="E242" s="172"/>
      <c r="F242" s="82"/>
      <c r="G242" s="174"/>
      <c r="H242" s="175"/>
      <c r="I242" s="207"/>
      <c r="J242" s="213"/>
      <c r="K242" s="213"/>
      <c r="L242" s="177"/>
      <c r="M242" s="178"/>
      <c r="N242" s="213"/>
      <c r="O242" s="179"/>
      <c r="P242" s="120"/>
    </row>
    <row r="243" spans="1:16" x14ac:dyDescent="0.25">
      <c r="A243" s="180"/>
      <c r="B243" s="232"/>
      <c r="C243" s="170" t="str">
        <f>IFERROR(IF(B243="No CAS","",INDEX('DEQ Pollutant List'!$C$7:$C$614,MATCH('3. Pollutant Emissions - EF'!B243,'DEQ Pollutant List'!$B$7:$B$614,0))),"")</f>
        <v/>
      </c>
      <c r="D243" s="171" t="str">
        <f>IFERROR(IF(OR($B243="",$B243="No CAS"),INDEX('DEQ Pollutant List'!$A$7:$A$614,MATCH($C243,'DEQ Pollutant List'!$C$7:$C$614,0)),INDEX('DEQ Pollutant List'!$A$7:$A$614,MATCH($B243,'DEQ Pollutant List'!$B$7:$B$614,0))),"")</f>
        <v/>
      </c>
      <c r="E243" s="172"/>
      <c r="F243" s="82"/>
      <c r="G243" s="174"/>
      <c r="H243" s="175"/>
      <c r="I243" s="207"/>
      <c r="J243" s="213"/>
      <c r="K243" s="213"/>
      <c r="L243" s="177"/>
      <c r="M243" s="178"/>
      <c r="N243" s="213"/>
      <c r="O243" s="179"/>
      <c r="P243" s="120"/>
    </row>
    <row r="244" spans="1:16" x14ac:dyDescent="0.25">
      <c r="A244" s="180"/>
      <c r="B244" s="232"/>
      <c r="C244" s="170" t="str">
        <f>IFERROR(IF(B244="No CAS","",INDEX('DEQ Pollutant List'!$C$7:$C$614,MATCH('3. Pollutant Emissions - EF'!B244,'DEQ Pollutant List'!$B$7:$B$614,0))),"")</f>
        <v/>
      </c>
      <c r="D244" s="171" t="str">
        <f>IFERROR(IF(OR($B244="",$B244="No CAS"),INDEX('DEQ Pollutant List'!$A$7:$A$614,MATCH($C244,'DEQ Pollutant List'!$C$7:$C$614,0)),INDEX('DEQ Pollutant List'!$A$7:$A$614,MATCH($B244,'DEQ Pollutant List'!$B$7:$B$614,0))),"")</f>
        <v/>
      </c>
      <c r="E244" s="172"/>
      <c r="F244" s="82"/>
      <c r="G244" s="174"/>
      <c r="H244" s="175"/>
      <c r="I244" s="207"/>
      <c r="J244" s="213"/>
      <c r="K244" s="213"/>
      <c r="L244" s="177"/>
      <c r="M244" s="178"/>
      <c r="N244" s="213"/>
      <c r="O244" s="179"/>
      <c r="P244" s="120"/>
    </row>
    <row r="245" spans="1:16" x14ac:dyDescent="0.25">
      <c r="A245" s="180"/>
      <c r="B245" s="232"/>
      <c r="C245" s="170" t="str">
        <f>IFERROR(IF(B245="No CAS","",INDEX('DEQ Pollutant List'!$C$7:$C$614,MATCH('3. Pollutant Emissions - EF'!B245,'DEQ Pollutant List'!$B$7:$B$614,0))),"")</f>
        <v/>
      </c>
      <c r="D245" s="171" t="str">
        <f>IFERROR(IF(OR($B245="",$B245="No CAS"),INDEX('DEQ Pollutant List'!$A$7:$A$614,MATCH($C245,'DEQ Pollutant List'!$C$7:$C$614,0)),INDEX('DEQ Pollutant List'!$A$7:$A$614,MATCH($B245,'DEQ Pollutant List'!$B$7:$B$614,0))),"")</f>
        <v/>
      </c>
      <c r="E245" s="172"/>
      <c r="F245" s="82"/>
      <c r="G245" s="174"/>
      <c r="H245" s="175"/>
      <c r="I245" s="207"/>
      <c r="J245" s="213"/>
      <c r="K245" s="213"/>
      <c r="L245" s="177"/>
      <c r="M245" s="178"/>
      <c r="N245" s="213"/>
      <c r="O245" s="179"/>
      <c r="P245" s="120"/>
    </row>
    <row r="246" spans="1:16" x14ac:dyDescent="0.25">
      <c r="A246" s="180"/>
      <c r="B246" s="232"/>
      <c r="C246" s="170" t="str">
        <f>IFERROR(IF(B246="No CAS","",INDEX('DEQ Pollutant List'!$C$7:$C$614,MATCH('3. Pollutant Emissions - EF'!B246,'DEQ Pollutant List'!$B$7:$B$614,0))),"")</f>
        <v/>
      </c>
      <c r="D246" s="171" t="str">
        <f>IFERROR(IF(OR($B246="",$B246="No CAS"),INDEX('DEQ Pollutant List'!$A$7:$A$614,MATCH($C246,'DEQ Pollutant List'!$C$7:$C$614,0)),INDEX('DEQ Pollutant List'!$A$7:$A$614,MATCH($B246,'DEQ Pollutant List'!$B$7:$B$614,0))),"")</f>
        <v/>
      </c>
      <c r="E246" s="172"/>
      <c r="F246" s="82"/>
      <c r="G246" s="174"/>
      <c r="H246" s="175"/>
      <c r="I246" s="207"/>
      <c r="J246" s="213"/>
      <c r="K246" s="213"/>
      <c r="L246" s="177"/>
      <c r="M246" s="178"/>
      <c r="N246" s="213"/>
      <c r="O246" s="179"/>
      <c r="P246" s="120"/>
    </row>
    <row r="247" spans="1:16" x14ac:dyDescent="0.25">
      <c r="A247" s="180"/>
      <c r="B247" s="232"/>
      <c r="C247" s="170" t="str">
        <f>IFERROR(IF(B247="No CAS","",INDEX('DEQ Pollutant List'!$C$7:$C$614,MATCH('3. Pollutant Emissions - EF'!B247,'DEQ Pollutant List'!$B$7:$B$614,0))),"")</f>
        <v/>
      </c>
      <c r="D247" s="171" t="str">
        <f>IFERROR(IF(OR($B247="",$B247="No CAS"),INDEX('DEQ Pollutant List'!$A$7:$A$614,MATCH($C247,'DEQ Pollutant List'!$C$7:$C$614,0)),INDEX('DEQ Pollutant List'!$A$7:$A$614,MATCH($B247,'DEQ Pollutant List'!$B$7:$B$614,0))),"")</f>
        <v/>
      </c>
      <c r="E247" s="172"/>
      <c r="F247" s="82"/>
      <c r="G247" s="174"/>
      <c r="H247" s="175"/>
      <c r="I247" s="207"/>
      <c r="J247" s="213"/>
      <c r="K247" s="213"/>
      <c r="L247" s="177"/>
      <c r="M247" s="178"/>
      <c r="N247" s="213"/>
      <c r="O247" s="179"/>
      <c r="P247" s="120"/>
    </row>
    <row r="248" spans="1:16" x14ac:dyDescent="0.25">
      <c r="A248" s="180"/>
      <c r="B248" s="232"/>
      <c r="C248" s="170" t="str">
        <f>IFERROR(IF(B248="No CAS","",INDEX('DEQ Pollutant List'!$C$7:$C$614,MATCH('3. Pollutant Emissions - EF'!B248,'DEQ Pollutant List'!$B$7:$B$614,0))),"")</f>
        <v/>
      </c>
      <c r="D248" s="171" t="str">
        <f>IFERROR(IF(OR($B248="",$B248="No CAS"),INDEX('DEQ Pollutant List'!$A$7:$A$614,MATCH($C248,'DEQ Pollutant List'!$C$7:$C$614,0)),INDEX('DEQ Pollutant List'!$A$7:$A$614,MATCH($B248,'DEQ Pollutant List'!$B$7:$B$614,0))),"")</f>
        <v/>
      </c>
      <c r="E248" s="172"/>
      <c r="F248" s="82"/>
      <c r="G248" s="174"/>
      <c r="H248" s="175"/>
      <c r="I248" s="207"/>
      <c r="J248" s="213"/>
      <c r="K248" s="213"/>
      <c r="L248" s="177"/>
      <c r="M248" s="178"/>
      <c r="N248" s="213"/>
      <c r="O248" s="179"/>
      <c r="P248" s="120"/>
    </row>
    <row r="249" spans="1:16" x14ac:dyDescent="0.25">
      <c r="A249" s="180"/>
      <c r="B249" s="232"/>
      <c r="C249" s="170" t="str">
        <f>IFERROR(IF(B249="No CAS","",INDEX('DEQ Pollutant List'!$C$7:$C$614,MATCH('3. Pollutant Emissions - EF'!B249,'DEQ Pollutant List'!$B$7:$B$614,0))),"")</f>
        <v/>
      </c>
      <c r="D249" s="171" t="str">
        <f>IFERROR(IF(OR($B249="",$B249="No CAS"),INDEX('DEQ Pollutant List'!$A$7:$A$614,MATCH($C249,'DEQ Pollutant List'!$C$7:$C$614,0)),INDEX('DEQ Pollutant List'!$A$7:$A$614,MATCH($B249,'DEQ Pollutant List'!$B$7:$B$614,0))),"")</f>
        <v/>
      </c>
      <c r="E249" s="172"/>
      <c r="F249" s="82"/>
      <c r="G249" s="174"/>
      <c r="H249" s="175"/>
      <c r="I249" s="207"/>
      <c r="J249" s="213"/>
      <c r="K249" s="213"/>
      <c r="L249" s="177"/>
      <c r="M249" s="178"/>
      <c r="N249" s="213"/>
      <c r="O249" s="179"/>
      <c r="P249" s="120"/>
    </row>
    <row r="250" spans="1:16" x14ac:dyDescent="0.25">
      <c r="A250" s="180"/>
      <c r="B250" s="232"/>
      <c r="C250" s="170" t="str">
        <f>IFERROR(IF(B250="No CAS","",INDEX('DEQ Pollutant List'!$C$7:$C$614,MATCH('3. Pollutant Emissions - EF'!B250,'DEQ Pollutant List'!$B$7:$B$614,0))),"")</f>
        <v/>
      </c>
      <c r="D250" s="171" t="str">
        <f>IFERROR(IF(OR($B250="",$B250="No CAS"),INDEX('DEQ Pollutant List'!$A$7:$A$614,MATCH($C250,'DEQ Pollutant List'!$C$7:$C$614,0)),INDEX('DEQ Pollutant List'!$A$7:$A$614,MATCH($B250,'DEQ Pollutant List'!$B$7:$B$614,0))),"")</f>
        <v/>
      </c>
      <c r="E250" s="172"/>
      <c r="F250" s="82"/>
      <c r="G250" s="174"/>
      <c r="H250" s="175"/>
      <c r="I250" s="207"/>
      <c r="J250" s="213"/>
      <c r="K250" s="213"/>
      <c r="L250" s="177"/>
      <c r="M250" s="178"/>
      <c r="N250" s="213"/>
      <c r="O250" s="179"/>
      <c r="P250" s="120"/>
    </row>
    <row r="251" spans="1:16" x14ac:dyDescent="0.25">
      <c r="A251" s="180"/>
      <c r="B251" s="232"/>
      <c r="C251" s="170" t="str">
        <f>IFERROR(IF(B251="No CAS","",INDEX('DEQ Pollutant List'!$C$7:$C$614,MATCH('3. Pollutant Emissions - EF'!B251,'DEQ Pollutant List'!$B$7:$B$614,0))),"")</f>
        <v/>
      </c>
      <c r="D251" s="171" t="str">
        <f>IFERROR(IF(OR($B251="",$B251="No CAS"),INDEX('DEQ Pollutant List'!$A$7:$A$614,MATCH($C251,'DEQ Pollutant List'!$C$7:$C$614,0)),INDEX('DEQ Pollutant List'!$A$7:$A$614,MATCH($B251,'DEQ Pollutant List'!$B$7:$B$614,0))),"")</f>
        <v/>
      </c>
      <c r="E251" s="172"/>
      <c r="F251" s="82"/>
      <c r="G251" s="174"/>
      <c r="H251" s="175"/>
      <c r="I251" s="207"/>
      <c r="J251" s="213"/>
      <c r="K251" s="213"/>
      <c r="L251" s="177"/>
      <c r="M251" s="178"/>
      <c r="N251" s="213"/>
      <c r="O251" s="179"/>
      <c r="P251" s="120"/>
    </row>
    <row r="252" spans="1:16" x14ac:dyDescent="0.25">
      <c r="A252" s="180"/>
      <c r="B252" s="232"/>
      <c r="C252" s="170" t="str">
        <f>IFERROR(IF(B252="No CAS","",INDEX('DEQ Pollutant List'!$C$7:$C$614,MATCH('3. Pollutant Emissions - EF'!B252,'DEQ Pollutant List'!$B$7:$B$614,0))),"")</f>
        <v/>
      </c>
      <c r="D252" s="171" t="str">
        <f>IFERROR(IF(OR($B252="",$B252="No CAS"),INDEX('DEQ Pollutant List'!$A$7:$A$614,MATCH($C252,'DEQ Pollutant List'!$C$7:$C$614,0)),INDEX('DEQ Pollutant List'!$A$7:$A$614,MATCH($B252,'DEQ Pollutant List'!$B$7:$B$614,0))),"")</f>
        <v/>
      </c>
      <c r="E252" s="172"/>
      <c r="F252" s="82"/>
      <c r="G252" s="174"/>
      <c r="H252" s="175"/>
      <c r="I252" s="207"/>
      <c r="J252" s="213"/>
      <c r="K252" s="213"/>
      <c r="L252" s="177"/>
      <c r="M252" s="178"/>
      <c r="N252" s="213"/>
      <c r="O252" s="179"/>
      <c r="P252" s="120"/>
    </row>
    <row r="253" spans="1:16" x14ac:dyDescent="0.25">
      <c r="A253" s="180"/>
      <c r="B253" s="232"/>
      <c r="C253" s="170" t="str">
        <f>IFERROR(IF(B253="No CAS","",INDEX('DEQ Pollutant List'!$C$7:$C$614,MATCH('3. Pollutant Emissions - EF'!B253,'DEQ Pollutant List'!$B$7:$B$614,0))),"")</f>
        <v/>
      </c>
      <c r="D253" s="171" t="str">
        <f>IFERROR(IF(OR($B253="",$B253="No CAS"),INDEX('DEQ Pollutant List'!$A$7:$A$614,MATCH($C253,'DEQ Pollutant List'!$C$7:$C$614,0)),INDEX('DEQ Pollutant List'!$A$7:$A$614,MATCH($B253,'DEQ Pollutant List'!$B$7:$B$614,0))),"")</f>
        <v/>
      </c>
      <c r="E253" s="172"/>
      <c r="F253" s="82"/>
      <c r="G253" s="174"/>
      <c r="H253" s="175"/>
      <c r="I253" s="207"/>
      <c r="J253" s="213"/>
      <c r="K253" s="213"/>
      <c r="L253" s="177"/>
      <c r="M253" s="178"/>
      <c r="N253" s="213"/>
      <c r="O253" s="179"/>
      <c r="P253" s="120"/>
    </row>
    <row r="254" spans="1:16" x14ac:dyDescent="0.25">
      <c r="A254" s="180"/>
      <c r="B254" s="232"/>
      <c r="C254" s="170" t="str">
        <f>IFERROR(IF(B254="No CAS","",INDEX('DEQ Pollutant List'!$C$7:$C$614,MATCH('3. Pollutant Emissions - EF'!B254,'DEQ Pollutant List'!$B$7:$B$614,0))),"")</f>
        <v/>
      </c>
      <c r="D254" s="171" t="str">
        <f>IFERROR(IF(OR($B254="",$B254="No CAS"),INDEX('DEQ Pollutant List'!$A$7:$A$614,MATCH($C254,'DEQ Pollutant List'!$C$7:$C$614,0)),INDEX('DEQ Pollutant List'!$A$7:$A$614,MATCH($B254,'DEQ Pollutant List'!$B$7:$B$614,0))),"")</f>
        <v/>
      </c>
      <c r="E254" s="172"/>
      <c r="F254" s="82"/>
      <c r="G254" s="174"/>
      <c r="H254" s="175"/>
      <c r="I254" s="207"/>
      <c r="J254" s="213"/>
      <c r="K254" s="213"/>
      <c r="L254" s="177"/>
      <c r="M254" s="178"/>
      <c r="N254" s="213"/>
      <c r="O254" s="179"/>
      <c r="P254" s="120"/>
    </row>
    <row r="255" spans="1:16" x14ac:dyDescent="0.25">
      <c r="A255" s="180"/>
      <c r="B255" s="232"/>
      <c r="C255" s="170" t="str">
        <f>IFERROR(IF(B255="No CAS","",INDEX('DEQ Pollutant List'!$C$7:$C$614,MATCH('3. Pollutant Emissions - EF'!B255,'DEQ Pollutant List'!$B$7:$B$614,0))),"")</f>
        <v/>
      </c>
      <c r="D255" s="171" t="str">
        <f>IFERROR(IF(OR($B255="",$B255="No CAS"),INDEX('DEQ Pollutant List'!$A$7:$A$614,MATCH($C255,'DEQ Pollutant List'!$C$7:$C$614,0)),INDEX('DEQ Pollutant List'!$A$7:$A$614,MATCH($B255,'DEQ Pollutant List'!$B$7:$B$614,0))),"")</f>
        <v/>
      </c>
      <c r="E255" s="172"/>
      <c r="F255" s="82"/>
      <c r="G255" s="174"/>
      <c r="H255" s="175"/>
      <c r="I255" s="207"/>
      <c r="J255" s="213"/>
      <c r="K255" s="213"/>
      <c r="L255" s="177"/>
      <c r="M255" s="178"/>
      <c r="N255" s="213"/>
      <c r="O255" s="179"/>
      <c r="P255" s="120"/>
    </row>
    <row r="256" spans="1:16" x14ac:dyDescent="0.25">
      <c r="A256" s="180"/>
      <c r="B256" s="232"/>
      <c r="C256" s="170" t="str">
        <f>IFERROR(IF(B256="No CAS","",INDEX('DEQ Pollutant List'!$C$7:$C$614,MATCH('3. Pollutant Emissions - EF'!B256,'DEQ Pollutant List'!$B$7:$B$614,0))),"")</f>
        <v/>
      </c>
      <c r="D256" s="171" t="str">
        <f>IFERROR(IF(OR($B256="",$B256="No CAS"),INDEX('DEQ Pollutant List'!$A$7:$A$614,MATCH($C256,'DEQ Pollutant List'!$C$7:$C$614,0)),INDEX('DEQ Pollutant List'!$A$7:$A$614,MATCH($B256,'DEQ Pollutant List'!$B$7:$B$614,0))),"")</f>
        <v/>
      </c>
      <c r="E256" s="172"/>
      <c r="F256" s="82"/>
      <c r="G256" s="174"/>
      <c r="H256" s="175"/>
      <c r="I256" s="207"/>
      <c r="J256" s="213"/>
      <c r="K256" s="213"/>
      <c r="L256" s="177"/>
      <c r="M256" s="178"/>
      <c r="N256" s="213"/>
      <c r="O256" s="179"/>
      <c r="P256" s="120"/>
    </row>
    <row r="257" spans="1:16" x14ac:dyDescent="0.25">
      <c r="A257" s="180"/>
      <c r="B257" s="232"/>
      <c r="C257" s="170" t="str">
        <f>IFERROR(IF(B257="No CAS","",INDEX('DEQ Pollutant List'!$C$7:$C$614,MATCH('3. Pollutant Emissions - EF'!B257,'DEQ Pollutant List'!$B$7:$B$614,0))),"")</f>
        <v/>
      </c>
      <c r="D257" s="171" t="str">
        <f>IFERROR(IF(OR($B257="",$B257="No CAS"),INDEX('DEQ Pollutant List'!$A$7:$A$614,MATCH($C257,'DEQ Pollutant List'!$C$7:$C$614,0)),INDEX('DEQ Pollutant List'!$A$7:$A$614,MATCH($B257,'DEQ Pollutant List'!$B$7:$B$614,0))),"")</f>
        <v/>
      </c>
      <c r="E257" s="172"/>
      <c r="F257" s="82"/>
      <c r="G257" s="174"/>
      <c r="H257" s="175"/>
      <c r="I257" s="207"/>
      <c r="J257" s="213"/>
      <c r="K257" s="213"/>
      <c r="L257" s="177"/>
      <c r="M257" s="178"/>
      <c r="N257" s="213"/>
      <c r="O257" s="179"/>
      <c r="P257" s="120"/>
    </row>
    <row r="258" spans="1:16" x14ac:dyDescent="0.25">
      <c r="A258" s="180"/>
      <c r="B258" s="232"/>
      <c r="C258" s="170" t="str">
        <f>IFERROR(IF(B258="No CAS","",INDEX('DEQ Pollutant List'!$C$7:$C$614,MATCH('3. Pollutant Emissions - EF'!B258,'DEQ Pollutant List'!$B$7:$B$614,0))),"")</f>
        <v/>
      </c>
      <c r="D258" s="171" t="str">
        <f>IFERROR(IF(OR($B258="",$B258="No CAS"),INDEX('DEQ Pollutant List'!$A$7:$A$614,MATCH($C258,'DEQ Pollutant List'!$C$7:$C$614,0)),INDEX('DEQ Pollutant List'!$A$7:$A$614,MATCH($B258,'DEQ Pollutant List'!$B$7:$B$614,0))),"")</f>
        <v/>
      </c>
      <c r="E258" s="172"/>
      <c r="F258" s="82"/>
      <c r="G258" s="174"/>
      <c r="H258" s="175"/>
      <c r="I258" s="207"/>
      <c r="J258" s="213"/>
      <c r="K258" s="213"/>
      <c r="L258" s="177"/>
      <c r="M258" s="178"/>
      <c r="N258" s="213"/>
      <c r="O258" s="179"/>
      <c r="P258" s="120"/>
    </row>
    <row r="259" spans="1:16" x14ac:dyDescent="0.25">
      <c r="A259" s="180"/>
      <c r="B259" s="232"/>
      <c r="C259" s="170" t="str">
        <f>IFERROR(IF(B259="No CAS","",INDEX('DEQ Pollutant List'!$C$7:$C$614,MATCH('3. Pollutant Emissions - EF'!B259,'DEQ Pollutant List'!$B$7:$B$614,0))),"")</f>
        <v/>
      </c>
      <c r="D259" s="171" t="str">
        <f>IFERROR(IF(OR($B259="",$B259="No CAS"),INDEX('DEQ Pollutant List'!$A$7:$A$614,MATCH($C259,'DEQ Pollutant List'!$C$7:$C$614,0)),INDEX('DEQ Pollutant List'!$A$7:$A$614,MATCH($B259,'DEQ Pollutant List'!$B$7:$B$614,0))),"")</f>
        <v/>
      </c>
      <c r="E259" s="172"/>
      <c r="F259" s="82"/>
      <c r="G259" s="174"/>
      <c r="H259" s="175"/>
      <c r="I259" s="207"/>
      <c r="J259" s="213"/>
      <c r="K259" s="213"/>
      <c r="L259" s="177"/>
      <c r="M259" s="178"/>
      <c r="N259" s="213"/>
      <c r="O259" s="179"/>
      <c r="P259" s="120"/>
    </row>
    <row r="260" spans="1:16" x14ac:dyDescent="0.25">
      <c r="A260" s="180"/>
      <c r="B260" s="232"/>
      <c r="C260" s="170" t="str">
        <f>IFERROR(IF(B260="No CAS","",INDEX('DEQ Pollutant List'!$C$7:$C$614,MATCH('3. Pollutant Emissions - EF'!B260,'DEQ Pollutant List'!$B$7:$B$614,0))),"")</f>
        <v/>
      </c>
      <c r="D260" s="171" t="str">
        <f>IFERROR(IF(OR($B260="",$B260="No CAS"),INDEX('DEQ Pollutant List'!$A$7:$A$614,MATCH($C260,'DEQ Pollutant List'!$C$7:$C$614,0)),INDEX('DEQ Pollutant List'!$A$7:$A$614,MATCH($B260,'DEQ Pollutant List'!$B$7:$B$614,0))),"")</f>
        <v/>
      </c>
      <c r="E260" s="172"/>
      <c r="F260" s="82"/>
      <c r="G260" s="174"/>
      <c r="H260" s="175"/>
      <c r="I260" s="207"/>
      <c r="J260" s="213"/>
      <c r="K260" s="213"/>
      <c r="L260" s="177"/>
      <c r="M260" s="178"/>
      <c r="N260" s="213"/>
      <c r="O260" s="179"/>
      <c r="P260" s="120"/>
    </row>
    <row r="261" spans="1:16" x14ac:dyDescent="0.25">
      <c r="A261" s="180"/>
      <c r="B261" s="232"/>
      <c r="C261" s="170" t="str">
        <f>IFERROR(IF(B261="No CAS","",INDEX('DEQ Pollutant List'!$C$7:$C$614,MATCH('3. Pollutant Emissions - EF'!B261,'DEQ Pollutant List'!$B$7:$B$614,0))),"")</f>
        <v/>
      </c>
      <c r="D261" s="171" t="str">
        <f>IFERROR(IF(OR($B261="",$B261="No CAS"),INDEX('DEQ Pollutant List'!$A$7:$A$614,MATCH($C261,'DEQ Pollutant List'!$C$7:$C$614,0)),INDEX('DEQ Pollutant List'!$A$7:$A$614,MATCH($B261,'DEQ Pollutant List'!$B$7:$B$614,0))),"")</f>
        <v/>
      </c>
      <c r="E261" s="172"/>
      <c r="F261" s="82"/>
      <c r="G261" s="174"/>
      <c r="H261" s="175"/>
      <c r="I261" s="207"/>
      <c r="J261" s="213"/>
      <c r="K261" s="213"/>
      <c r="L261" s="177"/>
      <c r="M261" s="178"/>
      <c r="N261" s="213"/>
      <c r="O261" s="179"/>
      <c r="P261" s="120"/>
    </row>
    <row r="262" spans="1:16" x14ac:dyDescent="0.25">
      <c r="A262" s="180"/>
      <c r="B262" s="232"/>
      <c r="C262" s="170" t="str">
        <f>IFERROR(IF(B262="No CAS","",INDEX('DEQ Pollutant List'!$C$7:$C$614,MATCH('3. Pollutant Emissions - EF'!B262,'DEQ Pollutant List'!$B$7:$B$614,0))),"")</f>
        <v/>
      </c>
      <c r="D262" s="171" t="str">
        <f>IFERROR(IF(OR($B262="",$B262="No CAS"),INDEX('DEQ Pollutant List'!$A$7:$A$614,MATCH($C262,'DEQ Pollutant List'!$C$7:$C$614,0)),INDEX('DEQ Pollutant List'!$A$7:$A$614,MATCH($B262,'DEQ Pollutant List'!$B$7:$B$614,0))),"")</f>
        <v/>
      </c>
      <c r="E262" s="172"/>
      <c r="F262" s="82"/>
      <c r="G262" s="174"/>
      <c r="H262" s="175"/>
      <c r="I262" s="207"/>
      <c r="J262" s="213"/>
      <c r="K262" s="213"/>
      <c r="L262" s="177"/>
      <c r="M262" s="178"/>
      <c r="N262" s="213"/>
      <c r="O262" s="179"/>
      <c r="P262" s="120"/>
    </row>
    <row r="263" spans="1:16" x14ac:dyDescent="0.25">
      <c r="A263" s="180"/>
      <c r="B263" s="232"/>
      <c r="C263" s="170" t="str">
        <f>IFERROR(IF(B263="No CAS","",INDEX('DEQ Pollutant List'!$C$7:$C$614,MATCH('3. Pollutant Emissions - EF'!B263,'DEQ Pollutant List'!$B$7:$B$614,0))),"")</f>
        <v/>
      </c>
      <c r="D263" s="171" t="str">
        <f>IFERROR(IF(OR($B263="",$B263="No CAS"),INDEX('DEQ Pollutant List'!$A$7:$A$614,MATCH($C263,'DEQ Pollutant List'!$C$7:$C$614,0)),INDEX('DEQ Pollutant List'!$A$7:$A$614,MATCH($B263,'DEQ Pollutant List'!$B$7:$B$614,0))),"")</f>
        <v/>
      </c>
      <c r="E263" s="172"/>
      <c r="F263" s="82"/>
      <c r="G263" s="174"/>
      <c r="H263" s="175"/>
      <c r="I263" s="207"/>
      <c r="J263" s="213"/>
      <c r="K263" s="213"/>
      <c r="L263" s="177"/>
      <c r="M263" s="178"/>
      <c r="N263" s="213"/>
      <c r="O263" s="179"/>
      <c r="P263" s="120"/>
    </row>
    <row r="264" spans="1:16" x14ac:dyDescent="0.25">
      <c r="A264" s="180"/>
      <c r="B264" s="232"/>
      <c r="C264" s="170" t="str">
        <f>IFERROR(IF(B264="No CAS","",INDEX('DEQ Pollutant List'!$C$7:$C$614,MATCH('3. Pollutant Emissions - EF'!B264,'DEQ Pollutant List'!$B$7:$B$614,0))),"")</f>
        <v/>
      </c>
      <c r="D264" s="171" t="str">
        <f>IFERROR(IF(OR($B264="",$B264="No CAS"),INDEX('DEQ Pollutant List'!$A$7:$A$614,MATCH($C264,'DEQ Pollutant List'!$C$7:$C$614,0)),INDEX('DEQ Pollutant List'!$A$7:$A$614,MATCH($B264,'DEQ Pollutant List'!$B$7:$B$614,0))),"")</f>
        <v/>
      </c>
      <c r="E264" s="172"/>
      <c r="F264" s="82"/>
      <c r="G264" s="174"/>
      <c r="H264" s="175"/>
      <c r="I264" s="207"/>
      <c r="J264" s="213"/>
      <c r="K264" s="213"/>
      <c r="L264" s="177"/>
      <c r="M264" s="178"/>
      <c r="N264" s="213"/>
      <c r="O264" s="179"/>
      <c r="P264" s="120"/>
    </row>
    <row r="265" spans="1:16" x14ac:dyDescent="0.25">
      <c r="A265" s="180"/>
      <c r="B265" s="232"/>
      <c r="C265" s="170" t="str">
        <f>IFERROR(IF(B265="No CAS","",INDEX('DEQ Pollutant List'!$C$7:$C$614,MATCH('3. Pollutant Emissions - EF'!B265,'DEQ Pollutant List'!$B$7:$B$614,0))),"")</f>
        <v/>
      </c>
      <c r="D265" s="171" t="str">
        <f>IFERROR(IF(OR($B265="",$B265="No CAS"),INDEX('DEQ Pollutant List'!$A$7:$A$614,MATCH($C265,'DEQ Pollutant List'!$C$7:$C$614,0)),INDEX('DEQ Pollutant List'!$A$7:$A$614,MATCH($B265,'DEQ Pollutant List'!$B$7:$B$614,0))),"")</f>
        <v/>
      </c>
      <c r="E265" s="172"/>
      <c r="F265" s="82"/>
      <c r="G265" s="174"/>
      <c r="H265" s="175"/>
      <c r="I265" s="207"/>
      <c r="J265" s="213"/>
      <c r="K265" s="213"/>
      <c r="L265" s="177"/>
      <c r="M265" s="178"/>
      <c r="N265" s="213"/>
      <c r="O265" s="179"/>
      <c r="P265" s="120"/>
    </row>
    <row r="266" spans="1:16" x14ac:dyDescent="0.25">
      <c r="A266" s="180"/>
      <c r="B266" s="232"/>
      <c r="C266" s="170" t="str">
        <f>IFERROR(IF(B266="No CAS","",INDEX('DEQ Pollutant List'!$C$7:$C$614,MATCH('3. Pollutant Emissions - EF'!B266,'DEQ Pollutant List'!$B$7:$B$614,0))),"")</f>
        <v/>
      </c>
      <c r="D266" s="171" t="str">
        <f>IFERROR(IF(OR($B266="",$B266="No CAS"),INDEX('DEQ Pollutant List'!$A$7:$A$614,MATCH($C266,'DEQ Pollutant List'!$C$7:$C$614,0)),INDEX('DEQ Pollutant List'!$A$7:$A$614,MATCH($B266,'DEQ Pollutant List'!$B$7:$B$614,0))),"")</f>
        <v/>
      </c>
      <c r="E266" s="172"/>
      <c r="F266" s="82"/>
      <c r="G266" s="174"/>
      <c r="H266" s="175"/>
      <c r="I266" s="207"/>
      <c r="J266" s="213"/>
      <c r="K266" s="213"/>
      <c r="L266" s="177"/>
      <c r="M266" s="178"/>
      <c r="N266" s="213"/>
      <c r="O266" s="179"/>
      <c r="P266" s="120"/>
    </row>
    <row r="267" spans="1:16" x14ac:dyDescent="0.25">
      <c r="A267" s="180"/>
      <c r="B267" s="232"/>
      <c r="C267" s="170" t="str">
        <f>IFERROR(IF(B267="No CAS","",INDEX('DEQ Pollutant List'!$C$7:$C$614,MATCH('3. Pollutant Emissions - EF'!B267,'DEQ Pollutant List'!$B$7:$B$614,0))),"")</f>
        <v/>
      </c>
      <c r="D267" s="171" t="str">
        <f>IFERROR(IF(OR($B267="",$B267="No CAS"),INDEX('DEQ Pollutant List'!$A$7:$A$614,MATCH($C267,'DEQ Pollutant List'!$C$7:$C$614,0)),INDEX('DEQ Pollutant List'!$A$7:$A$614,MATCH($B267,'DEQ Pollutant List'!$B$7:$B$614,0))),"")</f>
        <v/>
      </c>
      <c r="E267" s="172"/>
      <c r="F267" s="82"/>
      <c r="G267" s="174"/>
      <c r="H267" s="175"/>
      <c r="I267" s="207"/>
      <c r="J267" s="213"/>
      <c r="K267" s="213"/>
      <c r="L267" s="177"/>
      <c r="M267" s="178"/>
      <c r="N267" s="213"/>
      <c r="O267" s="179"/>
      <c r="P267" s="120"/>
    </row>
    <row r="268" spans="1:16" x14ac:dyDescent="0.25">
      <c r="A268" s="180"/>
      <c r="B268" s="232"/>
      <c r="C268" s="170" t="str">
        <f>IFERROR(IF(B268="No CAS","",INDEX('DEQ Pollutant List'!$C$7:$C$614,MATCH('3. Pollutant Emissions - EF'!B268,'DEQ Pollutant List'!$B$7:$B$614,0))),"")</f>
        <v/>
      </c>
      <c r="D268" s="171" t="str">
        <f>IFERROR(IF(OR($B268="",$B268="No CAS"),INDEX('DEQ Pollutant List'!$A$7:$A$614,MATCH($C268,'DEQ Pollutant List'!$C$7:$C$614,0)),INDEX('DEQ Pollutant List'!$A$7:$A$614,MATCH($B268,'DEQ Pollutant List'!$B$7:$B$614,0))),"")</f>
        <v/>
      </c>
      <c r="E268" s="172"/>
      <c r="F268" s="82"/>
      <c r="G268" s="174"/>
      <c r="H268" s="175"/>
      <c r="I268" s="207"/>
      <c r="J268" s="213"/>
      <c r="K268" s="213"/>
      <c r="L268" s="177"/>
      <c r="M268" s="178"/>
      <c r="N268" s="213"/>
      <c r="O268" s="179"/>
      <c r="P268" s="120"/>
    </row>
    <row r="269" spans="1:16" x14ac:dyDescent="0.25">
      <c r="A269" s="180"/>
      <c r="B269" s="232"/>
      <c r="C269" s="170" t="str">
        <f>IFERROR(IF(B269="No CAS","",INDEX('DEQ Pollutant List'!$C$7:$C$614,MATCH('3. Pollutant Emissions - EF'!B269,'DEQ Pollutant List'!$B$7:$B$614,0))),"")</f>
        <v/>
      </c>
      <c r="D269" s="171" t="str">
        <f>IFERROR(IF(OR($B269="",$B269="No CAS"),INDEX('DEQ Pollutant List'!$A$7:$A$614,MATCH($C269,'DEQ Pollutant List'!$C$7:$C$614,0)),INDEX('DEQ Pollutant List'!$A$7:$A$614,MATCH($B269,'DEQ Pollutant List'!$B$7:$B$614,0))),"")</f>
        <v/>
      </c>
      <c r="E269" s="172"/>
      <c r="F269" s="82"/>
      <c r="G269" s="174"/>
      <c r="H269" s="175"/>
      <c r="I269" s="207"/>
      <c r="J269" s="213"/>
      <c r="K269" s="213"/>
      <c r="L269" s="177"/>
      <c r="M269" s="178"/>
      <c r="N269" s="213"/>
      <c r="O269" s="179"/>
      <c r="P269" s="120"/>
    </row>
    <row r="270" spans="1:16" x14ac:dyDescent="0.25">
      <c r="A270" s="180"/>
      <c r="B270" s="232"/>
      <c r="C270" s="170" t="str">
        <f>IFERROR(IF(B270="No CAS","",INDEX('DEQ Pollutant List'!$C$7:$C$614,MATCH('3. Pollutant Emissions - EF'!B270,'DEQ Pollutant List'!$B$7:$B$614,0))),"")</f>
        <v/>
      </c>
      <c r="D270" s="171" t="str">
        <f>IFERROR(IF(OR($B270="",$B270="No CAS"),INDEX('DEQ Pollutant List'!$A$7:$A$614,MATCH($C270,'DEQ Pollutant List'!$C$7:$C$614,0)),INDEX('DEQ Pollutant List'!$A$7:$A$614,MATCH($B270,'DEQ Pollutant List'!$B$7:$B$614,0))),"")</f>
        <v/>
      </c>
      <c r="E270" s="172"/>
      <c r="F270" s="82"/>
      <c r="G270" s="174"/>
      <c r="H270" s="175"/>
      <c r="I270" s="207"/>
      <c r="J270" s="213"/>
      <c r="K270" s="213"/>
      <c r="L270" s="177"/>
      <c r="M270" s="178"/>
      <c r="N270" s="213"/>
      <c r="O270" s="179"/>
      <c r="P270" s="120"/>
    </row>
    <row r="271" spans="1:16" x14ac:dyDescent="0.25">
      <c r="A271" s="180"/>
      <c r="B271" s="232"/>
      <c r="C271" s="170" t="str">
        <f>IFERROR(IF(B271="No CAS","",INDEX('DEQ Pollutant List'!$C$7:$C$614,MATCH('3. Pollutant Emissions - EF'!B271,'DEQ Pollutant List'!$B$7:$B$614,0))),"")</f>
        <v/>
      </c>
      <c r="D271" s="171" t="str">
        <f>IFERROR(IF(OR($B271="",$B271="No CAS"),INDEX('DEQ Pollutant List'!$A$7:$A$614,MATCH($C271,'DEQ Pollutant List'!$C$7:$C$614,0)),INDEX('DEQ Pollutant List'!$A$7:$A$614,MATCH($B271,'DEQ Pollutant List'!$B$7:$B$614,0))),"")</f>
        <v/>
      </c>
      <c r="E271" s="172"/>
      <c r="F271" s="82"/>
      <c r="G271" s="174"/>
      <c r="H271" s="175"/>
      <c r="I271" s="207"/>
      <c r="J271" s="213"/>
      <c r="K271" s="213"/>
      <c r="L271" s="177"/>
      <c r="M271" s="178"/>
      <c r="N271" s="213"/>
      <c r="O271" s="179"/>
      <c r="P271" s="120"/>
    </row>
    <row r="272" spans="1:16" x14ac:dyDescent="0.25">
      <c r="A272" s="180"/>
      <c r="B272" s="232"/>
      <c r="C272" s="170" t="str">
        <f>IFERROR(IF(B272="No CAS","",INDEX('DEQ Pollutant List'!$C$7:$C$614,MATCH('3. Pollutant Emissions - EF'!B272,'DEQ Pollutant List'!$B$7:$B$614,0))),"")</f>
        <v/>
      </c>
      <c r="D272" s="171" t="str">
        <f>IFERROR(IF(OR($B272="",$B272="No CAS"),INDEX('DEQ Pollutant List'!$A$7:$A$614,MATCH($C272,'DEQ Pollutant List'!$C$7:$C$614,0)),INDEX('DEQ Pollutant List'!$A$7:$A$614,MATCH($B272,'DEQ Pollutant List'!$B$7:$B$614,0))),"")</f>
        <v/>
      </c>
      <c r="E272" s="172"/>
      <c r="F272" s="82"/>
      <c r="G272" s="174"/>
      <c r="H272" s="175"/>
      <c r="I272" s="207"/>
      <c r="J272" s="213"/>
      <c r="K272" s="213"/>
      <c r="L272" s="177"/>
      <c r="M272" s="178"/>
      <c r="N272" s="213"/>
      <c r="O272" s="179"/>
      <c r="P272" s="120"/>
    </row>
    <row r="273" spans="1:16" x14ac:dyDescent="0.25">
      <c r="A273" s="180"/>
      <c r="B273" s="232"/>
      <c r="C273" s="170" t="str">
        <f>IFERROR(IF(B273="No CAS","",INDEX('DEQ Pollutant List'!$C$7:$C$614,MATCH('3. Pollutant Emissions - EF'!B273,'DEQ Pollutant List'!$B$7:$B$614,0))),"")</f>
        <v/>
      </c>
      <c r="D273" s="171" t="str">
        <f>IFERROR(IF(OR($B273="",$B273="No CAS"),INDEX('DEQ Pollutant List'!$A$7:$A$614,MATCH($C273,'DEQ Pollutant List'!$C$7:$C$614,0)),INDEX('DEQ Pollutant List'!$A$7:$A$614,MATCH($B273,'DEQ Pollutant List'!$B$7:$B$614,0))),"")</f>
        <v/>
      </c>
      <c r="E273" s="172"/>
      <c r="F273" s="82"/>
      <c r="G273" s="174"/>
      <c r="H273" s="175"/>
      <c r="I273" s="207"/>
      <c r="J273" s="213"/>
      <c r="K273" s="213"/>
      <c r="L273" s="177"/>
      <c r="M273" s="178"/>
      <c r="N273" s="213"/>
      <c r="O273" s="179"/>
      <c r="P273" s="120"/>
    </row>
    <row r="274" spans="1:16" x14ac:dyDescent="0.25">
      <c r="A274" s="180"/>
      <c r="B274" s="232"/>
      <c r="C274" s="170" t="str">
        <f>IFERROR(IF(B274="No CAS","",INDEX('DEQ Pollutant List'!$C$7:$C$614,MATCH('3. Pollutant Emissions - EF'!B274,'DEQ Pollutant List'!$B$7:$B$614,0))),"")</f>
        <v/>
      </c>
      <c r="D274" s="171" t="str">
        <f>IFERROR(IF(OR($B274="",$B274="No CAS"),INDEX('DEQ Pollutant List'!$A$7:$A$614,MATCH($C274,'DEQ Pollutant List'!$C$7:$C$614,0)),INDEX('DEQ Pollutant List'!$A$7:$A$614,MATCH($B274,'DEQ Pollutant List'!$B$7:$B$614,0))),"")</f>
        <v/>
      </c>
      <c r="E274" s="172"/>
      <c r="F274" s="82"/>
      <c r="G274" s="174"/>
      <c r="H274" s="175"/>
      <c r="I274" s="207"/>
      <c r="J274" s="213"/>
      <c r="K274" s="213"/>
      <c r="L274" s="177"/>
      <c r="M274" s="178"/>
      <c r="N274" s="213"/>
      <c r="O274" s="179"/>
      <c r="P274" s="120"/>
    </row>
    <row r="275" spans="1:16" x14ac:dyDescent="0.25">
      <c r="A275" s="180"/>
      <c r="B275" s="232"/>
      <c r="C275" s="170" t="str">
        <f>IFERROR(IF(B275="No CAS","",INDEX('DEQ Pollutant List'!$C$7:$C$614,MATCH('3. Pollutant Emissions - EF'!B275,'DEQ Pollutant List'!$B$7:$B$614,0))),"")</f>
        <v/>
      </c>
      <c r="D275" s="171" t="str">
        <f>IFERROR(IF(OR($B275="",$B275="No CAS"),INDEX('DEQ Pollutant List'!$A$7:$A$614,MATCH($C275,'DEQ Pollutant List'!$C$7:$C$614,0)),INDEX('DEQ Pollutant List'!$A$7:$A$614,MATCH($B275,'DEQ Pollutant List'!$B$7:$B$614,0))),"")</f>
        <v/>
      </c>
      <c r="E275" s="172"/>
      <c r="F275" s="82"/>
      <c r="G275" s="174"/>
      <c r="H275" s="175"/>
      <c r="I275" s="207"/>
      <c r="J275" s="213"/>
      <c r="K275" s="213"/>
      <c r="L275" s="177"/>
      <c r="M275" s="178"/>
      <c r="N275" s="213"/>
      <c r="O275" s="179"/>
      <c r="P275" s="120"/>
    </row>
    <row r="276" spans="1:16" x14ac:dyDescent="0.25">
      <c r="A276" s="180"/>
      <c r="B276" s="232"/>
      <c r="C276" s="170" t="str">
        <f>IFERROR(IF(B276="No CAS","",INDEX('DEQ Pollutant List'!$C$7:$C$614,MATCH('3. Pollutant Emissions - EF'!B276,'DEQ Pollutant List'!$B$7:$B$614,0))),"")</f>
        <v/>
      </c>
      <c r="D276" s="171" t="str">
        <f>IFERROR(IF(OR($B276="",$B276="No CAS"),INDEX('DEQ Pollutant List'!$A$7:$A$614,MATCH($C276,'DEQ Pollutant List'!$C$7:$C$614,0)),INDEX('DEQ Pollutant List'!$A$7:$A$614,MATCH($B276,'DEQ Pollutant List'!$B$7:$B$614,0))),"")</f>
        <v/>
      </c>
      <c r="E276" s="172"/>
      <c r="F276" s="82"/>
      <c r="G276" s="174"/>
      <c r="H276" s="175"/>
      <c r="I276" s="207"/>
      <c r="J276" s="213"/>
      <c r="K276" s="213"/>
      <c r="L276" s="177"/>
      <c r="M276" s="178"/>
      <c r="N276" s="213"/>
      <c r="O276" s="179"/>
      <c r="P276" s="120"/>
    </row>
    <row r="277" spans="1:16" x14ac:dyDescent="0.25">
      <c r="A277" s="180"/>
      <c r="B277" s="232"/>
      <c r="C277" s="170" t="str">
        <f>IFERROR(IF(B277="No CAS","",INDEX('DEQ Pollutant List'!$C$7:$C$614,MATCH('3. Pollutant Emissions - EF'!B277,'DEQ Pollutant List'!$B$7:$B$614,0))),"")</f>
        <v/>
      </c>
      <c r="D277" s="171" t="str">
        <f>IFERROR(IF(OR($B277="",$B277="No CAS"),INDEX('DEQ Pollutant List'!$A$7:$A$614,MATCH($C277,'DEQ Pollutant List'!$C$7:$C$614,0)),INDEX('DEQ Pollutant List'!$A$7:$A$614,MATCH($B277,'DEQ Pollutant List'!$B$7:$B$614,0))),"")</f>
        <v/>
      </c>
      <c r="E277" s="172"/>
      <c r="F277" s="82"/>
      <c r="G277" s="174"/>
      <c r="H277" s="175"/>
      <c r="I277" s="207"/>
      <c r="J277" s="213"/>
      <c r="K277" s="213"/>
      <c r="L277" s="177"/>
      <c r="M277" s="178"/>
      <c r="N277" s="213"/>
      <c r="O277" s="179"/>
      <c r="P277" s="120"/>
    </row>
    <row r="278" spans="1:16" x14ac:dyDescent="0.25">
      <c r="A278" s="180"/>
      <c r="B278" s="232"/>
      <c r="C278" s="170" t="str">
        <f>IFERROR(IF(B278="No CAS","",INDEX('DEQ Pollutant List'!$C$7:$C$614,MATCH('3. Pollutant Emissions - EF'!B278,'DEQ Pollutant List'!$B$7:$B$614,0))),"")</f>
        <v/>
      </c>
      <c r="D278" s="171" t="str">
        <f>IFERROR(IF(OR($B278="",$B278="No CAS"),INDEX('DEQ Pollutant List'!$A$7:$A$614,MATCH($C278,'DEQ Pollutant List'!$C$7:$C$614,0)),INDEX('DEQ Pollutant List'!$A$7:$A$614,MATCH($B278,'DEQ Pollutant List'!$B$7:$B$614,0))),"")</f>
        <v/>
      </c>
      <c r="E278" s="172"/>
      <c r="F278" s="82"/>
      <c r="G278" s="174"/>
      <c r="H278" s="175"/>
      <c r="I278" s="207"/>
      <c r="J278" s="213"/>
      <c r="K278" s="213"/>
      <c r="L278" s="177"/>
      <c r="M278" s="178"/>
      <c r="N278" s="213"/>
      <c r="O278" s="179"/>
      <c r="P278" s="120"/>
    </row>
    <row r="279" spans="1:16" x14ac:dyDescent="0.25">
      <c r="A279" s="180"/>
      <c r="B279" s="232"/>
      <c r="C279" s="170" t="str">
        <f>IFERROR(IF(B279="No CAS","",INDEX('DEQ Pollutant List'!$C$7:$C$614,MATCH('3. Pollutant Emissions - EF'!B279,'DEQ Pollutant List'!$B$7:$B$614,0))),"")</f>
        <v/>
      </c>
      <c r="D279" s="171" t="str">
        <f>IFERROR(IF(OR($B279="",$B279="No CAS"),INDEX('DEQ Pollutant List'!$A$7:$A$614,MATCH($C279,'DEQ Pollutant List'!$C$7:$C$614,0)),INDEX('DEQ Pollutant List'!$A$7:$A$614,MATCH($B279,'DEQ Pollutant List'!$B$7:$B$614,0))),"")</f>
        <v/>
      </c>
      <c r="E279" s="172"/>
      <c r="F279" s="82"/>
      <c r="G279" s="174"/>
      <c r="H279" s="175"/>
      <c r="I279" s="207"/>
      <c r="J279" s="213"/>
      <c r="K279" s="213"/>
      <c r="L279" s="177"/>
      <c r="M279" s="178"/>
      <c r="N279" s="213"/>
      <c r="O279" s="179"/>
      <c r="P279" s="120"/>
    </row>
    <row r="280" spans="1:16" x14ac:dyDescent="0.25">
      <c r="A280" s="180"/>
      <c r="B280" s="232"/>
      <c r="C280" s="170" t="str">
        <f>IFERROR(IF(B280="No CAS","",INDEX('DEQ Pollutant List'!$C$7:$C$614,MATCH('3. Pollutant Emissions - EF'!B280,'DEQ Pollutant List'!$B$7:$B$614,0))),"")</f>
        <v/>
      </c>
      <c r="D280" s="171" t="str">
        <f>IFERROR(IF(OR($B280="",$B280="No CAS"),INDEX('DEQ Pollutant List'!$A$7:$A$614,MATCH($C280,'DEQ Pollutant List'!$C$7:$C$614,0)),INDEX('DEQ Pollutant List'!$A$7:$A$614,MATCH($B280,'DEQ Pollutant List'!$B$7:$B$614,0))),"")</f>
        <v/>
      </c>
      <c r="E280" s="172"/>
      <c r="F280" s="82"/>
      <c r="G280" s="174"/>
      <c r="H280" s="175"/>
      <c r="I280" s="207"/>
      <c r="J280" s="213"/>
      <c r="K280" s="213"/>
      <c r="L280" s="177"/>
      <c r="M280" s="178"/>
      <c r="N280" s="213"/>
      <c r="O280" s="179"/>
      <c r="P280" s="120"/>
    </row>
    <row r="281" spans="1:16" x14ac:dyDescent="0.25">
      <c r="A281" s="180"/>
      <c r="B281" s="232"/>
      <c r="C281" s="170" t="str">
        <f>IFERROR(IF(B281="No CAS","",INDEX('DEQ Pollutant List'!$C$7:$C$614,MATCH('3. Pollutant Emissions - EF'!B281,'DEQ Pollutant List'!$B$7:$B$614,0))),"")</f>
        <v/>
      </c>
      <c r="D281" s="171" t="str">
        <f>IFERROR(IF(OR($B281="",$B281="No CAS"),INDEX('DEQ Pollutant List'!$A$7:$A$614,MATCH($C281,'DEQ Pollutant List'!$C$7:$C$614,0)),INDEX('DEQ Pollutant List'!$A$7:$A$614,MATCH($B281,'DEQ Pollutant List'!$B$7:$B$614,0))),"")</f>
        <v/>
      </c>
      <c r="E281" s="172"/>
      <c r="F281" s="82"/>
      <c r="G281" s="174"/>
      <c r="H281" s="175"/>
      <c r="I281" s="207"/>
      <c r="J281" s="213"/>
      <c r="K281" s="213"/>
      <c r="L281" s="177"/>
      <c r="M281" s="178"/>
      <c r="N281" s="213"/>
      <c r="O281" s="179"/>
      <c r="P281" s="120"/>
    </row>
    <row r="282" spans="1:16" x14ac:dyDescent="0.25">
      <c r="A282" s="180"/>
      <c r="B282" s="232"/>
      <c r="C282" s="170" t="str">
        <f>IFERROR(IF(B282="No CAS","",INDEX('DEQ Pollutant List'!$C$7:$C$614,MATCH('3. Pollutant Emissions - EF'!B282,'DEQ Pollutant List'!$B$7:$B$614,0))),"")</f>
        <v/>
      </c>
      <c r="D282" s="171" t="str">
        <f>IFERROR(IF(OR($B282="",$B282="No CAS"),INDEX('DEQ Pollutant List'!$A$7:$A$614,MATCH($C282,'DEQ Pollutant List'!$C$7:$C$614,0)),INDEX('DEQ Pollutant List'!$A$7:$A$614,MATCH($B282,'DEQ Pollutant List'!$B$7:$B$614,0))),"")</f>
        <v/>
      </c>
      <c r="E282" s="172"/>
      <c r="F282" s="82"/>
      <c r="G282" s="174"/>
      <c r="H282" s="175"/>
      <c r="I282" s="207"/>
      <c r="J282" s="213"/>
      <c r="K282" s="213"/>
      <c r="L282" s="177"/>
      <c r="M282" s="178"/>
      <c r="N282" s="213"/>
      <c r="O282" s="179"/>
      <c r="P282" s="120"/>
    </row>
    <row r="283" spans="1:16" x14ac:dyDescent="0.25">
      <c r="A283" s="180"/>
      <c r="B283" s="232"/>
      <c r="C283" s="170" t="str">
        <f>IFERROR(IF(B283="No CAS","",INDEX('DEQ Pollutant List'!$C$7:$C$614,MATCH('3. Pollutant Emissions - EF'!B283,'DEQ Pollutant List'!$B$7:$B$614,0))),"")</f>
        <v/>
      </c>
      <c r="D283" s="171" t="str">
        <f>IFERROR(IF(OR($B283="",$B283="No CAS"),INDEX('DEQ Pollutant List'!$A$7:$A$614,MATCH($C283,'DEQ Pollutant List'!$C$7:$C$614,0)),INDEX('DEQ Pollutant List'!$A$7:$A$614,MATCH($B283,'DEQ Pollutant List'!$B$7:$B$614,0))),"")</f>
        <v/>
      </c>
      <c r="E283" s="172"/>
      <c r="F283" s="82"/>
      <c r="G283" s="174"/>
      <c r="H283" s="175"/>
      <c r="I283" s="207"/>
      <c r="J283" s="213"/>
      <c r="K283" s="213"/>
      <c r="L283" s="177"/>
      <c r="M283" s="178"/>
      <c r="N283" s="213"/>
      <c r="O283" s="179"/>
      <c r="P283" s="120"/>
    </row>
    <row r="284" spans="1:16" x14ac:dyDescent="0.25">
      <c r="A284" s="180"/>
      <c r="B284" s="232"/>
      <c r="C284" s="170" t="str">
        <f>IFERROR(IF(B284="No CAS","",INDEX('DEQ Pollutant List'!$C$7:$C$614,MATCH('3. Pollutant Emissions - EF'!B284,'DEQ Pollutant List'!$B$7:$B$614,0))),"")</f>
        <v/>
      </c>
      <c r="D284" s="171" t="str">
        <f>IFERROR(IF(OR($B284="",$B284="No CAS"),INDEX('DEQ Pollutant List'!$A$7:$A$614,MATCH($C284,'DEQ Pollutant List'!$C$7:$C$614,0)),INDEX('DEQ Pollutant List'!$A$7:$A$614,MATCH($B284,'DEQ Pollutant List'!$B$7:$B$614,0))),"")</f>
        <v/>
      </c>
      <c r="E284" s="172"/>
      <c r="F284" s="82"/>
      <c r="G284" s="174"/>
      <c r="H284" s="175"/>
      <c r="I284" s="207"/>
      <c r="J284" s="213"/>
      <c r="K284" s="213"/>
      <c r="L284" s="177"/>
      <c r="M284" s="178"/>
      <c r="N284" s="213"/>
      <c r="O284" s="179"/>
      <c r="P284" s="120"/>
    </row>
    <row r="285" spans="1:16" x14ac:dyDescent="0.25">
      <c r="A285" s="180"/>
      <c r="B285" s="232"/>
      <c r="C285" s="170" t="str">
        <f>IFERROR(IF(B285="No CAS","",INDEX('DEQ Pollutant List'!$C$7:$C$614,MATCH('3. Pollutant Emissions - EF'!B285,'DEQ Pollutant List'!$B$7:$B$614,0))),"")</f>
        <v/>
      </c>
      <c r="D285" s="171" t="str">
        <f>IFERROR(IF(OR($B285="",$B285="No CAS"),INDEX('DEQ Pollutant List'!$A$7:$A$614,MATCH($C285,'DEQ Pollutant List'!$C$7:$C$614,0)),INDEX('DEQ Pollutant List'!$A$7:$A$614,MATCH($B285,'DEQ Pollutant List'!$B$7:$B$614,0))),"")</f>
        <v/>
      </c>
      <c r="E285" s="172"/>
      <c r="F285" s="82"/>
      <c r="G285" s="174"/>
      <c r="H285" s="175"/>
      <c r="I285" s="207"/>
      <c r="J285" s="213"/>
      <c r="K285" s="213"/>
      <c r="L285" s="177"/>
      <c r="M285" s="178"/>
      <c r="N285" s="213"/>
      <c r="O285" s="179"/>
      <c r="P285" s="120"/>
    </row>
    <row r="286" spans="1:16" x14ac:dyDescent="0.25">
      <c r="A286" s="180"/>
      <c r="B286" s="232"/>
      <c r="C286" s="170" t="str">
        <f>IFERROR(IF(B286="No CAS","",INDEX('DEQ Pollutant List'!$C$7:$C$614,MATCH('3. Pollutant Emissions - EF'!B286,'DEQ Pollutant List'!$B$7:$B$614,0))),"")</f>
        <v/>
      </c>
      <c r="D286" s="171" t="str">
        <f>IFERROR(IF(OR($B286="",$B286="No CAS"),INDEX('DEQ Pollutant List'!$A$7:$A$614,MATCH($C286,'DEQ Pollutant List'!$C$7:$C$614,0)),INDEX('DEQ Pollutant List'!$A$7:$A$614,MATCH($B286,'DEQ Pollutant List'!$B$7:$B$614,0))),"")</f>
        <v/>
      </c>
      <c r="E286" s="172"/>
      <c r="F286" s="82"/>
      <c r="G286" s="174"/>
      <c r="H286" s="175"/>
      <c r="I286" s="207"/>
      <c r="J286" s="213"/>
      <c r="K286" s="213"/>
      <c r="L286" s="177"/>
      <c r="M286" s="178"/>
      <c r="N286" s="213"/>
      <c r="O286" s="179"/>
      <c r="P286" s="120"/>
    </row>
    <row r="287" spans="1:16" x14ac:dyDescent="0.25">
      <c r="A287" s="180"/>
      <c r="B287" s="232"/>
      <c r="C287" s="170" t="str">
        <f>IFERROR(IF(B287="No CAS","",INDEX('DEQ Pollutant List'!$C$7:$C$614,MATCH('3. Pollutant Emissions - EF'!B287,'DEQ Pollutant List'!$B$7:$B$614,0))),"")</f>
        <v/>
      </c>
      <c r="D287" s="171" t="str">
        <f>IFERROR(IF(OR($B287="",$B287="No CAS"),INDEX('DEQ Pollutant List'!$A$7:$A$614,MATCH($C287,'DEQ Pollutant List'!$C$7:$C$614,0)),INDEX('DEQ Pollutant List'!$A$7:$A$614,MATCH($B287,'DEQ Pollutant List'!$B$7:$B$614,0))),"")</f>
        <v/>
      </c>
      <c r="E287" s="172"/>
      <c r="F287" s="82"/>
      <c r="G287" s="174"/>
      <c r="H287" s="175"/>
      <c r="I287" s="207"/>
      <c r="J287" s="213"/>
      <c r="K287" s="213"/>
      <c r="L287" s="177"/>
      <c r="M287" s="178"/>
      <c r="N287" s="213"/>
      <c r="O287" s="179"/>
      <c r="P287" s="120"/>
    </row>
    <row r="288" spans="1:16" x14ac:dyDescent="0.25">
      <c r="A288" s="180"/>
      <c r="B288" s="232"/>
      <c r="C288" s="170" t="str">
        <f>IFERROR(IF(B288="No CAS","",INDEX('DEQ Pollutant List'!$C$7:$C$614,MATCH('3. Pollutant Emissions - EF'!B288,'DEQ Pollutant List'!$B$7:$B$614,0))),"")</f>
        <v/>
      </c>
      <c r="D288" s="171" t="str">
        <f>IFERROR(IF(OR($B288="",$B288="No CAS"),INDEX('DEQ Pollutant List'!$A$7:$A$614,MATCH($C288,'DEQ Pollutant List'!$C$7:$C$614,0)),INDEX('DEQ Pollutant List'!$A$7:$A$614,MATCH($B288,'DEQ Pollutant List'!$B$7:$B$614,0))),"")</f>
        <v/>
      </c>
      <c r="E288" s="172"/>
      <c r="F288" s="82"/>
      <c r="G288" s="174"/>
      <c r="H288" s="175"/>
      <c r="I288" s="207"/>
      <c r="J288" s="213"/>
      <c r="K288" s="213"/>
      <c r="L288" s="177"/>
      <c r="M288" s="178"/>
      <c r="N288" s="213"/>
      <c r="O288" s="179"/>
      <c r="P288" s="120"/>
    </row>
    <row r="289" spans="1:16" x14ac:dyDescent="0.25">
      <c r="A289" s="180"/>
      <c r="B289" s="232"/>
      <c r="C289" s="170" t="str">
        <f>IFERROR(IF(B289="No CAS","",INDEX('DEQ Pollutant List'!$C$7:$C$614,MATCH('3. Pollutant Emissions - EF'!B289,'DEQ Pollutant List'!$B$7:$B$614,0))),"")</f>
        <v/>
      </c>
      <c r="D289" s="171" t="str">
        <f>IFERROR(IF(OR($B289="",$B289="No CAS"),INDEX('DEQ Pollutant List'!$A$7:$A$614,MATCH($C289,'DEQ Pollutant List'!$C$7:$C$614,0)),INDEX('DEQ Pollutant List'!$A$7:$A$614,MATCH($B289,'DEQ Pollutant List'!$B$7:$B$614,0))),"")</f>
        <v/>
      </c>
      <c r="E289" s="172"/>
      <c r="F289" s="82"/>
      <c r="G289" s="174"/>
      <c r="H289" s="175"/>
      <c r="I289" s="207"/>
      <c r="J289" s="213"/>
      <c r="K289" s="213"/>
      <c r="L289" s="177"/>
      <c r="M289" s="178"/>
      <c r="N289" s="213"/>
      <c r="O289" s="179"/>
      <c r="P289" s="120"/>
    </row>
    <row r="290" spans="1:16" x14ac:dyDescent="0.25">
      <c r="A290" s="180"/>
      <c r="B290" s="232"/>
      <c r="C290" s="170" t="str">
        <f>IFERROR(IF(B290="No CAS","",INDEX('DEQ Pollutant List'!$C$7:$C$614,MATCH('3. Pollutant Emissions - EF'!B290,'DEQ Pollutant List'!$B$7:$B$614,0))),"")</f>
        <v/>
      </c>
      <c r="D290" s="171" t="str">
        <f>IFERROR(IF(OR($B290="",$B290="No CAS"),INDEX('DEQ Pollutant List'!$A$7:$A$614,MATCH($C290,'DEQ Pollutant List'!$C$7:$C$614,0)),INDEX('DEQ Pollutant List'!$A$7:$A$614,MATCH($B290,'DEQ Pollutant List'!$B$7:$B$614,0))),"")</f>
        <v/>
      </c>
      <c r="E290" s="172"/>
      <c r="F290" s="82"/>
      <c r="G290" s="174"/>
      <c r="H290" s="175"/>
      <c r="I290" s="207"/>
      <c r="J290" s="213"/>
      <c r="K290" s="213"/>
      <c r="L290" s="177"/>
      <c r="M290" s="178"/>
      <c r="N290" s="213"/>
      <c r="O290" s="179"/>
      <c r="P290" s="120"/>
    </row>
    <row r="291" spans="1:16" x14ac:dyDescent="0.25">
      <c r="A291" s="180"/>
      <c r="B291" s="232"/>
      <c r="C291" s="170" t="str">
        <f>IFERROR(IF(B291="No CAS","",INDEX('DEQ Pollutant List'!$C$7:$C$614,MATCH('3. Pollutant Emissions - EF'!B291,'DEQ Pollutant List'!$B$7:$B$614,0))),"")</f>
        <v/>
      </c>
      <c r="D291" s="171" t="str">
        <f>IFERROR(IF(OR($B291="",$B291="No CAS"),INDEX('DEQ Pollutant List'!$A$7:$A$614,MATCH($C291,'DEQ Pollutant List'!$C$7:$C$614,0)),INDEX('DEQ Pollutant List'!$A$7:$A$614,MATCH($B291,'DEQ Pollutant List'!$B$7:$B$614,0))),"")</f>
        <v/>
      </c>
      <c r="E291" s="172"/>
      <c r="F291" s="82"/>
      <c r="G291" s="174"/>
      <c r="H291" s="175"/>
      <c r="I291" s="207"/>
      <c r="J291" s="213"/>
      <c r="K291" s="213"/>
      <c r="L291" s="177"/>
      <c r="M291" s="178"/>
      <c r="N291" s="213"/>
      <c r="O291" s="179"/>
      <c r="P291" s="120"/>
    </row>
    <row r="292" spans="1:16" x14ac:dyDescent="0.25">
      <c r="A292" s="180"/>
      <c r="B292" s="232"/>
      <c r="C292" s="170" t="str">
        <f>IFERROR(IF(B292="No CAS","",INDEX('DEQ Pollutant List'!$C$7:$C$614,MATCH('3. Pollutant Emissions - EF'!B292,'DEQ Pollutant List'!$B$7:$B$614,0))),"")</f>
        <v/>
      </c>
      <c r="D292" s="171" t="str">
        <f>IFERROR(IF(OR($B292="",$B292="No CAS"),INDEX('DEQ Pollutant List'!$A$7:$A$614,MATCH($C292,'DEQ Pollutant List'!$C$7:$C$614,0)),INDEX('DEQ Pollutant List'!$A$7:$A$614,MATCH($B292,'DEQ Pollutant List'!$B$7:$B$614,0))),"")</f>
        <v/>
      </c>
      <c r="E292" s="172"/>
      <c r="F292" s="82"/>
      <c r="G292" s="174"/>
      <c r="H292" s="175"/>
      <c r="I292" s="207"/>
      <c r="J292" s="213"/>
      <c r="K292" s="213"/>
      <c r="L292" s="177"/>
      <c r="M292" s="178"/>
      <c r="N292" s="213"/>
      <c r="O292" s="179"/>
      <c r="P292" s="120"/>
    </row>
    <row r="293" spans="1:16" x14ac:dyDescent="0.25">
      <c r="A293" s="180"/>
      <c r="B293" s="232"/>
      <c r="C293" s="170" t="str">
        <f>IFERROR(IF(B293="No CAS","",INDEX('DEQ Pollutant List'!$C$7:$C$614,MATCH('3. Pollutant Emissions - EF'!B293,'DEQ Pollutant List'!$B$7:$B$614,0))),"")</f>
        <v/>
      </c>
      <c r="D293" s="171" t="str">
        <f>IFERROR(IF(OR($B293="",$B293="No CAS"),INDEX('DEQ Pollutant List'!$A$7:$A$614,MATCH($C293,'DEQ Pollutant List'!$C$7:$C$614,0)),INDEX('DEQ Pollutant List'!$A$7:$A$614,MATCH($B293,'DEQ Pollutant List'!$B$7:$B$614,0))),"")</f>
        <v/>
      </c>
      <c r="E293" s="172"/>
      <c r="F293" s="82"/>
      <c r="G293" s="174"/>
      <c r="H293" s="175"/>
      <c r="I293" s="207"/>
      <c r="J293" s="213"/>
      <c r="K293" s="213"/>
      <c r="L293" s="177"/>
      <c r="M293" s="178"/>
      <c r="N293" s="213"/>
      <c r="O293" s="179"/>
      <c r="P293" s="120"/>
    </row>
    <row r="294" spans="1:16" x14ac:dyDescent="0.25">
      <c r="A294" s="180"/>
      <c r="B294" s="232"/>
      <c r="C294" s="170" t="str">
        <f>IFERROR(IF(B294="No CAS","",INDEX('DEQ Pollutant List'!$C$7:$C$614,MATCH('3. Pollutant Emissions - EF'!B294,'DEQ Pollutant List'!$B$7:$B$614,0))),"")</f>
        <v/>
      </c>
      <c r="D294" s="171" t="str">
        <f>IFERROR(IF(OR($B294="",$B294="No CAS"),INDEX('DEQ Pollutant List'!$A$7:$A$614,MATCH($C294,'DEQ Pollutant List'!$C$7:$C$614,0)),INDEX('DEQ Pollutant List'!$A$7:$A$614,MATCH($B294,'DEQ Pollutant List'!$B$7:$B$614,0))),"")</f>
        <v/>
      </c>
      <c r="E294" s="172"/>
      <c r="F294" s="82"/>
      <c r="G294" s="174"/>
      <c r="H294" s="175"/>
      <c r="I294" s="207"/>
      <c r="J294" s="213"/>
      <c r="K294" s="213"/>
      <c r="L294" s="177"/>
      <c r="M294" s="178"/>
      <c r="N294" s="213"/>
      <c r="O294" s="179"/>
      <c r="P294" s="120"/>
    </row>
    <row r="295" spans="1:16" x14ac:dyDescent="0.25">
      <c r="A295" s="180"/>
      <c r="B295" s="232"/>
      <c r="C295" s="170" t="str">
        <f>IFERROR(IF(B295="No CAS","",INDEX('DEQ Pollutant List'!$C$7:$C$614,MATCH('3. Pollutant Emissions - EF'!B295,'DEQ Pollutant List'!$B$7:$B$614,0))),"")</f>
        <v/>
      </c>
      <c r="D295" s="171" t="str">
        <f>IFERROR(IF(OR($B295="",$B295="No CAS"),INDEX('DEQ Pollutant List'!$A$7:$A$614,MATCH($C295,'DEQ Pollutant List'!$C$7:$C$614,0)),INDEX('DEQ Pollutant List'!$A$7:$A$614,MATCH($B295,'DEQ Pollutant List'!$B$7:$B$614,0))),"")</f>
        <v/>
      </c>
      <c r="E295" s="172"/>
      <c r="F295" s="82"/>
      <c r="G295" s="174"/>
      <c r="H295" s="175"/>
      <c r="I295" s="207"/>
      <c r="J295" s="213"/>
      <c r="K295" s="213"/>
      <c r="L295" s="177"/>
      <c r="M295" s="178"/>
      <c r="N295" s="213"/>
      <c r="O295" s="179"/>
      <c r="P295" s="120"/>
    </row>
    <row r="296" spans="1:16" x14ac:dyDescent="0.25">
      <c r="A296" s="180"/>
      <c r="B296" s="232"/>
      <c r="C296" s="170" t="str">
        <f>IFERROR(IF(B296="No CAS","",INDEX('DEQ Pollutant List'!$C$7:$C$614,MATCH('3. Pollutant Emissions - EF'!B296,'DEQ Pollutant List'!$B$7:$B$614,0))),"")</f>
        <v/>
      </c>
      <c r="D296" s="171" t="str">
        <f>IFERROR(IF(OR($B296="",$B296="No CAS"),INDEX('DEQ Pollutant List'!$A$7:$A$614,MATCH($C296,'DEQ Pollutant List'!$C$7:$C$614,0)),INDEX('DEQ Pollutant List'!$A$7:$A$614,MATCH($B296,'DEQ Pollutant List'!$B$7:$B$614,0))),"")</f>
        <v/>
      </c>
      <c r="E296" s="172"/>
      <c r="F296" s="82"/>
      <c r="G296" s="174"/>
      <c r="H296" s="175"/>
      <c r="I296" s="207"/>
      <c r="J296" s="213"/>
      <c r="K296" s="213"/>
      <c r="L296" s="177"/>
      <c r="M296" s="178"/>
      <c r="N296" s="213"/>
      <c r="O296" s="179"/>
      <c r="P296" s="120"/>
    </row>
    <row r="297" spans="1:16" x14ac:dyDescent="0.25">
      <c r="A297" s="180"/>
      <c r="B297" s="232"/>
      <c r="C297" s="170" t="str">
        <f>IFERROR(IF(B297="No CAS","",INDEX('DEQ Pollutant List'!$C$7:$C$614,MATCH('3. Pollutant Emissions - EF'!B297,'DEQ Pollutant List'!$B$7:$B$614,0))),"")</f>
        <v/>
      </c>
      <c r="D297" s="171" t="str">
        <f>IFERROR(IF(OR($B297="",$B297="No CAS"),INDEX('DEQ Pollutant List'!$A$7:$A$614,MATCH($C297,'DEQ Pollutant List'!$C$7:$C$614,0)),INDEX('DEQ Pollutant List'!$A$7:$A$614,MATCH($B297,'DEQ Pollutant List'!$B$7:$B$614,0))),"")</f>
        <v/>
      </c>
      <c r="E297" s="172"/>
      <c r="F297" s="82"/>
      <c r="G297" s="174"/>
      <c r="H297" s="175"/>
      <c r="I297" s="207"/>
      <c r="J297" s="213"/>
      <c r="K297" s="213"/>
      <c r="L297" s="177"/>
      <c r="M297" s="178"/>
      <c r="N297" s="213"/>
      <c r="O297" s="179"/>
      <c r="P297" s="120"/>
    </row>
    <row r="298" spans="1:16" x14ac:dyDescent="0.25">
      <c r="A298" s="180"/>
      <c r="B298" s="232"/>
      <c r="C298" s="170" t="str">
        <f>IFERROR(IF(B298="No CAS","",INDEX('DEQ Pollutant List'!$C$7:$C$614,MATCH('3. Pollutant Emissions - EF'!B298,'DEQ Pollutant List'!$B$7:$B$614,0))),"")</f>
        <v/>
      </c>
      <c r="D298" s="171" t="str">
        <f>IFERROR(IF(OR($B298="",$B298="No CAS"),INDEX('DEQ Pollutant List'!$A$7:$A$614,MATCH($C298,'DEQ Pollutant List'!$C$7:$C$614,0)),INDEX('DEQ Pollutant List'!$A$7:$A$614,MATCH($B298,'DEQ Pollutant List'!$B$7:$B$614,0))),"")</f>
        <v/>
      </c>
      <c r="E298" s="172"/>
      <c r="F298" s="82"/>
      <c r="G298" s="174"/>
      <c r="H298" s="175"/>
      <c r="I298" s="207"/>
      <c r="J298" s="213"/>
      <c r="K298" s="213"/>
      <c r="L298" s="177"/>
      <c r="M298" s="178"/>
      <c r="N298" s="213"/>
      <c r="O298" s="179"/>
      <c r="P298" s="120"/>
    </row>
    <row r="299" spans="1:16" x14ac:dyDescent="0.25">
      <c r="A299" s="180"/>
      <c r="B299" s="232"/>
      <c r="C299" s="170" t="str">
        <f>IFERROR(IF(B299="No CAS","",INDEX('DEQ Pollutant List'!$C$7:$C$614,MATCH('3. Pollutant Emissions - EF'!B299,'DEQ Pollutant List'!$B$7:$B$614,0))),"")</f>
        <v/>
      </c>
      <c r="D299" s="171" t="str">
        <f>IFERROR(IF(OR($B299="",$B299="No CAS"),INDEX('DEQ Pollutant List'!$A$7:$A$614,MATCH($C299,'DEQ Pollutant List'!$C$7:$C$614,0)),INDEX('DEQ Pollutant List'!$A$7:$A$614,MATCH($B299,'DEQ Pollutant List'!$B$7:$B$614,0))),"")</f>
        <v/>
      </c>
      <c r="E299" s="172"/>
      <c r="F299" s="82"/>
      <c r="G299" s="174"/>
      <c r="H299" s="175"/>
      <c r="I299" s="207"/>
      <c r="J299" s="213"/>
      <c r="K299" s="213"/>
      <c r="L299" s="177"/>
      <c r="M299" s="178"/>
      <c r="N299" s="213"/>
      <c r="O299" s="179"/>
      <c r="P299" s="120"/>
    </row>
    <row r="300" spans="1:16" x14ac:dyDescent="0.25">
      <c r="A300" s="180"/>
      <c r="B300" s="232"/>
      <c r="C300" s="170" t="str">
        <f>IFERROR(IF(B300="No CAS","",INDEX('DEQ Pollutant List'!$C$7:$C$614,MATCH('3. Pollutant Emissions - EF'!B300,'DEQ Pollutant List'!$B$7:$B$614,0))),"")</f>
        <v/>
      </c>
      <c r="D300" s="171" t="str">
        <f>IFERROR(IF(OR($B300="",$B300="No CAS"),INDEX('DEQ Pollutant List'!$A$7:$A$614,MATCH($C300,'DEQ Pollutant List'!$C$7:$C$614,0)),INDEX('DEQ Pollutant List'!$A$7:$A$614,MATCH($B300,'DEQ Pollutant List'!$B$7:$B$614,0))),"")</f>
        <v/>
      </c>
      <c r="E300" s="172"/>
      <c r="F300" s="82"/>
      <c r="G300" s="174"/>
      <c r="H300" s="175"/>
      <c r="I300" s="207"/>
      <c r="J300" s="213"/>
      <c r="K300" s="213"/>
      <c r="L300" s="177"/>
      <c r="M300" s="178"/>
      <c r="N300" s="213"/>
      <c r="O300" s="179"/>
      <c r="P300" s="120"/>
    </row>
    <row r="301" spans="1:16" x14ac:dyDescent="0.25">
      <c r="A301" s="180"/>
      <c r="B301" s="232"/>
      <c r="C301" s="170" t="str">
        <f>IFERROR(IF(B301="No CAS","",INDEX('DEQ Pollutant List'!$C$7:$C$614,MATCH('3. Pollutant Emissions - EF'!B301,'DEQ Pollutant List'!$B$7:$B$614,0))),"")</f>
        <v/>
      </c>
      <c r="D301" s="171" t="str">
        <f>IFERROR(IF(OR($B301="",$B301="No CAS"),INDEX('DEQ Pollutant List'!$A$7:$A$614,MATCH($C301,'DEQ Pollutant List'!$C$7:$C$614,0)),INDEX('DEQ Pollutant List'!$A$7:$A$614,MATCH($B301,'DEQ Pollutant List'!$B$7:$B$614,0))),"")</f>
        <v/>
      </c>
      <c r="E301" s="172"/>
      <c r="F301" s="82"/>
      <c r="G301" s="174"/>
      <c r="H301" s="175"/>
      <c r="I301" s="207"/>
      <c r="J301" s="213"/>
      <c r="K301" s="213"/>
      <c r="L301" s="177"/>
      <c r="M301" s="178"/>
      <c r="N301" s="213"/>
      <c r="O301" s="179"/>
      <c r="P301" s="120"/>
    </row>
    <row r="302" spans="1:16" x14ac:dyDescent="0.25">
      <c r="A302" s="180"/>
      <c r="B302" s="232"/>
      <c r="C302" s="170" t="str">
        <f>IFERROR(IF(B302="No CAS","",INDEX('DEQ Pollutant List'!$C$7:$C$614,MATCH('3. Pollutant Emissions - EF'!B302,'DEQ Pollutant List'!$B$7:$B$614,0))),"")</f>
        <v/>
      </c>
      <c r="D302" s="171" t="str">
        <f>IFERROR(IF(OR($B302="",$B302="No CAS"),INDEX('DEQ Pollutant List'!$A$7:$A$614,MATCH($C302,'DEQ Pollutant List'!$C$7:$C$614,0)),INDEX('DEQ Pollutant List'!$A$7:$A$614,MATCH($B302,'DEQ Pollutant List'!$B$7:$B$614,0))),"")</f>
        <v/>
      </c>
      <c r="E302" s="172"/>
      <c r="F302" s="82"/>
      <c r="G302" s="174"/>
      <c r="H302" s="175"/>
      <c r="I302" s="207"/>
      <c r="J302" s="213"/>
      <c r="K302" s="213"/>
      <c r="L302" s="177"/>
      <c r="M302" s="178"/>
      <c r="N302" s="213"/>
      <c r="O302" s="179"/>
      <c r="P302" s="120"/>
    </row>
    <row r="303" spans="1:16" x14ac:dyDescent="0.25">
      <c r="A303" s="180"/>
      <c r="B303" s="232"/>
      <c r="C303" s="170" t="str">
        <f>IFERROR(IF(B303="No CAS","",INDEX('DEQ Pollutant List'!$C$7:$C$614,MATCH('3. Pollutant Emissions - EF'!B303,'DEQ Pollutant List'!$B$7:$B$614,0))),"")</f>
        <v/>
      </c>
      <c r="D303" s="171" t="str">
        <f>IFERROR(IF(OR($B303="",$B303="No CAS"),INDEX('DEQ Pollutant List'!$A$7:$A$614,MATCH($C303,'DEQ Pollutant List'!$C$7:$C$614,0)),INDEX('DEQ Pollutant List'!$A$7:$A$614,MATCH($B303,'DEQ Pollutant List'!$B$7:$B$614,0))),"")</f>
        <v/>
      </c>
      <c r="E303" s="172"/>
      <c r="F303" s="82"/>
      <c r="G303" s="174"/>
      <c r="H303" s="175"/>
      <c r="I303" s="207"/>
      <c r="J303" s="213"/>
      <c r="K303" s="213"/>
      <c r="L303" s="177"/>
      <c r="M303" s="178"/>
      <c r="N303" s="213"/>
      <c r="O303" s="179"/>
      <c r="P303" s="120"/>
    </row>
    <row r="304" spans="1:16" x14ac:dyDescent="0.25">
      <c r="A304" s="180"/>
      <c r="B304" s="232"/>
      <c r="C304" s="170" t="str">
        <f>IFERROR(IF(B304="No CAS","",INDEX('DEQ Pollutant List'!$C$7:$C$614,MATCH('3. Pollutant Emissions - EF'!B304,'DEQ Pollutant List'!$B$7:$B$614,0))),"")</f>
        <v/>
      </c>
      <c r="D304" s="171" t="str">
        <f>IFERROR(IF(OR($B304="",$B304="No CAS"),INDEX('DEQ Pollutant List'!$A$7:$A$614,MATCH($C304,'DEQ Pollutant List'!$C$7:$C$614,0)),INDEX('DEQ Pollutant List'!$A$7:$A$614,MATCH($B304,'DEQ Pollutant List'!$B$7:$B$614,0))),"")</f>
        <v/>
      </c>
      <c r="E304" s="172"/>
      <c r="F304" s="82"/>
      <c r="G304" s="174"/>
      <c r="H304" s="175"/>
      <c r="I304" s="207"/>
      <c r="J304" s="213"/>
      <c r="K304" s="213"/>
      <c r="L304" s="177"/>
      <c r="M304" s="178"/>
      <c r="N304" s="213"/>
      <c r="O304" s="179"/>
      <c r="P304" s="120"/>
    </row>
    <row r="305" spans="1:16" x14ac:dyDescent="0.25">
      <c r="A305" s="180"/>
      <c r="B305" s="232"/>
      <c r="C305" s="170" t="str">
        <f>IFERROR(IF(B305="No CAS","",INDEX('DEQ Pollutant List'!$C$7:$C$614,MATCH('3. Pollutant Emissions - EF'!B305,'DEQ Pollutant List'!$B$7:$B$614,0))),"")</f>
        <v/>
      </c>
      <c r="D305" s="171" t="str">
        <f>IFERROR(IF(OR($B305="",$B305="No CAS"),INDEX('DEQ Pollutant List'!$A$7:$A$614,MATCH($C305,'DEQ Pollutant List'!$C$7:$C$614,0)),INDEX('DEQ Pollutant List'!$A$7:$A$614,MATCH($B305,'DEQ Pollutant List'!$B$7:$B$614,0))),"")</f>
        <v/>
      </c>
      <c r="E305" s="172"/>
      <c r="F305" s="82"/>
      <c r="G305" s="174"/>
      <c r="H305" s="175"/>
      <c r="I305" s="207"/>
      <c r="J305" s="213"/>
      <c r="K305" s="213"/>
      <c r="L305" s="177"/>
      <c r="M305" s="178"/>
      <c r="N305" s="213"/>
      <c r="O305" s="179"/>
      <c r="P305" s="120"/>
    </row>
    <row r="306" spans="1:16" x14ac:dyDescent="0.25">
      <c r="A306" s="180"/>
      <c r="B306" s="232"/>
      <c r="C306" s="170" t="str">
        <f>IFERROR(IF(B306="No CAS","",INDEX('DEQ Pollutant List'!$C$7:$C$614,MATCH('3. Pollutant Emissions - EF'!B306,'DEQ Pollutant List'!$B$7:$B$614,0))),"")</f>
        <v/>
      </c>
      <c r="D306" s="171" t="str">
        <f>IFERROR(IF(OR($B306="",$B306="No CAS"),INDEX('DEQ Pollutant List'!$A$7:$A$614,MATCH($C306,'DEQ Pollutant List'!$C$7:$C$614,0)),INDEX('DEQ Pollutant List'!$A$7:$A$614,MATCH($B306,'DEQ Pollutant List'!$B$7:$B$614,0))),"")</f>
        <v/>
      </c>
      <c r="E306" s="172"/>
      <c r="F306" s="82"/>
      <c r="G306" s="174"/>
      <c r="H306" s="175"/>
      <c r="I306" s="207"/>
      <c r="J306" s="213"/>
      <c r="K306" s="213"/>
      <c r="L306" s="177"/>
      <c r="M306" s="178"/>
      <c r="N306" s="213"/>
      <c r="O306" s="179"/>
      <c r="P306" s="120"/>
    </row>
    <row r="307" spans="1:16" x14ac:dyDescent="0.25">
      <c r="A307" s="180"/>
      <c r="B307" s="232"/>
      <c r="C307" s="170" t="str">
        <f>IFERROR(IF(B307="No CAS","",INDEX('DEQ Pollutant List'!$C$7:$C$614,MATCH('3. Pollutant Emissions - EF'!B307,'DEQ Pollutant List'!$B$7:$B$614,0))),"")</f>
        <v/>
      </c>
      <c r="D307" s="171" t="str">
        <f>IFERROR(IF(OR($B307="",$B307="No CAS"),INDEX('DEQ Pollutant List'!$A$7:$A$614,MATCH($C307,'DEQ Pollutant List'!$C$7:$C$614,0)),INDEX('DEQ Pollutant List'!$A$7:$A$614,MATCH($B307,'DEQ Pollutant List'!$B$7:$B$614,0))),"")</f>
        <v/>
      </c>
      <c r="E307" s="172"/>
      <c r="F307" s="82"/>
      <c r="G307" s="174"/>
      <c r="H307" s="175"/>
      <c r="I307" s="207"/>
      <c r="J307" s="213"/>
      <c r="K307" s="213"/>
      <c r="L307" s="177"/>
      <c r="M307" s="178"/>
      <c r="N307" s="213"/>
      <c r="O307" s="179"/>
      <c r="P307" s="120"/>
    </row>
    <row r="308" spans="1:16" x14ac:dyDescent="0.25">
      <c r="A308" s="180"/>
      <c r="B308" s="232"/>
      <c r="C308" s="170" t="str">
        <f>IFERROR(IF(B308="No CAS","",INDEX('DEQ Pollutant List'!$C$7:$C$614,MATCH('3. Pollutant Emissions - EF'!B308,'DEQ Pollutant List'!$B$7:$B$614,0))),"")</f>
        <v/>
      </c>
      <c r="D308" s="171" t="str">
        <f>IFERROR(IF(OR($B308="",$B308="No CAS"),INDEX('DEQ Pollutant List'!$A$7:$A$614,MATCH($C308,'DEQ Pollutant List'!$C$7:$C$614,0)),INDEX('DEQ Pollutant List'!$A$7:$A$614,MATCH($B308,'DEQ Pollutant List'!$B$7:$B$614,0))),"")</f>
        <v/>
      </c>
      <c r="E308" s="172"/>
      <c r="F308" s="82"/>
      <c r="G308" s="174"/>
      <c r="H308" s="175"/>
      <c r="I308" s="207"/>
      <c r="J308" s="213"/>
      <c r="K308" s="213"/>
      <c r="L308" s="177"/>
      <c r="M308" s="178"/>
      <c r="N308" s="213"/>
      <c r="O308" s="179"/>
      <c r="P308" s="120"/>
    </row>
    <row r="309" spans="1:16" x14ac:dyDescent="0.25">
      <c r="A309" s="180"/>
      <c r="B309" s="232"/>
      <c r="C309" s="170" t="str">
        <f>IFERROR(IF(B309="No CAS","",INDEX('DEQ Pollutant List'!$C$7:$C$614,MATCH('3. Pollutant Emissions - EF'!B309,'DEQ Pollutant List'!$B$7:$B$614,0))),"")</f>
        <v/>
      </c>
      <c r="D309" s="171" t="str">
        <f>IFERROR(IF(OR($B309="",$B309="No CAS"),INDEX('DEQ Pollutant List'!$A$7:$A$614,MATCH($C309,'DEQ Pollutant List'!$C$7:$C$614,0)),INDEX('DEQ Pollutant List'!$A$7:$A$614,MATCH($B309,'DEQ Pollutant List'!$B$7:$B$614,0))),"")</f>
        <v/>
      </c>
      <c r="E309" s="172"/>
      <c r="F309" s="82"/>
      <c r="G309" s="174"/>
      <c r="H309" s="175"/>
      <c r="I309" s="207"/>
      <c r="J309" s="213"/>
      <c r="K309" s="213"/>
      <c r="L309" s="177"/>
      <c r="M309" s="178"/>
      <c r="N309" s="213"/>
      <c r="O309" s="179"/>
      <c r="P309" s="120"/>
    </row>
    <row r="310" spans="1:16" x14ac:dyDescent="0.25">
      <c r="A310" s="180"/>
      <c r="B310" s="232"/>
      <c r="C310" s="170" t="str">
        <f>IFERROR(IF(B310="No CAS","",INDEX('DEQ Pollutant List'!$C$7:$C$614,MATCH('3. Pollutant Emissions - EF'!B310,'DEQ Pollutant List'!$B$7:$B$614,0))),"")</f>
        <v/>
      </c>
      <c r="D310" s="171" t="str">
        <f>IFERROR(IF(OR($B310="",$B310="No CAS"),INDEX('DEQ Pollutant List'!$A$7:$A$614,MATCH($C310,'DEQ Pollutant List'!$C$7:$C$614,0)),INDEX('DEQ Pollutant List'!$A$7:$A$614,MATCH($B310,'DEQ Pollutant List'!$B$7:$B$614,0))),"")</f>
        <v/>
      </c>
      <c r="E310" s="172"/>
      <c r="F310" s="82"/>
      <c r="G310" s="174"/>
      <c r="H310" s="175"/>
      <c r="I310" s="207"/>
      <c r="J310" s="213"/>
      <c r="K310" s="213"/>
      <c r="L310" s="177"/>
      <c r="M310" s="178"/>
      <c r="N310" s="213"/>
      <c r="O310" s="179"/>
      <c r="P310" s="120"/>
    </row>
    <row r="311" spans="1:16" x14ac:dyDescent="0.25">
      <c r="A311" s="180"/>
      <c r="B311" s="232"/>
      <c r="C311" s="170" t="str">
        <f>IFERROR(IF(B311="No CAS","",INDEX('DEQ Pollutant List'!$C$7:$C$614,MATCH('3. Pollutant Emissions - EF'!B311,'DEQ Pollutant List'!$B$7:$B$614,0))),"")</f>
        <v/>
      </c>
      <c r="D311" s="171" t="str">
        <f>IFERROR(IF(OR($B311="",$B311="No CAS"),INDEX('DEQ Pollutant List'!$A$7:$A$614,MATCH($C311,'DEQ Pollutant List'!$C$7:$C$614,0)),INDEX('DEQ Pollutant List'!$A$7:$A$614,MATCH($B311,'DEQ Pollutant List'!$B$7:$B$614,0))),"")</f>
        <v/>
      </c>
      <c r="E311" s="172"/>
      <c r="F311" s="82"/>
      <c r="G311" s="174"/>
      <c r="H311" s="175"/>
      <c r="I311" s="207"/>
      <c r="J311" s="213"/>
      <c r="K311" s="213"/>
      <c r="L311" s="177"/>
      <c r="M311" s="178"/>
      <c r="N311" s="213"/>
      <c r="O311" s="179"/>
      <c r="P311" s="120"/>
    </row>
    <row r="312" spans="1:16" x14ac:dyDescent="0.25">
      <c r="A312" s="180"/>
      <c r="B312" s="232"/>
      <c r="C312" s="170" t="str">
        <f>IFERROR(IF(B312="No CAS","",INDEX('DEQ Pollutant List'!$C$7:$C$614,MATCH('3. Pollutant Emissions - EF'!B312,'DEQ Pollutant List'!$B$7:$B$614,0))),"")</f>
        <v/>
      </c>
      <c r="D312" s="171" t="str">
        <f>IFERROR(IF(OR($B312="",$B312="No CAS"),INDEX('DEQ Pollutant List'!$A$7:$A$614,MATCH($C312,'DEQ Pollutant List'!$C$7:$C$614,0)),INDEX('DEQ Pollutant List'!$A$7:$A$614,MATCH($B312,'DEQ Pollutant List'!$B$7:$B$614,0))),"")</f>
        <v/>
      </c>
      <c r="E312" s="172"/>
      <c r="F312" s="82"/>
      <c r="G312" s="174"/>
      <c r="H312" s="175"/>
      <c r="I312" s="207"/>
      <c r="J312" s="213"/>
      <c r="K312" s="213"/>
      <c r="L312" s="177"/>
      <c r="M312" s="178"/>
      <c r="N312" s="213"/>
      <c r="O312" s="179"/>
      <c r="P312" s="120"/>
    </row>
    <row r="313" spans="1:16" x14ac:dyDescent="0.25">
      <c r="A313" s="180"/>
      <c r="B313" s="232"/>
      <c r="C313" s="170" t="str">
        <f>IFERROR(IF(B313="No CAS","",INDEX('DEQ Pollutant List'!$C$7:$C$614,MATCH('3. Pollutant Emissions - EF'!B313,'DEQ Pollutant List'!$B$7:$B$614,0))),"")</f>
        <v/>
      </c>
      <c r="D313" s="171" t="str">
        <f>IFERROR(IF(OR($B313="",$B313="No CAS"),INDEX('DEQ Pollutant List'!$A$7:$A$614,MATCH($C313,'DEQ Pollutant List'!$C$7:$C$614,0)),INDEX('DEQ Pollutant List'!$A$7:$A$614,MATCH($B313,'DEQ Pollutant List'!$B$7:$B$614,0))),"")</f>
        <v/>
      </c>
      <c r="E313" s="172"/>
      <c r="F313" s="82"/>
      <c r="G313" s="174"/>
      <c r="H313" s="175"/>
      <c r="I313" s="207"/>
      <c r="J313" s="213"/>
      <c r="K313" s="213"/>
      <c r="L313" s="177"/>
      <c r="M313" s="178"/>
      <c r="N313" s="213"/>
      <c r="O313" s="179"/>
      <c r="P313" s="120"/>
    </row>
    <row r="314" spans="1:16" x14ac:dyDescent="0.25">
      <c r="A314" s="180"/>
      <c r="B314" s="232"/>
      <c r="C314" s="170" t="str">
        <f>IFERROR(IF(B314="No CAS","",INDEX('DEQ Pollutant List'!$C$7:$C$614,MATCH('3. Pollutant Emissions - EF'!B314,'DEQ Pollutant List'!$B$7:$B$614,0))),"")</f>
        <v/>
      </c>
      <c r="D314" s="171" t="str">
        <f>IFERROR(IF(OR($B314="",$B314="No CAS"),INDEX('DEQ Pollutant List'!$A$7:$A$614,MATCH($C314,'DEQ Pollutant List'!$C$7:$C$614,0)),INDEX('DEQ Pollutant List'!$A$7:$A$614,MATCH($B314,'DEQ Pollutant List'!$B$7:$B$614,0))),"")</f>
        <v/>
      </c>
      <c r="E314" s="172"/>
      <c r="F314" s="82"/>
      <c r="G314" s="174"/>
      <c r="H314" s="175"/>
      <c r="I314" s="207"/>
      <c r="J314" s="213"/>
      <c r="K314" s="213"/>
      <c r="L314" s="177"/>
      <c r="M314" s="178"/>
      <c r="N314" s="213"/>
      <c r="O314" s="179"/>
      <c r="P314" s="120"/>
    </row>
    <row r="315" spans="1:16" x14ac:dyDescent="0.25">
      <c r="A315" s="180"/>
      <c r="B315" s="232"/>
      <c r="C315" s="170" t="str">
        <f>IFERROR(IF(B315="No CAS","",INDEX('DEQ Pollutant List'!$C$7:$C$614,MATCH('3. Pollutant Emissions - EF'!B315,'DEQ Pollutant List'!$B$7:$B$614,0))),"")</f>
        <v/>
      </c>
      <c r="D315" s="171" t="str">
        <f>IFERROR(IF(OR($B315="",$B315="No CAS"),INDEX('DEQ Pollutant List'!$A$7:$A$614,MATCH($C315,'DEQ Pollutant List'!$C$7:$C$614,0)),INDEX('DEQ Pollutant List'!$A$7:$A$614,MATCH($B315,'DEQ Pollutant List'!$B$7:$B$614,0))),"")</f>
        <v/>
      </c>
      <c r="E315" s="172"/>
      <c r="F315" s="82"/>
      <c r="G315" s="174"/>
      <c r="H315" s="175"/>
      <c r="I315" s="207"/>
      <c r="J315" s="213"/>
      <c r="K315" s="213"/>
      <c r="L315" s="177"/>
      <c r="M315" s="178"/>
      <c r="N315" s="213"/>
      <c r="O315" s="179"/>
      <c r="P315" s="120"/>
    </row>
    <row r="316" spans="1:16" x14ac:dyDescent="0.25">
      <c r="A316" s="180"/>
      <c r="B316" s="232"/>
      <c r="C316" s="170" t="str">
        <f>IFERROR(IF(B316="No CAS","",INDEX('DEQ Pollutant List'!$C$7:$C$614,MATCH('3. Pollutant Emissions - EF'!B316,'DEQ Pollutant List'!$B$7:$B$614,0))),"")</f>
        <v/>
      </c>
      <c r="D316" s="171" t="str">
        <f>IFERROR(IF(OR($B316="",$B316="No CAS"),INDEX('DEQ Pollutant List'!$A$7:$A$614,MATCH($C316,'DEQ Pollutant List'!$C$7:$C$614,0)),INDEX('DEQ Pollutant List'!$A$7:$A$614,MATCH($B316,'DEQ Pollutant List'!$B$7:$B$614,0))),"")</f>
        <v/>
      </c>
      <c r="E316" s="172"/>
      <c r="F316" s="82"/>
      <c r="G316" s="174"/>
      <c r="H316" s="175"/>
      <c r="I316" s="207"/>
      <c r="J316" s="213"/>
      <c r="K316" s="213"/>
      <c r="L316" s="177"/>
      <c r="M316" s="178"/>
      <c r="N316" s="213"/>
      <c r="O316" s="179"/>
      <c r="P316" s="120"/>
    </row>
    <row r="317" spans="1:16" x14ac:dyDescent="0.25">
      <c r="A317" s="180"/>
      <c r="B317" s="232"/>
      <c r="C317" s="170" t="str">
        <f>IFERROR(IF(B317="No CAS","",INDEX('DEQ Pollutant List'!$C$7:$C$614,MATCH('3. Pollutant Emissions - EF'!B317,'DEQ Pollutant List'!$B$7:$B$614,0))),"")</f>
        <v/>
      </c>
      <c r="D317" s="171" t="str">
        <f>IFERROR(IF(OR($B317="",$B317="No CAS"),INDEX('DEQ Pollutant List'!$A$7:$A$614,MATCH($C317,'DEQ Pollutant List'!$C$7:$C$614,0)),INDEX('DEQ Pollutant List'!$A$7:$A$614,MATCH($B317,'DEQ Pollutant List'!$B$7:$B$614,0))),"")</f>
        <v/>
      </c>
      <c r="E317" s="172"/>
      <c r="F317" s="82"/>
      <c r="G317" s="174"/>
      <c r="H317" s="175"/>
      <c r="I317" s="207"/>
      <c r="J317" s="213"/>
      <c r="K317" s="213"/>
      <c r="L317" s="177"/>
      <c r="M317" s="178"/>
      <c r="N317" s="213"/>
      <c r="O317" s="179"/>
      <c r="P317" s="120"/>
    </row>
    <row r="318" spans="1:16" x14ac:dyDescent="0.25">
      <c r="A318" s="180"/>
      <c r="B318" s="232"/>
      <c r="C318" s="170" t="str">
        <f>IFERROR(IF(B318="No CAS","",INDEX('DEQ Pollutant List'!$C$7:$C$614,MATCH('3. Pollutant Emissions - EF'!B318,'DEQ Pollutant List'!$B$7:$B$614,0))),"")</f>
        <v/>
      </c>
      <c r="D318" s="171" t="str">
        <f>IFERROR(IF(OR($B318="",$B318="No CAS"),INDEX('DEQ Pollutant List'!$A$7:$A$614,MATCH($C318,'DEQ Pollutant List'!$C$7:$C$614,0)),INDEX('DEQ Pollutant List'!$A$7:$A$614,MATCH($B318,'DEQ Pollutant List'!$B$7:$B$614,0))),"")</f>
        <v/>
      </c>
      <c r="E318" s="172"/>
      <c r="F318" s="82"/>
      <c r="G318" s="174"/>
      <c r="H318" s="175"/>
      <c r="I318" s="207"/>
      <c r="J318" s="213"/>
      <c r="K318" s="213"/>
      <c r="L318" s="177"/>
      <c r="M318" s="178"/>
      <c r="N318" s="213"/>
      <c r="O318" s="179"/>
      <c r="P318" s="120"/>
    </row>
    <row r="319" spans="1:16" x14ac:dyDescent="0.25">
      <c r="A319" s="180"/>
      <c r="B319" s="232"/>
      <c r="C319" s="170" t="str">
        <f>IFERROR(IF(B319="No CAS","",INDEX('DEQ Pollutant List'!$C$7:$C$614,MATCH('3. Pollutant Emissions - EF'!B319,'DEQ Pollutant List'!$B$7:$B$614,0))),"")</f>
        <v/>
      </c>
      <c r="D319" s="171" t="str">
        <f>IFERROR(IF(OR($B319="",$B319="No CAS"),INDEX('DEQ Pollutant List'!$A$7:$A$614,MATCH($C319,'DEQ Pollutant List'!$C$7:$C$614,0)),INDEX('DEQ Pollutant List'!$A$7:$A$614,MATCH($B319,'DEQ Pollutant List'!$B$7:$B$614,0))),"")</f>
        <v/>
      </c>
      <c r="E319" s="172"/>
      <c r="F319" s="82"/>
      <c r="G319" s="174"/>
      <c r="H319" s="175"/>
      <c r="I319" s="207"/>
      <c r="J319" s="213"/>
      <c r="K319" s="213"/>
      <c r="L319" s="177"/>
      <c r="M319" s="178"/>
      <c r="N319" s="213"/>
      <c r="O319" s="179"/>
      <c r="P319" s="120"/>
    </row>
    <row r="320" spans="1:16" x14ac:dyDescent="0.25">
      <c r="A320" s="180"/>
      <c r="B320" s="232"/>
      <c r="C320" s="170" t="str">
        <f>IFERROR(IF(B320="No CAS","",INDEX('DEQ Pollutant List'!$C$7:$C$614,MATCH('3. Pollutant Emissions - EF'!B320,'DEQ Pollutant List'!$B$7:$B$614,0))),"")</f>
        <v/>
      </c>
      <c r="D320" s="171" t="str">
        <f>IFERROR(IF(OR($B320="",$B320="No CAS"),INDEX('DEQ Pollutant List'!$A$7:$A$614,MATCH($C320,'DEQ Pollutant List'!$C$7:$C$614,0)),INDEX('DEQ Pollutant List'!$A$7:$A$614,MATCH($B320,'DEQ Pollutant List'!$B$7:$B$614,0))),"")</f>
        <v/>
      </c>
      <c r="E320" s="172"/>
      <c r="F320" s="82"/>
      <c r="G320" s="174"/>
      <c r="H320" s="175"/>
      <c r="I320" s="207"/>
      <c r="J320" s="213"/>
      <c r="K320" s="213"/>
      <c r="L320" s="177"/>
      <c r="M320" s="178"/>
      <c r="N320" s="213"/>
      <c r="O320" s="179"/>
      <c r="P320" s="120"/>
    </row>
    <row r="321" spans="1:16" x14ac:dyDescent="0.25">
      <c r="A321" s="180"/>
      <c r="B321" s="232"/>
      <c r="C321" s="170" t="str">
        <f>IFERROR(IF(B321="No CAS","",INDEX('DEQ Pollutant List'!$C$7:$C$614,MATCH('3. Pollutant Emissions - EF'!B321,'DEQ Pollutant List'!$B$7:$B$614,0))),"")</f>
        <v/>
      </c>
      <c r="D321" s="171" t="str">
        <f>IFERROR(IF(OR($B321="",$B321="No CAS"),INDEX('DEQ Pollutant List'!$A$7:$A$614,MATCH($C321,'DEQ Pollutant List'!$C$7:$C$614,0)),INDEX('DEQ Pollutant List'!$A$7:$A$614,MATCH($B321,'DEQ Pollutant List'!$B$7:$B$614,0))),"")</f>
        <v/>
      </c>
      <c r="E321" s="172"/>
      <c r="F321" s="82"/>
      <c r="G321" s="174"/>
      <c r="H321" s="175"/>
      <c r="I321" s="207"/>
      <c r="J321" s="213"/>
      <c r="K321" s="213"/>
      <c r="L321" s="177"/>
      <c r="M321" s="178"/>
      <c r="N321" s="213"/>
      <c r="O321" s="179"/>
      <c r="P321" s="120"/>
    </row>
    <row r="322" spans="1:16" x14ac:dyDescent="0.25">
      <c r="A322" s="180"/>
      <c r="B322" s="232"/>
      <c r="C322" s="170" t="str">
        <f>IFERROR(IF(B322="No CAS","",INDEX('DEQ Pollutant List'!$C$7:$C$614,MATCH('3. Pollutant Emissions - EF'!B322,'DEQ Pollutant List'!$B$7:$B$614,0))),"")</f>
        <v/>
      </c>
      <c r="D322" s="171" t="str">
        <f>IFERROR(IF(OR($B322="",$B322="No CAS"),INDEX('DEQ Pollutant List'!$A$7:$A$614,MATCH($C322,'DEQ Pollutant List'!$C$7:$C$614,0)),INDEX('DEQ Pollutant List'!$A$7:$A$614,MATCH($B322,'DEQ Pollutant List'!$B$7:$B$614,0))),"")</f>
        <v/>
      </c>
      <c r="E322" s="172"/>
      <c r="F322" s="82"/>
      <c r="G322" s="174"/>
      <c r="H322" s="175"/>
      <c r="I322" s="207"/>
      <c r="J322" s="213"/>
      <c r="K322" s="213"/>
      <c r="L322" s="177"/>
      <c r="M322" s="178"/>
      <c r="N322" s="213"/>
      <c r="O322" s="179"/>
      <c r="P322" s="120"/>
    </row>
    <row r="323" spans="1:16" x14ac:dyDescent="0.25">
      <c r="A323" s="180"/>
      <c r="B323" s="232"/>
      <c r="C323" s="170" t="str">
        <f>IFERROR(IF(B323="No CAS","",INDEX('DEQ Pollutant List'!$C$7:$C$614,MATCH('3. Pollutant Emissions - EF'!B323,'DEQ Pollutant List'!$B$7:$B$614,0))),"")</f>
        <v/>
      </c>
      <c r="D323" s="171" t="str">
        <f>IFERROR(IF(OR($B323="",$B323="No CAS"),INDEX('DEQ Pollutant List'!$A$7:$A$614,MATCH($C323,'DEQ Pollutant List'!$C$7:$C$614,0)),INDEX('DEQ Pollutant List'!$A$7:$A$614,MATCH($B323,'DEQ Pollutant List'!$B$7:$B$614,0))),"")</f>
        <v/>
      </c>
      <c r="E323" s="172"/>
      <c r="F323" s="82"/>
      <c r="G323" s="174"/>
      <c r="H323" s="175"/>
      <c r="I323" s="207"/>
      <c r="J323" s="213"/>
      <c r="K323" s="213"/>
      <c r="L323" s="177"/>
      <c r="M323" s="178"/>
      <c r="N323" s="213"/>
      <c r="O323" s="179"/>
      <c r="P323" s="120"/>
    </row>
    <row r="324" spans="1:16" x14ac:dyDescent="0.25">
      <c r="A324" s="180"/>
      <c r="B324" s="232"/>
      <c r="C324" s="170" t="str">
        <f>IFERROR(IF(B324="No CAS","",INDEX('DEQ Pollutant List'!$C$7:$C$614,MATCH('3. Pollutant Emissions - EF'!B324,'DEQ Pollutant List'!$B$7:$B$614,0))),"")</f>
        <v/>
      </c>
      <c r="D324" s="171" t="str">
        <f>IFERROR(IF(OR($B324="",$B324="No CAS"),INDEX('DEQ Pollutant List'!$A$7:$A$614,MATCH($C324,'DEQ Pollutant List'!$C$7:$C$614,0)),INDEX('DEQ Pollutant List'!$A$7:$A$614,MATCH($B324,'DEQ Pollutant List'!$B$7:$B$614,0))),"")</f>
        <v/>
      </c>
      <c r="E324" s="172"/>
      <c r="F324" s="82"/>
      <c r="G324" s="174"/>
      <c r="H324" s="175"/>
      <c r="I324" s="207"/>
      <c r="J324" s="213"/>
      <c r="K324" s="213"/>
      <c r="L324" s="177"/>
      <c r="M324" s="178"/>
      <c r="N324" s="213"/>
      <c r="O324" s="179"/>
      <c r="P324" s="120"/>
    </row>
    <row r="325" spans="1:16" x14ac:dyDescent="0.25">
      <c r="A325" s="180"/>
      <c r="B325" s="232"/>
      <c r="C325" s="170" t="str">
        <f>IFERROR(IF(B325="No CAS","",INDEX('DEQ Pollutant List'!$C$7:$C$614,MATCH('3. Pollutant Emissions - EF'!B325,'DEQ Pollutant List'!$B$7:$B$614,0))),"")</f>
        <v/>
      </c>
      <c r="D325" s="171" t="str">
        <f>IFERROR(IF(OR($B325="",$B325="No CAS"),INDEX('DEQ Pollutant List'!$A$7:$A$614,MATCH($C325,'DEQ Pollutant List'!$C$7:$C$614,0)),INDEX('DEQ Pollutant List'!$A$7:$A$614,MATCH($B325,'DEQ Pollutant List'!$B$7:$B$614,0))),"")</f>
        <v/>
      </c>
      <c r="E325" s="172"/>
      <c r="F325" s="82"/>
      <c r="G325" s="174"/>
      <c r="H325" s="175"/>
      <c r="I325" s="207"/>
      <c r="J325" s="213"/>
      <c r="K325" s="213"/>
      <c r="L325" s="177"/>
      <c r="M325" s="178"/>
      <c r="N325" s="213"/>
      <c r="O325" s="179"/>
      <c r="P325" s="120"/>
    </row>
    <row r="326" spans="1:16" x14ac:dyDescent="0.25">
      <c r="A326" s="180"/>
      <c r="B326" s="232"/>
      <c r="C326" s="170" t="str">
        <f>IFERROR(IF(B326="No CAS","",INDEX('DEQ Pollutant List'!$C$7:$C$614,MATCH('3. Pollutant Emissions - EF'!B326,'DEQ Pollutant List'!$B$7:$B$614,0))),"")</f>
        <v/>
      </c>
      <c r="D326" s="171" t="str">
        <f>IFERROR(IF(OR($B326="",$B326="No CAS"),INDEX('DEQ Pollutant List'!$A$7:$A$614,MATCH($C326,'DEQ Pollutant List'!$C$7:$C$614,0)),INDEX('DEQ Pollutant List'!$A$7:$A$614,MATCH($B326,'DEQ Pollutant List'!$B$7:$B$614,0))),"")</f>
        <v/>
      </c>
      <c r="E326" s="172"/>
      <c r="F326" s="82"/>
      <c r="G326" s="174"/>
      <c r="H326" s="175"/>
      <c r="I326" s="207"/>
      <c r="J326" s="213"/>
      <c r="K326" s="213"/>
      <c r="L326" s="177"/>
      <c r="M326" s="178"/>
      <c r="N326" s="213"/>
      <c r="O326" s="179"/>
      <c r="P326" s="120"/>
    </row>
    <row r="327" spans="1:16" x14ac:dyDescent="0.25">
      <c r="A327" s="180"/>
      <c r="B327" s="232"/>
      <c r="C327" s="170" t="str">
        <f>IFERROR(IF(B327="No CAS","",INDEX('DEQ Pollutant List'!$C$7:$C$614,MATCH('3. Pollutant Emissions - EF'!B327,'DEQ Pollutant List'!$B$7:$B$614,0))),"")</f>
        <v/>
      </c>
      <c r="D327" s="171" t="str">
        <f>IFERROR(IF(OR($B327="",$B327="No CAS"),INDEX('DEQ Pollutant List'!$A$7:$A$614,MATCH($C327,'DEQ Pollutant List'!$C$7:$C$614,0)),INDEX('DEQ Pollutant List'!$A$7:$A$614,MATCH($B327,'DEQ Pollutant List'!$B$7:$B$614,0))),"")</f>
        <v/>
      </c>
      <c r="E327" s="172"/>
      <c r="F327" s="82"/>
      <c r="G327" s="174"/>
      <c r="H327" s="175"/>
      <c r="I327" s="207"/>
      <c r="J327" s="213"/>
      <c r="K327" s="213"/>
      <c r="L327" s="177"/>
      <c r="M327" s="178"/>
      <c r="N327" s="213"/>
      <c r="O327" s="179"/>
      <c r="P327" s="120"/>
    </row>
    <row r="328" spans="1:16" x14ac:dyDescent="0.25">
      <c r="A328" s="180"/>
      <c r="B328" s="232"/>
      <c r="C328" s="170" t="str">
        <f>IFERROR(IF(B328="No CAS","",INDEX('DEQ Pollutant List'!$C$7:$C$614,MATCH('3. Pollutant Emissions - EF'!B328,'DEQ Pollutant List'!$B$7:$B$614,0))),"")</f>
        <v/>
      </c>
      <c r="D328" s="171" t="str">
        <f>IFERROR(IF(OR($B328="",$B328="No CAS"),INDEX('DEQ Pollutant List'!$A$7:$A$614,MATCH($C328,'DEQ Pollutant List'!$C$7:$C$614,0)),INDEX('DEQ Pollutant List'!$A$7:$A$614,MATCH($B328,'DEQ Pollutant List'!$B$7:$B$614,0))),"")</f>
        <v/>
      </c>
      <c r="E328" s="172"/>
      <c r="F328" s="82"/>
      <c r="G328" s="174"/>
      <c r="H328" s="175"/>
      <c r="I328" s="207"/>
      <c r="J328" s="213"/>
      <c r="K328" s="213"/>
      <c r="L328" s="177"/>
      <c r="M328" s="178"/>
      <c r="N328" s="213"/>
      <c r="O328" s="179"/>
      <c r="P328" s="120"/>
    </row>
    <row r="329" spans="1:16" x14ac:dyDescent="0.25">
      <c r="A329" s="180"/>
      <c r="B329" s="232"/>
      <c r="C329" s="170" t="str">
        <f>IFERROR(IF(B329="No CAS","",INDEX('DEQ Pollutant List'!$C$7:$C$614,MATCH('3. Pollutant Emissions - EF'!B329,'DEQ Pollutant List'!$B$7:$B$614,0))),"")</f>
        <v/>
      </c>
      <c r="D329" s="171" t="str">
        <f>IFERROR(IF(OR($B329="",$B329="No CAS"),INDEX('DEQ Pollutant List'!$A$7:$A$614,MATCH($C329,'DEQ Pollutant List'!$C$7:$C$614,0)),INDEX('DEQ Pollutant List'!$A$7:$A$614,MATCH($B329,'DEQ Pollutant List'!$B$7:$B$614,0))),"")</f>
        <v/>
      </c>
      <c r="E329" s="172"/>
      <c r="F329" s="82"/>
      <c r="G329" s="174"/>
      <c r="H329" s="175"/>
      <c r="I329" s="207"/>
      <c r="J329" s="213"/>
      <c r="K329" s="213"/>
      <c r="L329" s="177"/>
      <c r="M329" s="178"/>
      <c r="N329" s="213"/>
      <c r="O329" s="179"/>
      <c r="P329" s="120"/>
    </row>
    <row r="330" spans="1:16" x14ac:dyDescent="0.25">
      <c r="A330" s="180"/>
      <c r="B330" s="232"/>
      <c r="C330" s="170" t="str">
        <f>IFERROR(IF(B330="No CAS","",INDEX('DEQ Pollutant List'!$C$7:$C$614,MATCH('3. Pollutant Emissions - EF'!B330,'DEQ Pollutant List'!$B$7:$B$614,0))),"")</f>
        <v/>
      </c>
      <c r="D330" s="171" t="str">
        <f>IFERROR(IF(OR($B330="",$B330="No CAS"),INDEX('DEQ Pollutant List'!$A$7:$A$614,MATCH($C330,'DEQ Pollutant List'!$C$7:$C$614,0)),INDEX('DEQ Pollutant List'!$A$7:$A$614,MATCH($B330,'DEQ Pollutant List'!$B$7:$B$614,0))),"")</f>
        <v/>
      </c>
      <c r="E330" s="172"/>
      <c r="F330" s="82"/>
      <c r="G330" s="174"/>
      <c r="H330" s="175"/>
      <c r="I330" s="207"/>
      <c r="J330" s="213"/>
      <c r="K330" s="213"/>
      <c r="L330" s="177"/>
      <c r="M330" s="178"/>
      <c r="N330" s="213"/>
      <c r="O330" s="179"/>
      <c r="P330" s="120"/>
    </row>
    <row r="331" spans="1:16" x14ac:dyDescent="0.25">
      <c r="A331" s="180"/>
      <c r="B331" s="232"/>
      <c r="C331" s="170" t="str">
        <f>IFERROR(IF(B331="No CAS","",INDEX('DEQ Pollutant List'!$C$7:$C$614,MATCH('3. Pollutant Emissions - EF'!B331,'DEQ Pollutant List'!$B$7:$B$614,0))),"")</f>
        <v/>
      </c>
      <c r="D331" s="171" t="str">
        <f>IFERROR(IF(OR($B331="",$B331="No CAS"),INDEX('DEQ Pollutant List'!$A$7:$A$614,MATCH($C331,'DEQ Pollutant List'!$C$7:$C$614,0)),INDEX('DEQ Pollutant List'!$A$7:$A$614,MATCH($B331,'DEQ Pollutant List'!$B$7:$B$614,0))),"")</f>
        <v/>
      </c>
      <c r="E331" s="172"/>
      <c r="F331" s="82"/>
      <c r="G331" s="174"/>
      <c r="H331" s="175"/>
      <c r="I331" s="207"/>
      <c r="J331" s="213"/>
      <c r="K331" s="213"/>
      <c r="L331" s="177"/>
      <c r="M331" s="178"/>
      <c r="N331" s="213"/>
      <c r="O331" s="179"/>
      <c r="P331" s="120"/>
    </row>
    <row r="332" spans="1:16" x14ac:dyDescent="0.25">
      <c r="A332" s="180"/>
      <c r="B332" s="232"/>
      <c r="C332" s="170" t="str">
        <f>IFERROR(IF(B332="No CAS","",INDEX('DEQ Pollutant List'!$C$7:$C$614,MATCH('3. Pollutant Emissions - EF'!B332,'DEQ Pollutant List'!$B$7:$B$614,0))),"")</f>
        <v/>
      </c>
      <c r="D332" s="171" t="str">
        <f>IFERROR(IF(OR($B332="",$B332="No CAS"),INDEX('DEQ Pollutant List'!$A$7:$A$614,MATCH($C332,'DEQ Pollutant List'!$C$7:$C$614,0)),INDEX('DEQ Pollutant List'!$A$7:$A$614,MATCH($B332,'DEQ Pollutant List'!$B$7:$B$614,0))),"")</f>
        <v/>
      </c>
      <c r="E332" s="172"/>
      <c r="F332" s="82"/>
      <c r="G332" s="174"/>
      <c r="H332" s="175"/>
      <c r="I332" s="207"/>
      <c r="J332" s="213"/>
      <c r="K332" s="213"/>
      <c r="L332" s="177"/>
      <c r="M332" s="178"/>
      <c r="N332" s="213"/>
      <c r="O332" s="179"/>
      <c r="P332" s="120"/>
    </row>
    <row r="333" spans="1:16" x14ac:dyDescent="0.25">
      <c r="A333" s="180"/>
      <c r="B333" s="232"/>
      <c r="C333" s="170" t="str">
        <f>IFERROR(IF(B333="No CAS","",INDEX('DEQ Pollutant List'!$C$7:$C$614,MATCH('3. Pollutant Emissions - EF'!B333,'DEQ Pollutant List'!$B$7:$B$614,0))),"")</f>
        <v/>
      </c>
      <c r="D333" s="171" t="str">
        <f>IFERROR(IF(OR($B333="",$B333="No CAS"),INDEX('DEQ Pollutant List'!$A$7:$A$614,MATCH($C333,'DEQ Pollutant List'!$C$7:$C$614,0)),INDEX('DEQ Pollutant List'!$A$7:$A$614,MATCH($B333,'DEQ Pollutant List'!$B$7:$B$614,0))),"")</f>
        <v/>
      </c>
      <c r="E333" s="172"/>
      <c r="F333" s="82"/>
      <c r="G333" s="174"/>
      <c r="H333" s="175"/>
      <c r="I333" s="207"/>
      <c r="J333" s="213"/>
      <c r="K333" s="213"/>
      <c r="L333" s="177"/>
      <c r="M333" s="178"/>
      <c r="N333" s="213"/>
      <c r="O333" s="179"/>
      <c r="P333" s="120"/>
    </row>
    <row r="334" spans="1:16" x14ac:dyDescent="0.25">
      <c r="A334" s="180"/>
      <c r="B334" s="232"/>
      <c r="C334" s="170" t="str">
        <f>IFERROR(IF(B334="No CAS","",INDEX('DEQ Pollutant List'!$C$7:$C$614,MATCH('3. Pollutant Emissions - EF'!B334,'DEQ Pollutant List'!$B$7:$B$614,0))),"")</f>
        <v/>
      </c>
      <c r="D334" s="171" t="str">
        <f>IFERROR(IF(OR($B334="",$B334="No CAS"),INDEX('DEQ Pollutant List'!$A$7:$A$614,MATCH($C334,'DEQ Pollutant List'!$C$7:$C$614,0)),INDEX('DEQ Pollutant List'!$A$7:$A$614,MATCH($B334,'DEQ Pollutant List'!$B$7:$B$614,0))),"")</f>
        <v/>
      </c>
      <c r="E334" s="172"/>
      <c r="F334" s="82"/>
      <c r="G334" s="174"/>
      <c r="H334" s="175"/>
      <c r="I334" s="207"/>
      <c r="J334" s="213"/>
      <c r="K334" s="213"/>
      <c r="L334" s="177"/>
      <c r="M334" s="178"/>
      <c r="N334" s="213"/>
      <c r="O334" s="179"/>
      <c r="P334" s="120"/>
    </row>
    <row r="335" spans="1:16" x14ac:dyDescent="0.25">
      <c r="A335" s="180"/>
      <c r="B335" s="232"/>
      <c r="C335" s="170" t="str">
        <f>IFERROR(IF(B335="No CAS","",INDEX('DEQ Pollutant List'!$C$7:$C$614,MATCH('3. Pollutant Emissions - EF'!B335,'DEQ Pollutant List'!$B$7:$B$614,0))),"")</f>
        <v/>
      </c>
      <c r="D335" s="171" t="str">
        <f>IFERROR(IF(OR($B335="",$B335="No CAS"),INDEX('DEQ Pollutant List'!$A$7:$A$614,MATCH($C335,'DEQ Pollutant List'!$C$7:$C$614,0)),INDEX('DEQ Pollutant List'!$A$7:$A$614,MATCH($B335,'DEQ Pollutant List'!$B$7:$B$614,0))),"")</f>
        <v/>
      </c>
      <c r="E335" s="172"/>
      <c r="F335" s="82"/>
      <c r="G335" s="174"/>
      <c r="H335" s="175"/>
      <c r="I335" s="207"/>
      <c r="J335" s="213"/>
      <c r="K335" s="213"/>
      <c r="L335" s="177"/>
      <c r="M335" s="178"/>
      <c r="N335" s="213"/>
      <c r="O335" s="179"/>
      <c r="P335" s="120"/>
    </row>
    <row r="336" spans="1:16" x14ac:dyDescent="0.25">
      <c r="A336" s="180"/>
      <c r="B336" s="232"/>
      <c r="C336" s="170" t="str">
        <f>IFERROR(IF(B336="No CAS","",INDEX('DEQ Pollutant List'!$C$7:$C$614,MATCH('3. Pollutant Emissions - EF'!B336,'DEQ Pollutant List'!$B$7:$B$614,0))),"")</f>
        <v/>
      </c>
      <c r="D336" s="171" t="str">
        <f>IFERROR(IF(OR($B336="",$B336="No CAS"),INDEX('DEQ Pollutant List'!$A$7:$A$614,MATCH($C336,'DEQ Pollutant List'!$C$7:$C$614,0)),INDEX('DEQ Pollutant List'!$A$7:$A$614,MATCH($B336,'DEQ Pollutant List'!$B$7:$B$614,0))),"")</f>
        <v/>
      </c>
      <c r="E336" s="172"/>
      <c r="F336" s="82"/>
      <c r="G336" s="174"/>
      <c r="H336" s="175"/>
      <c r="I336" s="207"/>
      <c r="J336" s="213"/>
      <c r="K336" s="213"/>
      <c r="L336" s="177"/>
      <c r="M336" s="178"/>
      <c r="N336" s="213"/>
      <c r="O336" s="179"/>
      <c r="P336" s="120"/>
    </row>
    <row r="337" spans="1:16" x14ac:dyDescent="0.25">
      <c r="A337" s="180"/>
      <c r="B337" s="232"/>
      <c r="C337" s="170" t="str">
        <f>IFERROR(IF(B337="No CAS","",INDEX('DEQ Pollutant List'!$C$7:$C$614,MATCH('3. Pollutant Emissions - EF'!B337,'DEQ Pollutant List'!$B$7:$B$614,0))),"")</f>
        <v/>
      </c>
      <c r="D337" s="171" t="str">
        <f>IFERROR(IF(OR($B337="",$B337="No CAS"),INDEX('DEQ Pollutant List'!$A$7:$A$614,MATCH($C337,'DEQ Pollutant List'!$C$7:$C$614,0)),INDEX('DEQ Pollutant List'!$A$7:$A$614,MATCH($B337,'DEQ Pollutant List'!$B$7:$B$614,0))),"")</f>
        <v/>
      </c>
      <c r="E337" s="172"/>
      <c r="F337" s="82"/>
      <c r="G337" s="174"/>
      <c r="H337" s="175"/>
      <c r="I337" s="207"/>
      <c r="J337" s="213"/>
      <c r="K337" s="213"/>
      <c r="L337" s="177"/>
      <c r="M337" s="178"/>
      <c r="N337" s="213"/>
      <c r="O337" s="179"/>
      <c r="P337" s="120"/>
    </row>
    <row r="338" spans="1:16" x14ac:dyDescent="0.25">
      <c r="A338" s="180"/>
      <c r="B338" s="232"/>
      <c r="C338" s="170" t="str">
        <f>IFERROR(IF(B338="No CAS","",INDEX('DEQ Pollutant List'!$C$7:$C$614,MATCH('3. Pollutant Emissions - EF'!B338,'DEQ Pollutant List'!$B$7:$B$614,0))),"")</f>
        <v/>
      </c>
      <c r="D338" s="171" t="str">
        <f>IFERROR(IF(OR($B338="",$B338="No CAS"),INDEX('DEQ Pollutant List'!$A$7:$A$614,MATCH($C338,'DEQ Pollutant List'!$C$7:$C$614,0)),INDEX('DEQ Pollutant List'!$A$7:$A$614,MATCH($B338,'DEQ Pollutant List'!$B$7:$B$614,0))),"")</f>
        <v/>
      </c>
      <c r="E338" s="172"/>
      <c r="F338" s="82"/>
      <c r="G338" s="174"/>
      <c r="H338" s="175"/>
      <c r="I338" s="207"/>
      <c r="J338" s="213"/>
      <c r="K338" s="213"/>
      <c r="L338" s="177"/>
      <c r="M338" s="178"/>
      <c r="N338" s="213"/>
      <c r="O338" s="179"/>
      <c r="P338" s="120"/>
    </row>
    <row r="339" spans="1:16" x14ac:dyDescent="0.25">
      <c r="A339" s="180"/>
      <c r="B339" s="232"/>
      <c r="C339" s="170" t="str">
        <f>IFERROR(IF(B339="No CAS","",INDEX('DEQ Pollutant List'!$C$7:$C$614,MATCH('3. Pollutant Emissions - EF'!B339,'DEQ Pollutant List'!$B$7:$B$614,0))),"")</f>
        <v/>
      </c>
      <c r="D339" s="171" t="str">
        <f>IFERROR(IF(OR($B339="",$B339="No CAS"),INDEX('DEQ Pollutant List'!$A$7:$A$614,MATCH($C339,'DEQ Pollutant List'!$C$7:$C$614,0)),INDEX('DEQ Pollutant List'!$A$7:$A$614,MATCH($B339,'DEQ Pollutant List'!$B$7:$B$614,0))),"")</f>
        <v/>
      </c>
      <c r="E339" s="172"/>
      <c r="F339" s="82"/>
      <c r="G339" s="174"/>
      <c r="H339" s="175"/>
      <c r="I339" s="207"/>
      <c r="J339" s="213"/>
      <c r="K339" s="213"/>
      <c r="L339" s="177"/>
      <c r="M339" s="178"/>
      <c r="N339" s="213"/>
      <c r="O339" s="179"/>
      <c r="P339" s="120"/>
    </row>
    <row r="340" spans="1:16" x14ac:dyDescent="0.25">
      <c r="A340" s="180"/>
      <c r="B340" s="232"/>
      <c r="C340" s="170" t="str">
        <f>IFERROR(IF(B340="No CAS","",INDEX('DEQ Pollutant List'!$C$7:$C$614,MATCH('3. Pollutant Emissions - EF'!B340,'DEQ Pollutant List'!$B$7:$B$614,0))),"")</f>
        <v/>
      </c>
      <c r="D340" s="171" t="str">
        <f>IFERROR(IF(OR($B340="",$B340="No CAS"),INDEX('DEQ Pollutant List'!$A$7:$A$614,MATCH($C340,'DEQ Pollutant List'!$C$7:$C$614,0)),INDEX('DEQ Pollutant List'!$A$7:$A$614,MATCH($B340,'DEQ Pollutant List'!$B$7:$B$614,0))),"")</f>
        <v/>
      </c>
      <c r="E340" s="172"/>
      <c r="F340" s="82"/>
      <c r="G340" s="174"/>
      <c r="H340" s="175"/>
      <c r="I340" s="207"/>
      <c r="J340" s="213"/>
      <c r="K340" s="213"/>
      <c r="L340" s="177"/>
      <c r="M340" s="178"/>
      <c r="N340" s="213"/>
      <c r="O340" s="179"/>
      <c r="P340" s="120"/>
    </row>
    <row r="341" spans="1:16" x14ac:dyDescent="0.25">
      <c r="A341" s="180"/>
      <c r="B341" s="232"/>
      <c r="C341" s="170" t="str">
        <f>IFERROR(IF(B341="No CAS","",INDEX('DEQ Pollutant List'!$C$7:$C$614,MATCH('3. Pollutant Emissions - EF'!B341,'DEQ Pollutant List'!$B$7:$B$614,0))),"")</f>
        <v/>
      </c>
      <c r="D341" s="171" t="str">
        <f>IFERROR(IF(OR($B341="",$B341="No CAS"),INDEX('DEQ Pollutant List'!$A$7:$A$614,MATCH($C341,'DEQ Pollutant List'!$C$7:$C$614,0)),INDEX('DEQ Pollutant List'!$A$7:$A$614,MATCH($B341,'DEQ Pollutant List'!$B$7:$B$614,0))),"")</f>
        <v/>
      </c>
      <c r="E341" s="172"/>
      <c r="F341" s="82"/>
      <c r="G341" s="174"/>
      <c r="H341" s="175"/>
      <c r="I341" s="207"/>
      <c r="J341" s="213"/>
      <c r="K341" s="213"/>
      <c r="L341" s="177"/>
      <c r="M341" s="178"/>
      <c r="N341" s="213"/>
      <c r="O341" s="179"/>
      <c r="P341" s="120"/>
    </row>
    <row r="342" spans="1:16" x14ac:dyDescent="0.25">
      <c r="A342" s="180"/>
      <c r="B342" s="232"/>
      <c r="C342" s="170" t="str">
        <f>IFERROR(IF(B342="No CAS","",INDEX('DEQ Pollutant List'!$C$7:$C$614,MATCH('3. Pollutant Emissions - EF'!B342,'DEQ Pollutant List'!$B$7:$B$614,0))),"")</f>
        <v/>
      </c>
      <c r="D342" s="171" t="str">
        <f>IFERROR(IF(OR($B342="",$B342="No CAS"),INDEX('DEQ Pollutant List'!$A$7:$A$614,MATCH($C342,'DEQ Pollutant List'!$C$7:$C$614,0)),INDEX('DEQ Pollutant List'!$A$7:$A$614,MATCH($B342,'DEQ Pollutant List'!$B$7:$B$614,0))),"")</f>
        <v/>
      </c>
      <c r="E342" s="172"/>
      <c r="F342" s="82"/>
      <c r="G342" s="174"/>
      <c r="H342" s="175"/>
      <c r="I342" s="207"/>
      <c r="J342" s="213"/>
      <c r="K342" s="213"/>
      <c r="L342" s="177"/>
      <c r="M342" s="178"/>
      <c r="N342" s="213"/>
      <c r="O342" s="179"/>
      <c r="P342" s="120"/>
    </row>
    <row r="343" spans="1:16" x14ac:dyDescent="0.25">
      <c r="A343" s="180"/>
      <c r="B343" s="232"/>
      <c r="C343" s="170" t="str">
        <f>IFERROR(IF(B343="No CAS","",INDEX('DEQ Pollutant List'!$C$7:$C$614,MATCH('3. Pollutant Emissions - EF'!B343,'DEQ Pollutant List'!$B$7:$B$614,0))),"")</f>
        <v/>
      </c>
      <c r="D343" s="171" t="str">
        <f>IFERROR(IF(OR($B343="",$B343="No CAS"),INDEX('DEQ Pollutant List'!$A$7:$A$614,MATCH($C343,'DEQ Pollutant List'!$C$7:$C$614,0)),INDEX('DEQ Pollutant List'!$A$7:$A$614,MATCH($B343,'DEQ Pollutant List'!$B$7:$B$614,0))),"")</f>
        <v/>
      </c>
      <c r="E343" s="172"/>
      <c r="F343" s="82"/>
      <c r="G343" s="174"/>
      <c r="H343" s="175"/>
      <c r="I343" s="207"/>
      <c r="J343" s="213"/>
      <c r="K343" s="213"/>
      <c r="L343" s="177"/>
      <c r="M343" s="178"/>
      <c r="N343" s="213"/>
      <c r="O343" s="179"/>
      <c r="P343" s="120"/>
    </row>
    <row r="344" spans="1:16" x14ac:dyDescent="0.25">
      <c r="A344" s="180"/>
      <c r="B344" s="232"/>
      <c r="C344" s="170" t="str">
        <f>IFERROR(IF(B344="No CAS","",INDEX('DEQ Pollutant List'!$C$7:$C$614,MATCH('3. Pollutant Emissions - EF'!B344,'DEQ Pollutant List'!$B$7:$B$614,0))),"")</f>
        <v/>
      </c>
      <c r="D344" s="171" t="str">
        <f>IFERROR(IF(OR($B344="",$B344="No CAS"),INDEX('DEQ Pollutant List'!$A$7:$A$614,MATCH($C344,'DEQ Pollutant List'!$C$7:$C$614,0)),INDEX('DEQ Pollutant List'!$A$7:$A$614,MATCH($B344,'DEQ Pollutant List'!$B$7:$B$614,0))),"")</f>
        <v/>
      </c>
      <c r="E344" s="172"/>
      <c r="F344" s="82"/>
      <c r="G344" s="174"/>
      <c r="H344" s="175"/>
      <c r="I344" s="207"/>
      <c r="J344" s="213"/>
      <c r="K344" s="213"/>
      <c r="L344" s="177"/>
      <c r="M344" s="178"/>
      <c r="N344" s="213"/>
      <c r="O344" s="179"/>
      <c r="P344" s="120"/>
    </row>
    <row r="345" spans="1:16" x14ac:dyDescent="0.25">
      <c r="A345" s="180"/>
      <c r="B345" s="232"/>
      <c r="C345" s="170" t="str">
        <f>IFERROR(IF(B345="No CAS","",INDEX('DEQ Pollutant List'!$C$7:$C$614,MATCH('3. Pollutant Emissions - EF'!B345,'DEQ Pollutant List'!$B$7:$B$614,0))),"")</f>
        <v/>
      </c>
      <c r="D345" s="171" t="str">
        <f>IFERROR(IF(OR($B345="",$B345="No CAS"),INDEX('DEQ Pollutant List'!$A$7:$A$614,MATCH($C345,'DEQ Pollutant List'!$C$7:$C$614,0)),INDEX('DEQ Pollutant List'!$A$7:$A$614,MATCH($B345,'DEQ Pollutant List'!$B$7:$B$614,0))),"")</f>
        <v/>
      </c>
      <c r="E345" s="172"/>
      <c r="F345" s="82"/>
      <c r="G345" s="174"/>
      <c r="H345" s="175"/>
      <c r="I345" s="207"/>
      <c r="J345" s="213"/>
      <c r="K345" s="213"/>
      <c r="L345" s="177"/>
      <c r="M345" s="178"/>
      <c r="N345" s="213"/>
      <c r="O345" s="179"/>
      <c r="P345" s="120"/>
    </row>
    <row r="346" spans="1:16" x14ac:dyDescent="0.25">
      <c r="A346" s="180"/>
      <c r="B346" s="232"/>
      <c r="C346" s="170" t="str">
        <f>IFERROR(IF(B346="No CAS","",INDEX('DEQ Pollutant List'!$C$7:$C$614,MATCH('3. Pollutant Emissions - EF'!B346,'DEQ Pollutant List'!$B$7:$B$614,0))),"")</f>
        <v/>
      </c>
      <c r="D346" s="171" t="str">
        <f>IFERROR(IF(OR($B346="",$B346="No CAS"),INDEX('DEQ Pollutant List'!$A$7:$A$614,MATCH($C346,'DEQ Pollutant List'!$C$7:$C$614,0)),INDEX('DEQ Pollutant List'!$A$7:$A$614,MATCH($B346,'DEQ Pollutant List'!$B$7:$B$614,0))),"")</f>
        <v/>
      </c>
      <c r="E346" s="172"/>
      <c r="F346" s="82"/>
      <c r="G346" s="174"/>
      <c r="H346" s="175"/>
      <c r="I346" s="207"/>
      <c r="J346" s="213"/>
      <c r="K346" s="213"/>
      <c r="L346" s="177"/>
      <c r="M346" s="178"/>
      <c r="N346" s="213"/>
      <c r="O346" s="179"/>
      <c r="P346" s="120"/>
    </row>
    <row r="347" spans="1:16" x14ac:dyDescent="0.25">
      <c r="A347" s="180"/>
      <c r="B347" s="232"/>
      <c r="C347" s="170" t="str">
        <f>IFERROR(IF(B347="No CAS","",INDEX('DEQ Pollutant List'!$C$7:$C$614,MATCH('3. Pollutant Emissions - EF'!B347,'DEQ Pollutant List'!$B$7:$B$614,0))),"")</f>
        <v/>
      </c>
      <c r="D347" s="171" t="str">
        <f>IFERROR(IF(OR($B347="",$B347="No CAS"),INDEX('DEQ Pollutant List'!$A$7:$A$614,MATCH($C347,'DEQ Pollutant List'!$C$7:$C$614,0)),INDEX('DEQ Pollutant List'!$A$7:$A$614,MATCH($B347,'DEQ Pollutant List'!$B$7:$B$614,0))),"")</f>
        <v/>
      </c>
      <c r="E347" s="172"/>
      <c r="F347" s="82"/>
      <c r="G347" s="174"/>
      <c r="H347" s="175"/>
      <c r="I347" s="207"/>
      <c r="J347" s="213"/>
      <c r="K347" s="213"/>
      <c r="L347" s="177"/>
      <c r="M347" s="178"/>
      <c r="N347" s="213"/>
      <c r="O347" s="179"/>
      <c r="P347" s="120"/>
    </row>
    <row r="348" spans="1:16" x14ac:dyDescent="0.25">
      <c r="A348" s="180"/>
      <c r="B348" s="232"/>
      <c r="C348" s="170" t="str">
        <f>IFERROR(IF(B348="No CAS","",INDEX('DEQ Pollutant List'!$C$7:$C$614,MATCH('3. Pollutant Emissions - EF'!B348,'DEQ Pollutant List'!$B$7:$B$614,0))),"")</f>
        <v/>
      </c>
      <c r="D348" s="171" t="str">
        <f>IFERROR(IF(OR($B348="",$B348="No CAS"),INDEX('DEQ Pollutant List'!$A$7:$A$614,MATCH($C348,'DEQ Pollutant List'!$C$7:$C$614,0)),INDEX('DEQ Pollutant List'!$A$7:$A$614,MATCH($B348,'DEQ Pollutant List'!$B$7:$B$614,0))),"")</f>
        <v/>
      </c>
      <c r="E348" s="172"/>
      <c r="F348" s="82"/>
      <c r="G348" s="174"/>
      <c r="H348" s="175"/>
      <c r="I348" s="207"/>
      <c r="J348" s="213"/>
      <c r="K348" s="213"/>
      <c r="L348" s="177"/>
      <c r="M348" s="178"/>
      <c r="N348" s="213"/>
      <c r="O348" s="179"/>
      <c r="P348" s="120"/>
    </row>
    <row r="349" spans="1:16" x14ac:dyDescent="0.25">
      <c r="A349" s="180"/>
      <c r="B349" s="232"/>
      <c r="C349" s="170" t="str">
        <f>IFERROR(IF(B349="No CAS","",INDEX('DEQ Pollutant List'!$C$7:$C$614,MATCH('3. Pollutant Emissions - EF'!B349,'DEQ Pollutant List'!$B$7:$B$614,0))),"")</f>
        <v/>
      </c>
      <c r="D349" s="171" t="str">
        <f>IFERROR(IF(OR($B349="",$B349="No CAS"),INDEX('DEQ Pollutant List'!$A$7:$A$614,MATCH($C349,'DEQ Pollutant List'!$C$7:$C$614,0)),INDEX('DEQ Pollutant List'!$A$7:$A$614,MATCH($B349,'DEQ Pollutant List'!$B$7:$B$614,0))),"")</f>
        <v/>
      </c>
      <c r="E349" s="172"/>
      <c r="F349" s="82"/>
      <c r="G349" s="174"/>
      <c r="H349" s="175"/>
      <c r="I349" s="207"/>
      <c r="J349" s="213"/>
      <c r="K349" s="213"/>
      <c r="L349" s="177"/>
      <c r="M349" s="178"/>
      <c r="N349" s="213"/>
      <c r="O349" s="179"/>
      <c r="P349" s="120"/>
    </row>
    <row r="350" spans="1:16" x14ac:dyDescent="0.25">
      <c r="A350" s="180"/>
      <c r="B350" s="232"/>
      <c r="C350" s="170" t="str">
        <f>IFERROR(IF(B350="No CAS","",INDEX('DEQ Pollutant List'!$C$7:$C$614,MATCH('3. Pollutant Emissions - EF'!B350,'DEQ Pollutant List'!$B$7:$B$614,0))),"")</f>
        <v/>
      </c>
      <c r="D350" s="171" t="str">
        <f>IFERROR(IF(OR($B350="",$B350="No CAS"),INDEX('DEQ Pollutant List'!$A$7:$A$614,MATCH($C350,'DEQ Pollutant List'!$C$7:$C$614,0)),INDEX('DEQ Pollutant List'!$A$7:$A$614,MATCH($B350,'DEQ Pollutant List'!$B$7:$B$614,0))),"")</f>
        <v/>
      </c>
      <c r="E350" s="172"/>
      <c r="F350" s="82"/>
      <c r="G350" s="174"/>
      <c r="H350" s="175"/>
      <c r="I350" s="207"/>
      <c r="J350" s="213"/>
      <c r="K350" s="213"/>
      <c r="L350" s="177"/>
      <c r="M350" s="178"/>
      <c r="N350" s="213"/>
      <c r="O350" s="179"/>
      <c r="P350" s="120"/>
    </row>
    <row r="351" spans="1:16" x14ac:dyDescent="0.25">
      <c r="A351" s="180"/>
      <c r="B351" s="232"/>
      <c r="C351" s="170" t="str">
        <f>IFERROR(IF(B351="No CAS","",INDEX('DEQ Pollutant List'!$C$7:$C$614,MATCH('3. Pollutant Emissions - EF'!B351,'DEQ Pollutant List'!$B$7:$B$614,0))),"")</f>
        <v/>
      </c>
      <c r="D351" s="171" t="str">
        <f>IFERROR(IF(OR($B351="",$B351="No CAS"),INDEX('DEQ Pollutant List'!$A$7:$A$614,MATCH($C351,'DEQ Pollutant List'!$C$7:$C$614,0)),INDEX('DEQ Pollutant List'!$A$7:$A$614,MATCH($B351,'DEQ Pollutant List'!$B$7:$B$614,0))),"")</f>
        <v/>
      </c>
      <c r="E351" s="172"/>
      <c r="F351" s="82"/>
      <c r="G351" s="174"/>
      <c r="H351" s="175"/>
      <c r="I351" s="207"/>
      <c r="J351" s="213"/>
      <c r="K351" s="213"/>
      <c r="L351" s="177"/>
      <c r="M351" s="178"/>
      <c r="N351" s="213"/>
      <c r="O351" s="179"/>
      <c r="P351" s="120"/>
    </row>
    <row r="352" spans="1:16" x14ac:dyDescent="0.25">
      <c r="A352" s="180"/>
      <c r="B352" s="232"/>
      <c r="C352" s="170" t="str">
        <f>IFERROR(IF(B352="No CAS","",INDEX('DEQ Pollutant List'!$C$7:$C$614,MATCH('3. Pollutant Emissions - EF'!B352,'DEQ Pollutant List'!$B$7:$B$614,0))),"")</f>
        <v/>
      </c>
      <c r="D352" s="171" t="str">
        <f>IFERROR(IF(OR($B352="",$B352="No CAS"),INDEX('DEQ Pollutant List'!$A$7:$A$614,MATCH($C352,'DEQ Pollutant List'!$C$7:$C$614,0)),INDEX('DEQ Pollutant List'!$A$7:$A$614,MATCH($B352,'DEQ Pollutant List'!$B$7:$B$614,0))),"")</f>
        <v/>
      </c>
      <c r="E352" s="172"/>
      <c r="F352" s="82"/>
      <c r="G352" s="174"/>
      <c r="H352" s="175"/>
      <c r="I352" s="207"/>
      <c r="J352" s="213"/>
      <c r="K352" s="213"/>
      <c r="L352" s="177"/>
      <c r="M352" s="178"/>
      <c r="N352" s="213"/>
      <c r="O352" s="179"/>
      <c r="P352" s="120"/>
    </row>
    <row r="353" spans="1:16" x14ac:dyDescent="0.25">
      <c r="A353" s="180"/>
      <c r="B353" s="232"/>
      <c r="C353" s="170" t="str">
        <f>IFERROR(IF(B353="No CAS","",INDEX('DEQ Pollutant List'!$C$7:$C$614,MATCH('3. Pollutant Emissions - EF'!B353,'DEQ Pollutant List'!$B$7:$B$614,0))),"")</f>
        <v/>
      </c>
      <c r="D353" s="171" t="str">
        <f>IFERROR(IF(OR($B353="",$B353="No CAS"),INDEX('DEQ Pollutant List'!$A$7:$A$614,MATCH($C353,'DEQ Pollutant List'!$C$7:$C$614,0)),INDEX('DEQ Pollutant List'!$A$7:$A$614,MATCH($B353,'DEQ Pollutant List'!$B$7:$B$614,0))),"")</f>
        <v/>
      </c>
      <c r="E353" s="172"/>
      <c r="F353" s="82"/>
      <c r="G353" s="174"/>
      <c r="H353" s="175"/>
      <c r="I353" s="207"/>
      <c r="J353" s="213"/>
      <c r="K353" s="213"/>
      <c r="L353" s="177"/>
      <c r="M353" s="178"/>
      <c r="N353" s="213"/>
      <c r="O353" s="179"/>
      <c r="P353" s="120"/>
    </row>
    <row r="354" spans="1:16" x14ac:dyDescent="0.25">
      <c r="A354" s="180"/>
      <c r="B354" s="232"/>
      <c r="C354" s="170" t="str">
        <f>IFERROR(IF(B354="No CAS","",INDEX('DEQ Pollutant List'!$C$7:$C$614,MATCH('3. Pollutant Emissions - EF'!B354,'DEQ Pollutant List'!$B$7:$B$614,0))),"")</f>
        <v/>
      </c>
      <c r="D354" s="171" t="str">
        <f>IFERROR(IF(OR($B354="",$B354="No CAS"),INDEX('DEQ Pollutant List'!$A$7:$A$614,MATCH($C354,'DEQ Pollutant List'!$C$7:$C$614,0)),INDEX('DEQ Pollutant List'!$A$7:$A$614,MATCH($B354,'DEQ Pollutant List'!$B$7:$B$614,0))),"")</f>
        <v/>
      </c>
      <c r="E354" s="172"/>
      <c r="F354" s="82"/>
      <c r="G354" s="174"/>
      <c r="H354" s="175"/>
      <c r="I354" s="207"/>
      <c r="J354" s="213"/>
      <c r="K354" s="213"/>
      <c r="L354" s="177"/>
      <c r="M354" s="178"/>
      <c r="N354" s="213"/>
      <c r="O354" s="179"/>
      <c r="P354" s="120"/>
    </row>
    <row r="355" spans="1:16" x14ac:dyDescent="0.25">
      <c r="A355" s="180"/>
      <c r="B355" s="232"/>
      <c r="C355" s="170" t="str">
        <f>IFERROR(IF(B355="No CAS","",INDEX('DEQ Pollutant List'!$C$7:$C$614,MATCH('3. Pollutant Emissions - EF'!B355,'DEQ Pollutant List'!$B$7:$B$614,0))),"")</f>
        <v/>
      </c>
      <c r="D355" s="171" t="str">
        <f>IFERROR(IF(OR($B355="",$B355="No CAS"),INDEX('DEQ Pollutant List'!$A$7:$A$614,MATCH($C355,'DEQ Pollutant List'!$C$7:$C$614,0)),INDEX('DEQ Pollutant List'!$A$7:$A$614,MATCH($B355,'DEQ Pollutant List'!$B$7:$B$614,0))),"")</f>
        <v/>
      </c>
      <c r="E355" s="172"/>
      <c r="F355" s="82"/>
      <c r="G355" s="174"/>
      <c r="H355" s="175"/>
      <c r="I355" s="207"/>
      <c r="J355" s="213"/>
      <c r="K355" s="213"/>
      <c r="L355" s="177"/>
      <c r="M355" s="178"/>
      <c r="N355" s="213"/>
      <c r="O355" s="179"/>
      <c r="P355" s="120"/>
    </row>
    <row r="356" spans="1:16" x14ac:dyDescent="0.25">
      <c r="A356" s="180"/>
      <c r="B356" s="232"/>
      <c r="C356" s="170" t="str">
        <f>IFERROR(IF(B356="No CAS","",INDEX('DEQ Pollutant List'!$C$7:$C$614,MATCH('3. Pollutant Emissions - EF'!B356,'DEQ Pollutant List'!$B$7:$B$614,0))),"")</f>
        <v/>
      </c>
      <c r="D356" s="171" t="str">
        <f>IFERROR(IF(OR($B356="",$B356="No CAS"),INDEX('DEQ Pollutant List'!$A$7:$A$614,MATCH($C356,'DEQ Pollutant List'!$C$7:$C$614,0)),INDEX('DEQ Pollutant List'!$A$7:$A$614,MATCH($B356,'DEQ Pollutant List'!$B$7:$B$614,0))),"")</f>
        <v/>
      </c>
      <c r="E356" s="172"/>
      <c r="F356" s="82"/>
      <c r="G356" s="174"/>
      <c r="H356" s="175"/>
      <c r="I356" s="207"/>
      <c r="J356" s="213"/>
      <c r="K356" s="213"/>
      <c r="L356" s="177"/>
      <c r="M356" s="178"/>
      <c r="N356" s="213"/>
      <c r="O356" s="179"/>
      <c r="P356" s="120"/>
    </row>
    <row r="357" spans="1:16" x14ac:dyDescent="0.25">
      <c r="A357" s="180"/>
      <c r="B357" s="232"/>
      <c r="C357" s="170" t="str">
        <f>IFERROR(IF(B357="No CAS","",INDEX('DEQ Pollutant List'!$C$7:$C$614,MATCH('3. Pollutant Emissions - EF'!B357,'DEQ Pollutant List'!$B$7:$B$614,0))),"")</f>
        <v/>
      </c>
      <c r="D357" s="171" t="str">
        <f>IFERROR(IF(OR($B357="",$B357="No CAS"),INDEX('DEQ Pollutant List'!$A$7:$A$614,MATCH($C357,'DEQ Pollutant List'!$C$7:$C$614,0)),INDEX('DEQ Pollutant List'!$A$7:$A$614,MATCH($B357,'DEQ Pollutant List'!$B$7:$B$614,0))),"")</f>
        <v/>
      </c>
      <c r="E357" s="172"/>
      <c r="F357" s="82"/>
      <c r="G357" s="174"/>
      <c r="H357" s="175"/>
      <c r="I357" s="207"/>
      <c r="J357" s="213"/>
      <c r="K357" s="213"/>
      <c r="L357" s="177"/>
      <c r="M357" s="178"/>
      <c r="N357" s="213"/>
      <c r="O357" s="179"/>
      <c r="P357" s="120"/>
    </row>
    <row r="358" spans="1:16" x14ac:dyDescent="0.25">
      <c r="A358" s="180"/>
      <c r="B358" s="232"/>
      <c r="C358" s="170" t="str">
        <f>IFERROR(IF(B358="No CAS","",INDEX('DEQ Pollutant List'!$C$7:$C$614,MATCH('3. Pollutant Emissions - EF'!B358,'DEQ Pollutant List'!$B$7:$B$614,0))),"")</f>
        <v/>
      </c>
      <c r="D358" s="171" t="str">
        <f>IFERROR(IF(OR($B358="",$B358="No CAS"),INDEX('DEQ Pollutant List'!$A$7:$A$614,MATCH($C358,'DEQ Pollutant List'!$C$7:$C$614,0)),INDEX('DEQ Pollutant List'!$A$7:$A$614,MATCH($B358,'DEQ Pollutant List'!$B$7:$B$614,0))),"")</f>
        <v/>
      </c>
      <c r="E358" s="172"/>
      <c r="F358" s="82"/>
      <c r="G358" s="174"/>
      <c r="H358" s="175"/>
      <c r="I358" s="207"/>
      <c r="J358" s="213"/>
      <c r="K358" s="213"/>
      <c r="L358" s="177"/>
      <c r="M358" s="178"/>
      <c r="N358" s="213"/>
      <c r="O358" s="179"/>
      <c r="P358" s="120"/>
    </row>
    <row r="359" spans="1:16" x14ac:dyDescent="0.25">
      <c r="A359" s="180"/>
      <c r="B359" s="232"/>
      <c r="C359" s="170" t="str">
        <f>IFERROR(IF(B359="No CAS","",INDEX('DEQ Pollutant List'!$C$7:$C$614,MATCH('3. Pollutant Emissions - EF'!B359,'DEQ Pollutant List'!$B$7:$B$614,0))),"")</f>
        <v/>
      </c>
      <c r="D359" s="171" t="str">
        <f>IFERROR(IF(OR($B359="",$B359="No CAS"),INDEX('DEQ Pollutant List'!$A$7:$A$614,MATCH($C359,'DEQ Pollutant List'!$C$7:$C$614,0)),INDEX('DEQ Pollutant List'!$A$7:$A$614,MATCH($B359,'DEQ Pollutant List'!$B$7:$B$614,0))),"")</f>
        <v/>
      </c>
      <c r="E359" s="172"/>
      <c r="F359" s="82"/>
      <c r="G359" s="174"/>
      <c r="H359" s="175"/>
      <c r="I359" s="207"/>
      <c r="J359" s="213"/>
      <c r="K359" s="213"/>
      <c r="L359" s="177"/>
      <c r="M359" s="178"/>
      <c r="N359" s="213"/>
      <c r="O359" s="179"/>
      <c r="P359" s="120"/>
    </row>
    <row r="360" spans="1:16" x14ac:dyDescent="0.25">
      <c r="A360" s="180"/>
      <c r="B360" s="232"/>
      <c r="C360" s="170" t="str">
        <f>IFERROR(IF(B360="No CAS","",INDEX('DEQ Pollutant List'!$C$7:$C$614,MATCH('3. Pollutant Emissions - EF'!B360,'DEQ Pollutant List'!$B$7:$B$614,0))),"")</f>
        <v/>
      </c>
      <c r="D360" s="171" t="str">
        <f>IFERROR(IF(OR($B360="",$B360="No CAS"),INDEX('DEQ Pollutant List'!$A$7:$A$614,MATCH($C360,'DEQ Pollutant List'!$C$7:$C$614,0)),INDEX('DEQ Pollutant List'!$A$7:$A$614,MATCH($B360,'DEQ Pollutant List'!$B$7:$B$614,0))),"")</f>
        <v/>
      </c>
      <c r="E360" s="172"/>
      <c r="F360" s="82"/>
      <c r="G360" s="174"/>
      <c r="H360" s="175"/>
      <c r="I360" s="207"/>
      <c r="J360" s="213"/>
      <c r="K360" s="213"/>
      <c r="L360" s="177"/>
      <c r="M360" s="178"/>
      <c r="N360" s="213"/>
      <c r="O360" s="179"/>
      <c r="P360" s="120"/>
    </row>
    <row r="361" spans="1:16" x14ac:dyDescent="0.25">
      <c r="A361" s="180"/>
      <c r="B361" s="232"/>
      <c r="C361" s="170" t="str">
        <f>IFERROR(IF(B361="No CAS","",INDEX('DEQ Pollutant List'!$C$7:$C$614,MATCH('3. Pollutant Emissions - EF'!B361,'DEQ Pollutant List'!$B$7:$B$614,0))),"")</f>
        <v/>
      </c>
      <c r="D361" s="171" t="str">
        <f>IFERROR(IF(OR($B361="",$B361="No CAS"),INDEX('DEQ Pollutant List'!$A$7:$A$614,MATCH($C361,'DEQ Pollutant List'!$C$7:$C$614,0)),INDEX('DEQ Pollutant List'!$A$7:$A$614,MATCH($B361,'DEQ Pollutant List'!$B$7:$B$614,0))),"")</f>
        <v/>
      </c>
      <c r="E361" s="172"/>
      <c r="F361" s="82"/>
      <c r="G361" s="174"/>
      <c r="H361" s="175"/>
      <c r="I361" s="207"/>
      <c r="J361" s="213"/>
      <c r="K361" s="213"/>
      <c r="L361" s="177"/>
      <c r="M361" s="178"/>
      <c r="N361" s="213"/>
      <c r="O361" s="179"/>
      <c r="P361" s="120"/>
    </row>
    <row r="362" spans="1:16" x14ac:dyDescent="0.25">
      <c r="A362" s="180"/>
      <c r="B362" s="232"/>
      <c r="C362" s="170" t="str">
        <f>IFERROR(IF(B362="No CAS","",INDEX('DEQ Pollutant List'!$C$7:$C$614,MATCH('3. Pollutant Emissions - EF'!B362,'DEQ Pollutant List'!$B$7:$B$614,0))),"")</f>
        <v/>
      </c>
      <c r="D362" s="171" t="str">
        <f>IFERROR(IF(OR($B362="",$B362="No CAS"),INDEX('DEQ Pollutant List'!$A$7:$A$614,MATCH($C362,'DEQ Pollutant List'!$C$7:$C$614,0)),INDEX('DEQ Pollutant List'!$A$7:$A$614,MATCH($B362,'DEQ Pollutant List'!$B$7:$B$614,0))),"")</f>
        <v/>
      </c>
      <c r="E362" s="172"/>
      <c r="F362" s="82"/>
      <c r="G362" s="174"/>
      <c r="H362" s="175"/>
      <c r="I362" s="207"/>
      <c r="J362" s="213"/>
      <c r="K362" s="213"/>
      <c r="L362" s="177"/>
      <c r="M362" s="178"/>
      <c r="N362" s="213"/>
      <c r="O362" s="179"/>
      <c r="P362" s="120"/>
    </row>
    <row r="363" spans="1:16" x14ac:dyDescent="0.25">
      <c r="A363" s="180"/>
      <c r="B363" s="232"/>
      <c r="C363" s="170" t="str">
        <f>IFERROR(IF(B363="No CAS","",INDEX('DEQ Pollutant List'!$C$7:$C$614,MATCH('3. Pollutant Emissions - EF'!B363,'DEQ Pollutant List'!$B$7:$B$614,0))),"")</f>
        <v/>
      </c>
      <c r="D363" s="171" t="str">
        <f>IFERROR(IF(OR($B363="",$B363="No CAS"),INDEX('DEQ Pollutant List'!$A$7:$A$614,MATCH($C363,'DEQ Pollutant List'!$C$7:$C$614,0)),INDEX('DEQ Pollutant List'!$A$7:$A$614,MATCH($B363,'DEQ Pollutant List'!$B$7:$B$614,0))),"")</f>
        <v/>
      </c>
      <c r="E363" s="172"/>
      <c r="F363" s="82"/>
      <c r="G363" s="174"/>
      <c r="H363" s="175"/>
      <c r="I363" s="207"/>
      <c r="J363" s="213"/>
      <c r="K363" s="213"/>
      <c r="L363" s="177"/>
      <c r="M363" s="178"/>
      <c r="N363" s="213"/>
      <c r="O363" s="179"/>
      <c r="P363" s="120"/>
    </row>
    <row r="364" spans="1:16" x14ac:dyDescent="0.25">
      <c r="A364" s="180"/>
      <c r="B364" s="232"/>
      <c r="C364" s="170" t="str">
        <f>IFERROR(IF(B364="No CAS","",INDEX('DEQ Pollutant List'!$C$7:$C$614,MATCH('3. Pollutant Emissions - EF'!B364,'DEQ Pollutant List'!$B$7:$B$614,0))),"")</f>
        <v/>
      </c>
      <c r="D364" s="171" t="str">
        <f>IFERROR(IF(OR($B364="",$B364="No CAS"),INDEX('DEQ Pollutant List'!$A$7:$A$614,MATCH($C364,'DEQ Pollutant List'!$C$7:$C$614,0)),INDEX('DEQ Pollutant List'!$A$7:$A$614,MATCH($B364,'DEQ Pollutant List'!$B$7:$B$614,0))),"")</f>
        <v/>
      </c>
      <c r="E364" s="172"/>
      <c r="F364" s="82"/>
      <c r="G364" s="174"/>
      <c r="H364" s="175"/>
      <c r="I364" s="207"/>
      <c r="J364" s="213"/>
      <c r="K364" s="213"/>
      <c r="L364" s="177"/>
      <c r="M364" s="178"/>
      <c r="N364" s="213"/>
      <c r="O364" s="179"/>
      <c r="P364" s="120"/>
    </row>
    <row r="365" spans="1:16" x14ac:dyDescent="0.25">
      <c r="A365" s="180"/>
      <c r="B365" s="232"/>
      <c r="C365" s="170" t="str">
        <f>IFERROR(IF(B365="No CAS","",INDEX('DEQ Pollutant List'!$C$7:$C$614,MATCH('3. Pollutant Emissions - EF'!B365,'DEQ Pollutant List'!$B$7:$B$614,0))),"")</f>
        <v/>
      </c>
      <c r="D365" s="171" t="str">
        <f>IFERROR(IF(OR($B365="",$B365="No CAS"),INDEX('DEQ Pollutant List'!$A$7:$A$614,MATCH($C365,'DEQ Pollutant List'!$C$7:$C$614,0)),INDEX('DEQ Pollutant List'!$A$7:$A$614,MATCH($B365,'DEQ Pollutant List'!$B$7:$B$614,0))),"")</f>
        <v/>
      </c>
      <c r="E365" s="172"/>
      <c r="F365" s="82"/>
      <c r="G365" s="174"/>
      <c r="H365" s="175"/>
      <c r="I365" s="207"/>
      <c r="J365" s="213"/>
      <c r="K365" s="213"/>
      <c r="L365" s="177"/>
      <c r="M365" s="178"/>
      <c r="N365" s="213"/>
      <c r="O365" s="179"/>
      <c r="P365" s="120"/>
    </row>
    <row r="366" spans="1:16" x14ac:dyDescent="0.25">
      <c r="A366" s="180"/>
      <c r="B366" s="232"/>
      <c r="C366" s="170" t="str">
        <f>IFERROR(IF(B366="No CAS","",INDEX('DEQ Pollutant List'!$C$7:$C$614,MATCH('3. Pollutant Emissions - EF'!B366,'DEQ Pollutant List'!$B$7:$B$614,0))),"")</f>
        <v/>
      </c>
      <c r="D366" s="171" t="str">
        <f>IFERROR(IF(OR($B366="",$B366="No CAS"),INDEX('DEQ Pollutant List'!$A$7:$A$614,MATCH($C366,'DEQ Pollutant List'!$C$7:$C$614,0)),INDEX('DEQ Pollutant List'!$A$7:$A$614,MATCH($B366,'DEQ Pollutant List'!$B$7:$B$614,0))),"")</f>
        <v/>
      </c>
      <c r="E366" s="172"/>
      <c r="F366" s="82"/>
      <c r="G366" s="174"/>
      <c r="H366" s="175"/>
      <c r="I366" s="207"/>
      <c r="J366" s="213"/>
      <c r="K366" s="213"/>
      <c r="L366" s="177"/>
      <c r="M366" s="178"/>
      <c r="N366" s="213"/>
      <c r="O366" s="179"/>
      <c r="P366" s="120"/>
    </row>
    <row r="367" spans="1:16" x14ac:dyDescent="0.25">
      <c r="A367" s="180"/>
      <c r="B367" s="232"/>
      <c r="C367" s="170" t="str">
        <f>IFERROR(IF(B367="No CAS","",INDEX('DEQ Pollutant List'!$C$7:$C$614,MATCH('3. Pollutant Emissions - EF'!B367,'DEQ Pollutant List'!$B$7:$B$614,0))),"")</f>
        <v/>
      </c>
      <c r="D367" s="171" t="str">
        <f>IFERROR(IF(OR($B367="",$B367="No CAS"),INDEX('DEQ Pollutant List'!$A$7:$A$614,MATCH($C367,'DEQ Pollutant List'!$C$7:$C$614,0)),INDEX('DEQ Pollutant List'!$A$7:$A$614,MATCH($B367,'DEQ Pollutant List'!$B$7:$B$614,0))),"")</f>
        <v/>
      </c>
      <c r="E367" s="172"/>
      <c r="F367" s="82"/>
      <c r="G367" s="174"/>
      <c r="H367" s="175"/>
      <c r="I367" s="207"/>
      <c r="J367" s="213"/>
      <c r="K367" s="213"/>
      <c r="L367" s="177"/>
      <c r="M367" s="178"/>
      <c r="N367" s="213"/>
      <c r="O367" s="179"/>
      <c r="P367" s="120"/>
    </row>
    <row r="368" spans="1:16" x14ac:dyDescent="0.25">
      <c r="A368" s="180"/>
      <c r="B368" s="232"/>
      <c r="C368" s="170" t="str">
        <f>IFERROR(IF(B368="No CAS","",INDEX('DEQ Pollutant List'!$C$7:$C$614,MATCH('3. Pollutant Emissions - EF'!B368,'DEQ Pollutant List'!$B$7:$B$614,0))),"")</f>
        <v/>
      </c>
      <c r="D368" s="171" t="str">
        <f>IFERROR(IF(OR($B368="",$B368="No CAS"),INDEX('DEQ Pollutant List'!$A$7:$A$614,MATCH($C368,'DEQ Pollutant List'!$C$7:$C$614,0)),INDEX('DEQ Pollutant List'!$A$7:$A$614,MATCH($B368,'DEQ Pollutant List'!$B$7:$B$614,0))),"")</f>
        <v/>
      </c>
      <c r="E368" s="172"/>
      <c r="F368" s="82"/>
      <c r="G368" s="174"/>
      <c r="H368" s="175"/>
      <c r="I368" s="207"/>
      <c r="J368" s="213"/>
      <c r="K368" s="213"/>
      <c r="L368" s="177"/>
      <c r="M368" s="178"/>
      <c r="N368" s="213"/>
      <c r="O368" s="179"/>
      <c r="P368" s="120"/>
    </row>
    <row r="369" spans="1:16" x14ac:dyDescent="0.25">
      <c r="A369" s="180"/>
      <c r="B369" s="232"/>
      <c r="C369" s="170" t="str">
        <f>IFERROR(IF(B369="No CAS","",INDEX('DEQ Pollutant List'!$C$7:$C$614,MATCH('3. Pollutant Emissions - EF'!B369,'DEQ Pollutant List'!$B$7:$B$614,0))),"")</f>
        <v/>
      </c>
      <c r="D369" s="171" t="str">
        <f>IFERROR(IF(OR($B369="",$B369="No CAS"),INDEX('DEQ Pollutant List'!$A$7:$A$614,MATCH($C369,'DEQ Pollutant List'!$C$7:$C$614,0)),INDEX('DEQ Pollutant List'!$A$7:$A$614,MATCH($B369,'DEQ Pollutant List'!$B$7:$B$614,0))),"")</f>
        <v/>
      </c>
      <c r="E369" s="172"/>
      <c r="F369" s="82"/>
      <c r="G369" s="174"/>
      <c r="H369" s="175"/>
      <c r="I369" s="207"/>
      <c r="J369" s="213"/>
      <c r="K369" s="213"/>
      <c r="L369" s="177"/>
      <c r="M369" s="178"/>
      <c r="N369" s="213"/>
      <c r="O369" s="179"/>
      <c r="P369" s="120"/>
    </row>
    <row r="370" spans="1:16" x14ac:dyDescent="0.25">
      <c r="A370" s="180"/>
      <c r="B370" s="232"/>
      <c r="C370" s="170" t="str">
        <f>IFERROR(IF(B370="No CAS","",INDEX('DEQ Pollutant List'!$C$7:$C$614,MATCH('3. Pollutant Emissions - EF'!B370,'DEQ Pollutant List'!$B$7:$B$614,0))),"")</f>
        <v/>
      </c>
      <c r="D370" s="171" t="str">
        <f>IFERROR(IF(OR($B370="",$B370="No CAS"),INDEX('DEQ Pollutant List'!$A$7:$A$614,MATCH($C370,'DEQ Pollutant List'!$C$7:$C$614,0)),INDEX('DEQ Pollutant List'!$A$7:$A$614,MATCH($B370,'DEQ Pollutant List'!$B$7:$B$614,0))),"")</f>
        <v/>
      </c>
      <c r="E370" s="172"/>
      <c r="F370" s="82"/>
      <c r="G370" s="174"/>
      <c r="H370" s="175"/>
      <c r="I370" s="207"/>
      <c r="J370" s="213"/>
      <c r="K370" s="213"/>
      <c r="L370" s="177"/>
      <c r="M370" s="178"/>
      <c r="N370" s="213"/>
      <c r="O370" s="179"/>
      <c r="P370" s="120"/>
    </row>
    <row r="371" spans="1:16" x14ac:dyDescent="0.25">
      <c r="A371" s="180"/>
      <c r="B371" s="232"/>
      <c r="C371" s="170" t="str">
        <f>IFERROR(IF(B371="No CAS","",INDEX('DEQ Pollutant List'!$C$7:$C$614,MATCH('3. Pollutant Emissions - EF'!B371,'DEQ Pollutant List'!$B$7:$B$614,0))),"")</f>
        <v/>
      </c>
      <c r="D371" s="171" t="str">
        <f>IFERROR(IF(OR($B371="",$B371="No CAS"),INDEX('DEQ Pollutant List'!$A$7:$A$614,MATCH($C371,'DEQ Pollutant List'!$C$7:$C$614,0)),INDEX('DEQ Pollutant List'!$A$7:$A$614,MATCH($B371,'DEQ Pollutant List'!$B$7:$B$614,0))),"")</f>
        <v/>
      </c>
      <c r="E371" s="172"/>
      <c r="F371" s="82"/>
      <c r="G371" s="174"/>
      <c r="H371" s="175"/>
      <c r="I371" s="207"/>
      <c r="J371" s="213"/>
      <c r="K371" s="213"/>
      <c r="L371" s="177"/>
      <c r="M371" s="178"/>
      <c r="N371" s="213"/>
      <c r="O371" s="179"/>
      <c r="P371" s="120"/>
    </row>
    <row r="372" spans="1:16" x14ac:dyDescent="0.25">
      <c r="A372" s="180"/>
      <c r="B372" s="232"/>
      <c r="C372" s="170" t="str">
        <f>IFERROR(IF(B372="No CAS","",INDEX('DEQ Pollutant List'!$C$7:$C$614,MATCH('3. Pollutant Emissions - EF'!B372,'DEQ Pollutant List'!$B$7:$B$614,0))),"")</f>
        <v/>
      </c>
      <c r="D372" s="171" t="str">
        <f>IFERROR(IF(OR($B372="",$B372="No CAS"),INDEX('DEQ Pollutant List'!$A$7:$A$614,MATCH($C372,'DEQ Pollutant List'!$C$7:$C$614,0)),INDEX('DEQ Pollutant List'!$A$7:$A$614,MATCH($B372,'DEQ Pollutant List'!$B$7:$B$614,0))),"")</f>
        <v/>
      </c>
      <c r="E372" s="172"/>
      <c r="F372" s="82"/>
      <c r="G372" s="174"/>
      <c r="H372" s="175"/>
      <c r="I372" s="207"/>
      <c r="J372" s="213"/>
      <c r="K372" s="213"/>
      <c r="L372" s="177"/>
      <c r="M372" s="178"/>
      <c r="N372" s="213"/>
      <c r="O372" s="179"/>
      <c r="P372" s="120"/>
    </row>
    <row r="373" spans="1:16" x14ac:dyDescent="0.25">
      <c r="A373" s="180"/>
      <c r="B373" s="232"/>
      <c r="C373" s="170" t="str">
        <f>IFERROR(IF(B373="No CAS","",INDEX('DEQ Pollutant List'!$C$7:$C$614,MATCH('3. Pollutant Emissions - EF'!B373,'DEQ Pollutant List'!$B$7:$B$614,0))),"")</f>
        <v/>
      </c>
      <c r="D373" s="171" t="str">
        <f>IFERROR(IF(OR($B373="",$B373="No CAS"),INDEX('DEQ Pollutant List'!$A$7:$A$614,MATCH($C373,'DEQ Pollutant List'!$C$7:$C$614,0)),INDEX('DEQ Pollutant List'!$A$7:$A$614,MATCH($B373,'DEQ Pollutant List'!$B$7:$B$614,0))),"")</f>
        <v/>
      </c>
      <c r="E373" s="172"/>
      <c r="F373" s="82"/>
      <c r="G373" s="174"/>
      <c r="H373" s="175"/>
      <c r="I373" s="207"/>
      <c r="J373" s="213"/>
      <c r="K373" s="213"/>
      <c r="L373" s="177"/>
      <c r="M373" s="178"/>
      <c r="N373" s="213"/>
      <c r="O373" s="179"/>
      <c r="P373" s="120"/>
    </row>
    <row r="374" spans="1:16" x14ac:dyDescent="0.25">
      <c r="A374" s="180"/>
      <c r="B374" s="232"/>
      <c r="C374" s="170" t="str">
        <f>IFERROR(IF(B374="No CAS","",INDEX('DEQ Pollutant List'!$C$7:$C$614,MATCH('3. Pollutant Emissions - EF'!B374,'DEQ Pollutant List'!$B$7:$B$614,0))),"")</f>
        <v/>
      </c>
      <c r="D374" s="171" t="str">
        <f>IFERROR(IF(OR($B374="",$B374="No CAS"),INDEX('DEQ Pollutant List'!$A$7:$A$614,MATCH($C374,'DEQ Pollutant List'!$C$7:$C$614,0)),INDEX('DEQ Pollutant List'!$A$7:$A$614,MATCH($B374,'DEQ Pollutant List'!$B$7:$B$614,0))),"")</f>
        <v/>
      </c>
      <c r="E374" s="172"/>
      <c r="F374" s="82"/>
      <c r="G374" s="174"/>
      <c r="H374" s="175"/>
      <c r="I374" s="207"/>
      <c r="J374" s="213"/>
      <c r="K374" s="213"/>
      <c r="L374" s="177"/>
      <c r="M374" s="178"/>
      <c r="N374" s="213"/>
      <c r="O374" s="179"/>
      <c r="P374" s="120"/>
    </row>
    <row r="375" spans="1:16" x14ac:dyDescent="0.25">
      <c r="A375" s="180"/>
      <c r="B375" s="232"/>
      <c r="C375" s="170" t="str">
        <f>IFERROR(IF(B375="No CAS","",INDEX('DEQ Pollutant List'!$C$7:$C$614,MATCH('3. Pollutant Emissions - EF'!B375,'DEQ Pollutant List'!$B$7:$B$614,0))),"")</f>
        <v/>
      </c>
      <c r="D375" s="171" t="str">
        <f>IFERROR(IF(OR($B375="",$B375="No CAS"),INDEX('DEQ Pollutant List'!$A$7:$A$614,MATCH($C375,'DEQ Pollutant List'!$C$7:$C$614,0)),INDEX('DEQ Pollutant List'!$A$7:$A$614,MATCH($B375,'DEQ Pollutant List'!$B$7:$B$614,0))),"")</f>
        <v/>
      </c>
      <c r="E375" s="172"/>
      <c r="F375" s="82"/>
      <c r="G375" s="174"/>
      <c r="H375" s="175"/>
      <c r="I375" s="207"/>
      <c r="J375" s="213"/>
      <c r="K375" s="213"/>
      <c r="L375" s="177"/>
      <c r="M375" s="178"/>
      <c r="N375" s="213"/>
      <c r="O375" s="179"/>
      <c r="P375" s="120"/>
    </row>
    <row r="376" spans="1:16" x14ac:dyDescent="0.25">
      <c r="A376" s="180"/>
      <c r="B376" s="232"/>
      <c r="C376" s="170" t="str">
        <f>IFERROR(IF(B376="No CAS","",INDEX('DEQ Pollutant List'!$C$7:$C$614,MATCH('3. Pollutant Emissions - EF'!B376,'DEQ Pollutant List'!$B$7:$B$614,0))),"")</f>
        <v/>
      </c>
      <c r="D376" s="171" t="str">
        <f>IFERROR(IF(OR($B376="",$B376="No CAS"),INDEX('DEQ Pollutant List'!$A$7:$A$614,MATCH($C376,'DEQ Pollutant List'!$C$7:$C$614,0)),INDEX('DEQ Pollutant List'!$A$7:$A$614,MATCH($B376,'DEQ Pollutant List'!$B$7:$B$614,0))),"")</f>
        <v/>
      </c>
      <c r="E376" s="172"/>
      <c r="F376" s="82"/>
      <c r="G376" s="174"/>
      <c r="H376" s="175"/>
      <c r="I376" s="207"/>
      <c r="J376" s="213"/>
      <c r="K376" s="213"/>
      <c r="L376" s="177"/>
      <c r="M376" s="178"/>
      <c r="N376" s="213"/>
      <c r="O376" s="179"/>
      <c r="P376" s="120"/>
    </row>
    <row r="377" spans="1:16" x14ac:dyDescent="0.25">
      <c r="A377" s="180"/>
      <c r="B377" s="232"/>
      <c r="C377" s="170" t="str">
        <f>IFERROR(IF(B377="No CAS","",INDEX('DEQ Pollutant List'!$C$7:$C$614,MATCH('3. Pollutant Emissions - EF'!B377,'DEQ Pollutant List'!$B$7:$B$614,0))),"")</f>
        <v/>
      </c>
      <c r="D377" s="171" t="str">
        <f>IFERROR(IF(OR($B377="",$B377="No CAS"),INDEX('DEQ Pollutant List'!$A$7:$A$614,MATCH($C377,'DEQ Pollutant List'!$C$7:$C$614,0)),INDEX('DEQ Pollutant List'!$A$7:$A$614,MATCH($B377,'DEQ Pollutant List'!$B$7:$B$614,0))),"")</f>
        <v/>
      </c>
      <c r="E377" s="172"/>
      <c r="F377" s="82"/>
      <c r="G377" s="174"/>
      <c r="H377" s="175"/>
      <c r="I377" s="207"/>
      <c r="J377" s="213"/>
      <c r="K377" s="213"/>
      <c r="L377" s="177"/>
      <c r="M377" s="178"/>
      <c r="N377" s="213"/>
      <c r="O377" s="179"/>
      <c r="P377" s="120"/>
    </row>
    <row r="378" spans="1:16" x14ac:dyDescent="0.25">
      <c r="A378" s="180"/>
      <c r="B378" s="232"/>
      <c r="C378" s="170" t="str">
        <f>IFERROR(IF(B378="No CAS","",INDEX('DEQ Pollutant List'!$C$7:$C$614,MATCH('3. Pollutant Emissions - EF'!B378,'DEQ Pollutant List'!$B$7:$B$614,0))),"")</f>
        <v/>
      </c>
      <c r="D378" s="171" t="str">
        <f>IFERROR(IF(OR($B378="",$B378="No CAS"),INDEX('DEQ Pollutant List'!$A$7:$A$614,MATCH($C378,'DEQ Pollutant List'!$C$7:$C$614,0)),INDEX('DEQ Pollutant List'!$A$7:$A$614,MATCH($B378,'DEQ Pollutant List'!$B$7:$B$614,0))),"")</f>
        <v/>
      </c>
      <c r="E378" s="172"/>
      <c r="F378" s="82"/>
      <c r="G378" s="174"/>
      <c r="H378" s="175"/>
      <c r="I378" s="207"/>
      <c r="J378" s="213"/>
      <c r="K378" s="213"/>
      <c r="L378" s="177"/>
      <c r="M378" s="178"/>
      <c r="N378" s="213"/>
      <c r="O378" s="179"/>
      <c r="P378" s="120"/>
    </row>
    <row r="379" spans="1:16" x14ac:dyDescent="0.25">
      <c r="A379" s="180"/>
      <c r="B379" s="232"/>
      <c r="C379" s="170" t="str">
        <f>IFERROR(IF(B379="No CAS","",INDEX('DEQ Pollutant List'!$C$7:$C$614,MATCH('3. Pollutant Emissions - EF'!B379,'DEQ Pollutant List'!$B$7:$B$614,0))),"")</f>
        <v/>
      </c>
      <c r="D379" s="171" t="str">
        <f>IFERROR(IF(OR($B379="",$B379="No CAS"),INDEX('DEQ Pollutant List'!$A$7:$A$614,MATCH($C379,'DEQ Pollutant List'!$C$7:$C$614,0)),INDEX('DEQ Pollutant List'!$A$7:$A$614,MATCH($B379,'DEQ Pollutant List'!$B$7:$B$614,0))),"")</f>
        <v/>
      </c>
      <c r="E379" s="172"/>
      <c r="F379" s="82"/>
      <c r="G379" s="174"/>
      <c r="H379" s="175"/>
      <c r="I379" s="207"/>
      <c r="J379" s="213"/>
      <c r="K379" s="213"/>
      <c r="L379" s="177"/>
      <c r="M379" s="178"/>
      <c r="N379" s="213"/>
      <c r="O379" s="179"/>
      <c r="P379" s="120"/>
    </row>
    <row r="380" spans="1:16" x14ac:dyDescent="0.25">
      <c r="A380" s="180"/>
      <c r="B380" s="232"/>
      <c r="C380" s="170" t="str">
        <f>IFERROR(IF(B380="No CAS","",INDEX('DEQ Pollutant List'!$C$7:$C$614,MATCH('3. Pollutant Emissions - EF'!B380,'DEQ Pollutant List'!$B$7:$B$614,0))),"")</f>
        <v/>
      </c>
      <c r="D380" s="171" t="str">
        <f>IFERROR(IF(OR($B380="",$B380="No CAS"),INDEX('DEQ Pollutant List'!$A$7:$A$614,MATCH($C380,'DEQ Pollutant List'!$C$7:$C$614,0)),INDEX('DEQ Pollutant List'!$A$7:$A$614,MATCH($B380,'DEQ Pollutant List'!$B$7:$B$614,0))),"")</f>
        <v/>
      </c>
      <c r="E380" s="172"/>
      <c r="F380" s="82"/>
      <c r="G380" s="174"/>
      <c r="H380" s="175"/>
      <c r="I380" s="207"/>
      <c r="J380" s="213"/>
      <c r="K380" s="213"/>
      <c r="L380" s="177"/>
      <c r="M380" s="178"/>
      <c r="N380" s="213"/>
      <c r="O380" s="179"/>
      <c r="P380" s="120"/>
    </row>
    <row r="381" spans="1:16" x14ac:dyDescent="0.25">
      <c r="A381" s="180"/>
      <c r="B381" s="232"/>
      <c r="C381" s="170" t="str">
        <f>IFERROR(IF(B381="No CAS","",INDEX('DEQ Pollutant List'!$C$7:$C$614,MATCH('3. Pollutant Emissions - EF'!B381,'DEQ Pollutant List'!$B$7:$B$614,0))),"")</f>
        <v/>
      </c>
      <c r="D381" s="171" t="str">
        <f>IFERROR(IF(OR($B381="",$B381="No CAS"),INDEX('DEQ Pollutant List'!$A$7:$A$614,MATCH($C381,'DEQ Pollutant List'!$C$7:$C$614,0)),INDEX('DEQ Pollutant List'!$A$7:$A$614,MATCH($B381,'DEQ Pollutant List'!$B$7:$B$614,0))),"")</f>
        <v/>
      </c>
      <c r="E381" s="172"/>
      <c r="F381" s="82"/>
      <c r="G381" s="174"/>
      <c r="H381" s="175"/>
      <c r="I381" s="207"/>
      <c r="J381" s="213"/>
      <c r="K381" s="213"/>
      <c r="L381" s="177"/>
      <c r="M381" s="178"/>
      <c r="N381" s="213"/>
      <c r="O381" s="179"/>
      <c r="P381" s="120"/>
    </row>
    <row r="382" spans="1:16" x14ac:dyDescent="0.25">
      <c r="A382" s="180"/>
      <c r="B382" s="232"/>
      <c r="C382" s="170" t="str">
        <f>IFERROR(IF(B382="No CAS","",INDEX('DEQ Pollutant List'!$C$7:$C$614,MATCH('3. Pollutant Emissions - EF'!B382,'DEQ Pollutant List'!$B$7:$B$614,0))),"")</f>
        <v/>
      </c>
      <c r="D382" s="171" t="str">
        <f>IFERROR(IF(OR($B382="",$B382="No CAS"),INDEX('DEQ Pollutant List'!$A$7:$A$614,MATCH($C382,'DEQ Pollutant List'!$C$7:$C$614,0)),INDEX('DEQ Pollutant List'!$A$7:$A$614,MATCH($B382,'DEQ Pollutant List'!$B$7:$B$614,0))),"")</f>
        <v/>
      </c>
      <c r="E382" s="172"/>
      <c r="F382" s="82"/>
      <c r="G382" s="174"/>
      <c r="H382" s="175"/>
      <c r="I382" s="207"/>
      <c r="J382" s="213"/>
      <c r="K382" s="213"/>
      <c r="L382" s="177"/>
      <c r="M382" s="178"/>
      <c r="N382" s="213"/>
      <c r="O382" s="179"/>
      <c r="P382" s="120"/>
    </row>
    <row r="383" spans="1:16" x14ac:dyDescent="0.25">
      <c r="A383" s="180"/>
      <c r="B383" s="232"/>
      <c r="C383" s="170" t="str">
        <f>IFERROR(IF(B383="No CAS","",INDEX('DEQ Pollutant List'!$C$7:$C$614,MATCH('3. Pollutant Emissions - EF'!B383,'DEQ Pollutant List'!$B$7:$B$614,0))),"")</f>
        <v/>
      </c>
      <c r="D383" s="171" t="str">
        <f>IFERROR(IF(OR($B383="",$B383="No CAS"),INDEX('DEQ Pollutant List'!$A$7:$A$614,MATCH($C383,'DEQ Pollutant List'!$C$7:$C$614,0)),INDEX('DEQ Pollutant List'!$A$7:$A$614,MATCH($B383,'DEQ Pollutant List'!$B$7:$B$614,0))),"")</f>
        <v/>
      </c>
      <c r="E383" s="172"/>
      <c r="F383" s="82"/>
      <c r="G383" s="174"/>
      <c r="H383" s="175"/>
      <c r="I383" s="207"/>
      <c r="J383" s="213"/>
      <c r="K383" s="213"/>
      <c r="L383" s="177"/>
      <c r="M383" s="178"/>
      <c r="N383" s="213"/>
      <c r="O383" s="179"/>
      <c r="P383" s="120"/>
    </row>
    <row r="384" spans="1:16" x14ac:dyDescent="0.25">
      <c r="A384" s="180"/>
      <c r="B384" s="232"/>
      <c r="C384" s="170" t="str">
        <f>IFERROR(IF(B384="No CAS","",INDEX('DEQ Pollutant List'!$C$7:$C$614,MATCH('3. Pollutant Emissions - EF'!B384,'DEQ Pollutant List'!$B$7:$B$614,0))),"")</f>
        <v/>
      </c>
      <c r="D384" s="171" t="str">
        <f>IFERROR(IF(OR($B384="",$B384="No CAS"),INDEX('DEQ Pollutant List'!$A$7:$A$614,MATCH($C384,'DEQ Pollutant List'!$C$7:$C$614,0)),INDEX('DEQ Pollutant List'!$A$7:$A$614,MATCH($B384,'DEQ Pollutant List'!$B$7:$B$614,0))),"")</f>
        <v/>
      </c>
      <c r="E384" s="172"/>
      <c r="F384" s="82"/>
      <c r="G384" s="174"/>
      <c r="H384" s="175"/>
      <c r="I384" s="207"/>
      <c r="J384" s="213"/>
      <c r="K384" s="213"/>
      <c r="L384" s="177"/>
      <c r="M384" s="178"/>
      <c r="N384" s="213"/>
      <c r="O384" s="179"/>
      <c r="P384" s="120"/>
    </row>
    <row r="385" spans="1:16" x14ac:dyDescent="0.25">
      <c r="A385" s="180"/>
      <c r="B385" s="232"/>
      <c r="C385" s="170" t="str">
        <f>IFERROR(IF(B385="No CAS","",INDEX('DEQ Pollutant List'!$C$7:$C$614,MATCH('3. Pollutant Emissions - EF'!B385,'DEQ Pollutant List'!$B$7:$B$614,0))),"")</f>
        <v/>
      </c>
      <c r="D385" s="171" t="str">
        <f>IFERROR(IF(OR($B385="",$B385="No CAS"),INDEX('DEQ Pollutant List'!$A$7:$A$614,MATCH($C385,'DEQ Pollutant List'!$C$7:$C$614,0)),INDEX('DEQ Pollutant List'!$A$7:$A$614,MATCH($B385,'DEQ Pollutant List'!$B$7:$B$614,0))),"")</f>
        <v/>
      </c>
      <c r="E385" s="172"/>
      <c r="F385" s="82"/>
      <c r="G385" s="174"/>
      <c r="H385" s="175"/>
      <c r="I385" s="207"/>
      <c r="J385" s="213"/>
      <c r="K385" s="213"/>
      <c r="L385" s="177"/>
      <c r="M385" s="178"/>
      <c r="N385" s="213"/>
      <c r="O385" s="179"/>
      <c r="P385" s="120"/>
    </row>
    <row r="386" spans="1:16" x14ac:dyDescent="0.25">
      <c r="A386" s="180"/>
      <c r="B386" s="232"/>
      <c r="C386" s="170" t="str">
        <f>IFERROR(IF(B386="No CAS","",INDEX('DEQ Pollutant List'!$C$7:$C$614,MATCH('3. Pollutant Emissions - EF'!B386,'DEQ Pollutant List'!$B$7:$B$614,0))),"")</f>
        <v/>
      </c>
      <c r="D386" s="171" t="str">
        <f>IFERROR(IF(OR($B386="",$B386="No CAS"),INDEX('DEQ Pollutant List'!$A$7:$A$614,MATCH($C386,'DEQ Pollutant List'!$C$7:$C$614,0)),INDEX('DEQ Pollutant List'!$A$7:$A$614,MATCH($B386,'DEQ Pollutant List'!$B$7:$B$614,0))),"")</f>
        <v/>
      </c>
      <c r="E386" s="172"/>
      <c r="F386" s="82"/>
      <c r="G386" s="174"/>
      <c r="H386" s="175"/>
      <c r="I386" s="207"/>
      <c r="J386" s="213"/>
      <c r="K386" s="213"/>
      <c r="L386" s="177"/>
      <c r="M386" s="178"/>
      <c r="N386" s="213"/>
      <c r="O386" s="179"/>
      <c r="P386" s="120"/>
    </row>
    <row r="387" spans="1:16" x14ac:dyDescent="0.25">
      <c r="A387" s="180"/>
      <c r="B387" s="232"/>
      <c r="C387" s="170" t="str">
        <f>IFERROR(IF(B387="No CAS","",INDEX('DEQ Pollutant List'!$C$7:$C$614,MATCH('3. Pollutant Emissions - EF'!B387,'DEQ Pollutant List'!$B$7:$B$614,0))),"")</f>
        <v/>
      </c>
      <c r="D387" s="171" t="str">
        <f>IFERROR(IF(OR($B387="",$B387="No CAS"),INDEX('DEQ Pollutant List'!$A$7:$A$614,MATCH($C387,'DEQ Pollutant List'!$C$7:$C$614,0)),INDEX('DEQ Pollutant List'!$A$7:$A$614,MATCH($B387,'DEQ Pollutant List'!$B$7:$B$614,0))),"")</f>
        <v/>
      </c>
      <c r="E387" s="172"/>
      <c r="F387" s="82"/>
      <c r="G387" s="174"/>
      <c r="H387" s="175"/>
      <c r="I387" s="207"/>
      <c r="J387" s="213"/>
      <c r="K387" s="213"/>
      <c r="L387" s="177"/>
      <c r="M387" s="178"/>
      <c r="N387" s="213"/>
      <c r="O387" s="179"/>
      <c r="P387" s="120"/>
    </row>
    <row r="388" spans="1:16" x14ac:dyDescent="0.25">
      <c r="A388" s="180"/>
      <c r="B388" s="232"/>
      <c r="C388" s="170" t="str">
        <f>IFERROR(IF(B388="No CAS","",INDEX('DEQ Pollutant List'!$C$7:$C$614,MATCH('3. Pollutant Emissions - EF'!B388,'DEQ Pollutant List'!$B$7:$B$614,0))),"")</f>
        <v/>
      </c>
      <c r="D388" s="171" t="str">
        <f>IFERROR(IF(OR($B388="",$B388="No CAS"),INDEX('DEQ Pollutant List'!$A$7:$A$614,MATCH($C388,'DEQ Pollutant List'!$C$7:$C$614,0)),INDEX('DEQ Pollutant List'!$A$7:$A$614,MATCH($B388,'DEQ Pollutant List'!$B$7:$B$614,0))),"")</f>
        <v/>
      </c>
      <c r="E388" s="172"/>
      <c r="F388" s="82"/>
      <c r="G388" s="174"/>
      <c r="H388" s="175"/>
      <c r="I388" s="207"/>
      <c r="J388" s="213"/>
      <c r="K388" s="213"/>
      <c r="L388" s="177"/>
      <c r="M388" s="178"/>
      <c r="N388" s="213"/>
      <c r="O388" s="179"/>
      <c r="P388" s="120"/>
    </row>
    <row r="389" spans="1:16" x14ac:dyDescent="0.25">
      <c r="A389" s="180"/>
      <c r="B389" s="232"/>
      <c r="C389" s="170" t="str">
        <f>IFERROR(IF(B389="No CAS","",INDEX('DEQ Pollutant List'!$C$7:$C$614,MATCH('3. Pollutant Emissions - EF'!B389,'DEQ Pollutant List'!$B$7:$B$614,0))),"")</f>
        <v/>
      </c>
      <c r="D389" s="171" t="str">
        <f>IFERROR(IF(OR($B389="",$B389="No CAS"),INDEX('DEQ Pollutant List'!$A$7:$A$614,MATCH($C389,'DEQ Pollutant List'!$C$7:$C$614,0)),INDEX('DEQ Pollutant List'!$A$7:$A$614,MATCH($B389,'DEQ Pollutant List'!$B$7:$B$614,0))),"")</f>
        <v/>
      </c>
      <c r="E389" s="172"/>
      <c r="F389" s="82"/>
      <c r="G389" s="174"/>
      <c r="H389" s="175"/>
      <c r="I389" s="207"/>
      <c r="J389" s="213"/>
      <c r="K389" s="213"/>
      <c r="L389" s="177"/>
      <c r="M389" s="178"/>
      <c r="N389" s="213"/>
      <c r="O389" s="179"/>
      <c r="P389" s="120"/>
    </row>
    <row r="390" spans="1:16" x14ac:dyDescent="0.25">
      <c r="A390" s="180"/>
      <c r="B390" s="232"/>
      <c r="C390" s="170" t="str">
        <f>IFERROR(IF(B390="No CAS","",INDEX('DEQ Pollutant List'!$C$7:$C$614,MATCH('3. Pollutant Emissions - EF'!B390,'DEQ Pollutant List'!$B$7:$B$614,0))),"")</f>
        <v/>
      </c>
      <c r="D390" s="171" t="str">
        <f>IFERROR(IF(OR($B390="",$B390="No CAS"),INDEX('DEQ Pollutant List'!$A$7:$A$614,MATCH($C390,'DEQ Pollutant List'!$C$7:$C$614,0)),INDEX('DEQ Pollutant List'!$A$7:$A$614,MATCH($B390,'DEQ Pollutant List'!$B$7:$B$614,0))),"")</f>
        <v/>
      </c>
      <c r="E390" s="172"/>
      <c r="F390" s="82"/>
      <c r="G390" s="174"/>
      <c r="H390" s="175"/>
      <c r="I390" s="207"/>
      <c r="J390" s="213"/>
      <c r="K390" s="213"/>
      <c r="L390" s="177"/>
      <c r="M390" s="178"/>
      <c r="N390" s="213"/>
      <c r="O390" s="179"/>
      <c r="P390" s="120"/>
    </row>
    <row r="391" spans="1:16" x14ac:dyDescent="0.25">
      <c r="A391" s="180"/>
      <c r="B391" s="232"/>
      <c r="C391" s="170" t="str">
        <f>IFERROR(IF(B391="No CAS","",INDEX('DEQ Pollutant List'!$C$7:$C$614,MATCH('3. Pollutant Emissions - EF'!B391,'DEQ Pollutant List'!$B$7:$B$614,0))),"")</f>
        <v/>
      </c>
      <c r="D391" s="171" t="str">
        <f>IFERROR(IF(OR($B391="",$B391="No CAS"),INDEX('DEQ Pollutant List'!$A$7:$A$614,MATCH($C391,'DEQ Pollutant List'!$C$7:$C$614,0)),INDEX('DEQ Pollutant List'!$A$7:$A$614,MATCH($B391,'DEQ Pollutant List'!$B$7:$B$614,0))),"")</f>
        <v/>
      </c>
      <c r="E391" s="172"/>
      <c r="F391" s="82"/>
      <c r="G391" s="174"/>
      <c r="H391" s="175"/>
      <c r="I391" s="207"/>
      <c r="J391" s="213"/>
      <c r="K391" s="213"/>
      <c r="L391" s="177"/>
      <c r="M391" s="178"/>
      <c r="N391" s="213"/>
      <c r="O391" s="179"/>
      <c r="P391" s="120"/>
    </row>
    <row r="392" spans="1:16" x14ac:dyDescent="0.25">
      <c r="A392" s="180"/>
      <c r="B392" s="232"/>
      <c r="C392" s="170" t="str">
        <f>IFERROR(IF(B392="No CAS","",INDEX('DEQ Pollutant List'!$C$7:$C$614,MATCH('3. Pollutant Emissions - EF'!B392,'DEQ Pollutant List'!$B$7:$B$614,0))),"")</f>
        <v/>
      </c>
      <c r="D392" s="171" t="str">
        <f>IFERROR(IF(OR($B392="",$B392="No CAS"),INDEX('DEQ Pollutant List'!$A$7:$A$614,MATCH($C392,'DEQ Pollutant List'!$C$7:$C$614,0)),INDEX('DEQ Pollutant List'!$A$7:$A$614,MATCH($B392,'DEQ Pollutant List'!$B$7:$B$614,0))),"")</f>
        <v/>
      </c>
      <c r="E392" s="172"/>
      <c r="F392" s="82"/>
      <c r="G392" s="174"/>
      <c r="H392" s="175"/>
      <c r="I392" s="207"/>
      <c r="J392" s="213"/>
      <c r="K392" s="213"/>
      <c r="L392" s="177"/>
      <c r="M392" s="178"/>
      <c r="N392" s="213"/>
      <c r="O392" s="179"/>
      <c r="P392" s="120"/>
    </row>
    <row r="393" spans="1:16" x14ac:dyDescent="0.25">
      <c r="A393" s="180"/>
      <c r="B393" s="232"/>
      <c r="C393" s="170" t="str">
        <f>IFERROR(IF(B393="No CAS","",INDEX('DEQ Pollutant List'!$C$7:$C$614,MATCH('3. Pollutant Emissions - EF'!B393,'DEQ Pollutant List'!$B$7:$B$614,0))),"")</f>
        <v/>
      </c>
      <c r="D393" s="171" t="str">
        <f>IFERROR(IF(OR($B393="",$B393="No CAS"),INDEX('DEQ Pollutant List'!$A$7:$A$614,MATCH($C393,'DEQ Pollutant List'!$C$7:$C$614,0)),INDEX('DEQ Pollutant List'!$A$7:$A$614,MATCH($B393,'DEQ Pollutant List'!$B$7:$B$614,0))),"")</f>
        <v/>
      </c>
      <c r="E393" s="172"/>
      <c r="F393" s="82"/>
      <c r="G393" s="174"/>
      <c r="H393" s="175"/>
      <c r="I393" s="207"/>
      <c r="J393" s="213"/>
      <c r="K393" s="213"/>
      <c r="L393" s="177"/>
      <c r="M393" s="178"/>
      <c r="N393" s="213"/>
      <c r="O393" s="179"/>
      <c r="P393" s="120"/>
    </row>
    <row r="394" spans="1:16" x14ac:dyDescent="0.25">
      <c r="A394" s="180"/>
      <c r="B394" s="232"/>
      <c r="C394" s="170" t="str">
        <f>IFERROR(IF(B394="No CAS","",INDEX('DEQ Pollutant List'!$C$7:$C$614,MATCH('3. Pollutant Emissions - EF'!B394,'DEQ Pollutant List'!$B$7:$B$614,0))),"")</f>
        <v/>
      </c>
      <c r="D394" s="171" t="str">
        <f>IFERROR(IF(OR($B394="",$B394="No CAS"),INDEX('DEQ Pollutant List'!$A$7:$A$614,MATCH($C394,'DEQ Pollutant List'!$C$7:$C$614,0)),INDEX('DEQ Pollutant List'!$A$7:$A$614,MATCH($B394,'DEQ Pollutant List'!$B$7:$B$614,0))),"")</f>
        <v/>
      </c>
      <c r="E394" s="172"/>
      <c r="F394" s="82"/>
      <c r="G394" s="174"/>
      <c r="H394" s="175"/>
      <c r="I394" s="207"/>
      <c r="J394" s="213"/>
      <c r="K394" s="213"/>
      <c r="L394" s="177"/>
      <c r="M394" s="178"/>
      <c r="N394" s="213"/>
      <c r="O394" s="179"/>
      <c r="P394" s="120"/>
    </row>
    <row r="395" spans="1:16" x14ac:dyDescent="0.25">
      <c r="A395" s="180"/>
      <c r="B395" s="232"/>
      <c r="C395" s="170" t="str">
        <f>IFERROR(IF(B395="No CAS","",INDEX('DEQ Pollutant List'!$C$7:$C$614,MATCH('3. Pollutant Emissions - EF'!B395,'DEQ Pollutant List'!$B$7:$B$614,0))),"")</f>
        <v/>
      </c>
      <c r="D395" s="171" t="str">
        <f>IFERROR(IF(OR($B395="",$B395="No CAS"),INDEX('DEQ Pollutant List'!$A$7:$A$614,MATCH($C395,'DEQ Pollutant List'!$C$7:$C$614,0)),INDEX('DEQ Pollutant List'!$A$7:$A$614,MATCH($B395,'DEQ Pollutant List'!$B$7:$B$614,0))),"")</f>
        <v/>
      </c>
      <c r="E395" s="172"/>
      <c r="F395" s="82"/>
      <c r="G395" s="174"/>
      <c r="H395" s="175"/>
      <c r="I395" s="207"/>
      <c r="J395" s="213"/>
      <c r="K395" s="213"/>
      <c r="L395" s="177"/>
      <c r="M395" s="178"/>
      <c r="N395" s="213"/>
      <c r="O395" s="179"/>
      <c r="P395" s="120"/>
    </row>
    <row r="396" spans="1:16" x14ac:dyDescent="0.25">
      <c r="A396" s="180"/>
      <c r="B396" s="232"/>
      <c r="C396" s="170" t="str">
        <f>IFERROR(IF(B396="No CAS","",INDEX('DEQ Pollutant List'!$C$7:$C$614,MATCH('3. Pollutant Emissions - EF'!B396,'DEQ Pollutant List'!$B$7:$B$614,0))),"")</f>
        <v/>
      </c>
      <c r="D396" s="171" t="str">
        <f>IFERROR(IF(OR($B396="",$B396="No CAS"),INDEX('DEQ Pollutant List'!$A$7:$A$614,MATCH($C396,'DEQ Pollutant List'!$C$7:$C$614,0)),INDEX('DEQ Pollutant List'!$A$7:$A$614,MATCH($B396,'DEQ Pollutant List'!$B$7:$B$614,0))),"")</f>
        <v/>
      </c>
      <c r="E396" s="172"/>
      <c r="F396" s="82"/>
      <c r="G396" s="174"/>
      <c r="H396" s="175"/>
      <c r="I396" s="207"/>
      <c r="J396" s="213"/>
      <c r="K396" s="213"/>
      <c r="L396" s="177"/>
      <c r="M396" s="178"/>
      <c r="N396" s="213"/>
      <c r="O396" s="179"/>
      <c r="P396" s="120"/>
    </row>
    <row r="397" spans="1:16" x14ac:dyDescent="0.25">
      <c r="A397" s="180"/>
      <c r="B397" s="232"/>
      <c r="C397" s="170" t="str">
        <f>IFERROR(IF(B397="No CAS","",INDEX('DEQ Pollutant List'!$C$7:$C$614,MATCH('3. Pollutant Emissions - EF'!B397,'DEQ Pollutant List'!$B$7:$B$614,0))),"")</f>
        <v/>
      </c>
      <c r="D397" s="171" t="str">
        <f>IFERROR(IF(OR($B397="",$B397="No CAS"),INDEX('DEQ Pollutant List'!$A$7:$A$614,MATCH($C397,'DEQ Pollutant List'!$C$7:$C$614,0)),INDEX('DEQ Pollutant List'!$A$7:$A$614,MATCH($B397,'DEQ Pollutant List'!$B$7:$B$614,0))),"")</f>
        <v/>
      </c>
      <c r="E397" s="172"/>
      <c r="F397" s="82"/>
      <c r="G397" s="174"/>
      <c r="H397" s="175"/>
      <c r="I397" s="207"/>
      <c r="J397" s="213"/>
      <c r="K397" s="213"/>
      <c r="L397" s="177"/>
      <c r="M397" s="178"/>
      <c r="N397" s="213"/>
      <c r="O397" s="179"/>
      <c r="P397" s="120"/>
    </row>
    <row r="398" spans="1:16" x14ac:dyDescent="0.25">
      <c r="A398" s="180"/>
      <c r="B398" s="232"/>
      <c r="C398" s="170" t="str">
        <f>IFERROR(IF(B398="No CAS","",INDEX('DEQ Pollutant List'!$C$7:$C$614,MATCH('3. Pollutant Emissions - EF'!B398,'DEQ Pollutant List'!$B$7:$B$614,0))),"")</f>
        <v/>
      </c>
      <c r="D398" s="171" t="str">
        <f>IFERROR(IF(OR($B398="",$B398="No CAS"),INDEX('DEQ Pollutant List'!$A$7:$A$614,MATCH($C398,'DEQ Pollutant List'!$C$7:$C$614,0)),INDEX('DEQ Pollutant List'!$A$7:$A$614,MATCH($B398,'DEQ Pollutant List'!$B$7:$B$614,0))),"")</f>
        <v/>
      </c>
      <c r="E398" s="172"/>
      <c r="F398" s="82"/>
      <c r="G398" s="174"/>
      <c r="H398" s="175"/>
      <c r="I398" s="207"/>
      <c r="J398" s="213"/>
      <c r="K398" s="213"/>
      <c r="L398" s="177"/>
      <c r="M398" s="178"/>
      <c r="N398" s="213"/>
      <c r="O398" s="179"/>
      <c r="P398" s="120"/>
    </row>
    <row r="399" spans="1:16" x14ac:dyDescent="0.25">
      <c r="A399" s="180"/>
      <c r="B399" s="232"/>
      <c r="C399" s="170" t="str">
        <f>IFERROR(IF(B399="No CAS","",INDEX('DEQ Pollutant List'!$C$7:$C$614,MATCH('3. Pollutant Emissions - EF'!B399,'DEQ Pollutant List'!$B$7:$B$614,0))),"")</f>
        <v/>
      </c>
      <c r="D399" s="171" t="str">
        <f>IFERROR(IF(OR($B399="",$B399="No CAS"),INDEX('DEQ Pollutant List'!$A$7:$A$614,MATCH($C399,'DEQ Pollutant List'!$C$7:$C$614,0)),INDEX('DEQ Pollutant List'!$A$7:$A$614,MATCH($B399,'DEQ Pollutant List'!$B$7:$B$614,0))),"")</f>
        <v/>
      </c>
      <c r="E399" s="172"/>
      <c r="F399" s="82"/>
      <c r="G399" s="174"/>
      <c r="H399" s="175"/>
      <c r="I399" s="207"/>
      <c r="J399" s="213"/>
      <c r="K399" s="213"/>
      <c r="L399" s="177"/>
      <c r="M399" s="178"/>
      <c r="N399" s="213"/>
      <c r="O399" s="179"/>
      <c r="P399" s="120"/>
    </row>
    <row r="400" spans="1:16" x14ac:dyDescent="0.25">
      <c r="A400" s="180"/>
      <c r="B400" s="232"/>
      <c r="C400" s="170" t="str">
        <f>IFERROR(IF(B400="No CAS","",INDEX('DEQ Pollutant List'!$C$7:$C$614,MATCH('3. Pollutant Emissions - EF'!B400,'DEQ Pollutant List'!$B$7:$B$614,0))),"")</f>
        <v/>
      </c>
      <c r="D400" s="171" t="str">
        <f>IFERROR(IF(OR($B400="",$B400="No CAS"),INDEX('DEQ Pollutant List'!$A$7:$A$614,MATCH($C400,'DEQ Pollutant List'!$C$7:$C$614,0)),INDEX('DEQ Pollutant List'!$A$7:$A$614,MATCH($B400,'DEQ Pollutant List'!$B$7:$B$614,0))),"")</f>
        <v/>
      </c>
      <c r="E400" s="172"/>
      <c r="F400" s="82"/>
      <c r="G400" s="174"/>
      <c r="H400" s="175"/>
      <c r="I400" s="207"/>
      <c r="J400" s="213"/>
      <c r="K400" s="213"/>
      <c r="L400" s="177"/>
      <c r="M400" s="178"/>
      <c r="N400" s="213"/>
      <c r="O400" s="179"/>
      <c r="P400" s="120"/>
    </row>
    <row r="401" spans="1:16" x14ac:dyDescent="0.25">
      <c r="A401" s="180"/>
      <c r="B401" s="232"/>
      <c r="C401" s="170" t="str">
        <f>IFERROR(IF(B401="No CAS","",INDEX('DEQ Pollutant List'!$C$7:$C$614,MATCH('3. Pollutant Emissions - EF'!B401,'DEQ Pollutant List'!$B$7:$B$614,0))),"")</f>
        <v/>
      </c>
      <c r="D401" s="171" t="str">
        <f>IFERROR(IF(OR($B401="",$B401="No CAS"),INDEX('DEQ Pollutant List'!$A$7:$A$614,MATCH($C401,'DEQ Pollutant List'!$C$7:$C$614,0)),INDEX('DEQ Pollutant List'!$A$7:$A$614,MATCH($B401,'DEQ Pollutant List'!$B$7:$B$614,0))),"")</f>
        <v/>
      </c>
      <c r="E401" s="172"/>
      <c r="F401" s="82"/>
      <c r="G401" s="174"/>
      <c r="H401" s="175"/>
      <c r="I401" s="207"/>
      <c r="J401" s="213"/>
      <c r="K401" s="213"/>
      <c r="L401" s="177"/>
      <c r="M401" s="178"/>
      <c r="N401" s="213"/>
      <c r="O401" s="179"/>
      <c r="P401" s="120"/>
    </row>
    <row r="402" spans="1:16" x14ac:dyDescent="0.25">
      <c r="A402" s="180"/>
      <c r="B402" s="232"/>
      <c r="C402" s="170" t="str">
        <f>IFERROR(IF(B402="No CAS","",INDEX('DEQ Pollutant List'!$C$7:$C$614,MATCH('3. Pollutant Emissions - EF'!B402,'DEQ Pollutant List'!$B$7:$B$614,0))),"")</f>
        <v/>
      </c>
      <c r="D402" s="171" t="str">
        <f>IFERROR(IF(OR($B402="",$B402="No CAS"),INDEX('DEQ Pollutant List'!$A$7:$A$614,MATCH($C402,'DEQ Pollutant List'!$C$7:$C$614,0)),INDEX('DEQ Pollutant List'!$A$7:$A$614,MATCH($B402,'DEQ Pollutant List'!$B$7:$B$614,0))),"")</f>
        <v/>
      </c>
      <c r="E402" s="172"/>
      <c r="F402" s="82"/>
      <c r="G402" s="174"/>
      <c r="H402" s="175"/>
      <c r="I402" s="207"/>
      <c r="J402" s="213"/>
      <c r="K402" s="213"/>
      <c r="L402" s="177"/>
      <c r="M402" s="178"/>
      <c r="N402" s="213"/>
      <c r="O402" s="179"/>
      <c r="P402" s="120"/>
    </row>
    <row r="403" spans="1:16" x14ac:dyDescent="0.25">
      <c r="A403" s="180"/>
      <c r="B403" s="232"/>
      <c r="C403" s="170" t="str">
        <f>IFERROR(IF(B403="No CAS","",INDEX('DEQ Pollutant List'!$C$7:$C$614,MATCH('3. Pollutant Emissions - EF'!B403,'DEQ Pollutant List'!$B$7:$B$614,0))),"")</f>
        <v/>
      </c>
      <c r="D403" s="171" t="str">
        <f>IFERROR(IF(OR($B403="",$B403="No CAS"),INDEX('DEQ Pollutant List'!$A$7:$A$614,MATCH($C403,'DEQ Pollutant List'!$C$7:$C$614,0)),INDEX('DEQ Pollutant List'!$A$7:$A$614,MATCH($B403,'DEQ Pollutant List'!$B$7:$B$614,0))),"")</f>
        <v/>
      </c>
      <c r="E403" s="172"/>
      <c r="F403" s="82"/>
      <c r="G403" s="174"/>
      <c r="H403" s="175"/>
      <c r="I403" s="207"/>
      <c r="J403" s="213"/>
      <c r="K403" s="213"/>
      <c r="L403" s="177"/>
      <c r="M403" s="178"/>
      <c r="N403" s="213"/>
      <c r="O403" s="179"/>
      <c r="P403" s="120"/>
    </row>
    <row r="404" spans="1:16" x14ac:dyDescent="0.25">
      <c r="A404" s="180"/>
      <c r="B404" s="232"/>
      <c r="C404" s="170" t="str">
        <f>IFERROR(IF(B404="No CAS","",INDEX('DEQ Pollutant List'!$C$7:$C$614,MATCH('3. Pollutant Emissions - EF'!B404,'DEQ Pollutant List'!$B$7:$B$614,0))),"")</f>
        <v/>
      </c>
      <c r="D404" s="171" t="str">
        <f>IFERROR(IF(OR($B404="",$B404="No CAS"),INDEX('DEQ Pollutant List'!$A$7:$A$614,MATCH($C404,'DEQ Pollutant List'!$C$7:$C$614,0)),INDEX('DEQ Pollutant List'!$A$7:$A$614,MATCH($B404,'DEQ Pollutant List'!$B$7:$B$614,0))),"")</f>
        <v/>
      </c>
      <c r="E404" s="172"/>
      <c r="F404" s="82"/>
      <c r="G404" s="174"/>
      <c r="H404" s="175"/>
      <c r="I404" s="207"/>
      <c r="J404" s="213"/>
      <c r="K404" s="213"/>
      <c r="L404" s="177"/>
      <c r="M404" s="178"/>
      <c r="N404" s="213"/>
      <c r="O404" s="179"/>
      <c r="P404" s="120"/>
    </row>
    <row r="405" spans="1:16" x14ac:dyDescent="0.25">
      <c r="A405" s="180"/>
      <c r="B405" s="232"/>
      <c r="C405" s="170" t="str">
        <f>IFERROR(IF(B405="No CAS","",INDEX('DEQ Pollutant List'!$C$7:$C$614,MATCH('3. Pollutant Emissions - EF'!B405,'DEQ Pollutant List'!$B$7:$B$614,0))),"")</f>
        <v/>
      </c>
      <c r="D405" s="171" t="str">
        <f>IFERROR(IF(OR($B405="",$B405="No CAS"),INDEX('DEQ Pollutant List'!$A$7:$A$614,MATCH($C405,'DEQ Pollutant List'!$C$7:$C$614,0)),INDEX('DEQ Pollutant List'!$A$7:$A$614,MATCH($B405,'DEQ Pollutant List'!$B$7:$B$614,0))),"")</f>
        <v/>
      </c>
      <c r="E405" s="172"/>
      <c r="F405" s="82"/>
      <c r="G405" s="174"/>
      <c r="H405" s="175"/>
      <c r="I405" s="207"/>
      <c r="J405" s="213"/>
      <c r="K405" s="213"/>
      <c r="L405" s="177"/>
      <c r="M405" s="178"/>
      <c r="N405" s="213"/>
      <c r="O405" s="179"/>
      <c r="P405" s="120"/>
    </row>
    <row r="406" spans="1:16" x14ac:dyDescent="0.25">
      <c r="A406" s="180"/>
      <c r="B406" s="232"/>
      <c r="C406" s="170" t="str">
        <f>IFERROR(IF(B406="No CAS","",INDEX('DEQ Pollutant List'!$C$7:$C$614,MATCH('3. Pollutant Emissions - EF'!B406,'DEQ Pollutant List'!$B$7:$B$614,0))),"")</f>
        <v/>
      </c>
      <c r="D406" s="171" t="str">
        <f>IFERROR(IF(OR($B406="",$B406="No CAS"),INDEX('DEQ Pollutant List'!$A$7:$A$614,MATCH($C406,'DEQ Pollutant List'!$C$7:$C$614,0)),INDEX('DEQ Pollutant List'!$A$7:$A$614,MATCH($B406,'DEQ Pollutant List'!$B$7:$B$614,0))),"")</f>
        <v/>
      </c>
      <c r="E406" s="172"/>
      <c r="F406" s="82"/>
      <c r="G406" s="174"/>
      <c r="H406" s="175"/>
      <c r="I406" s="207"/>
      <c r="J406" s="213"/>
      <c r="K406" s="213"/>
      <c r="L406" s="177"/>
      <c r="M406" s="178"/>
      <c r="N406" s="213"/>
      <c r="O406" s="179"/>
      <c r="P406" s="120"/>
    </row>
    <row r="407" spans="1:16" x14ac:dyDescent="0.25">
      <c r="A407" s="180"/>
      <c r="B407" s="232"/>
      <c r="C407" s="170" t="str">
        <f>IFERROR(IF(B407="No CAS","",INDEX('DEQ Pollutant List'!$C$7:$C$614,MATCH('3. Pollutant Emissions - EF'!B407,'DEQ Pollutant List'!$B$7:$B$614,0))),"")</f>
        <v/>
      </c>
      <c r="D407" s="171" t="str">
        <f>IFERROR(IF(OR($B407="",$B407="No CAS"),INDEX('DEQ Pollutant List'!$A$7:$A$614,MATCH($C407,'DEQ Pollutant List'!$C$7:$C$614,0)),INDEX('DEQ Pollutant List'!$A$7:$A$614,MATCH($B407,'DEQ Pollutant List'!$B$7:$B$614,0))),"")</f>
        <v/>
      </c>
      <c r="E407" s="172"/>
      <c r="F407" s="82"/>
      <c r="G407" s="174"/>
      <c r="H407" s="175"/>
      <c r="I407" s="207"/>
      <c r="J407" s="213"/>
      <c r="K407" s="213"/>
      <c r="L407" s="177"/>
      <c r="M407" s="178"/>
      <c r="N407" s="213"/>
      <c r="O407" s="179"/>
      <c r="P407" s="120"/>
    </row>
    <row r="408" spans="1:16" x14ac:dyDescent="0.25">
      <c r="A408" s="180"/>
      <c r="B408" s="232"/>
      <c r="C408" s="170" t="str">
        <f>IFERROR(IF(B408="No CAS","",INDEX('DEQ Pollutant List'!$C$7:$C$614,MATCH('3. Pollutant Emissions - EF'!B408,'DEQ Pollutant List'!$B$7:$B$614,0))),"")</f>
        <v/>
      </c>
      <c r="D408" s="171" t="str">
        <f>IFERROR(IF(OR($B408="",$B408="No CAS"),INDEX('DEQ Pollutant List'!$A$7:$A$614,MATCH($C408,'DEQ Pollutant List'!$C$7:$C$614,0)),INDEX('DEQ Pollutant List'!$A$7:$A$614,MATCH($B408,'DEQ Pollutant List'!$B$7:$B$614,0))),"")</f>
        <v/>
      </c>
      <c r="E408" s="172"/>
      <c r="F408" s="82"/>
      <c r="G408" s="174"/>
      <c r="H408" s="175"/>
      <c r="I408" s="207"/>
      <c r="J408" s="213"/>
      <c r="K408" s="213"/>
      <c r="L408" s="177"/>
      <c r="M408" s="178"/>
      <c r="N408" s="213"/>
      <c r="O408" s="179"/>
      <c r="P408" s="120"/>
    </row>
    <row r="409" spans="1:16" x14ac:dyDescent="0.25">
      <c r="A409" s="180"/>
      <c r="B409" s="232"/>
      <c r="C409" s="170" t="str">
        <f>IFERROR(IF(B409="No CAS","",INDEX('DEQ Pollutant List'!$C$7:$C$614,MATCH('3. Pollutant Emissions - EF'!B409,'DEQ Pollutant List'!$B$7:$B$614,0))),"")</f>
        <v/>
      </c>
      <c r="D409" s="171" t="str">
        <f>IFERROR(IF(OR($B409="",$B409="No CAS"),INDEX('DEQ Pollutant List'!$A$7:$A$614,MATCH($C409,'DEQ Pollutant List'!$C$7:$C$614,0)),INDEX('DEQ Pollutant List'!$A$7:$A$614,MATCH($B409,'DEQ Pollutant List'!$B$7:$B$614,0))),"")</f>
        <v/>
      </c>
      <c r="E409" s="172"/>
      <c r="F409" s="82"/>
      <c r="G409" s="174"/>
      <c r="H409" s="175"/>
      <c r="I409" s="207"/>
      <c r="J409" s="213"/>
      <c r="K409" s="213"/>
      <c r="L409" s="177"/>
      <c r="M409" s="178"/>
      <c r="N409" s="213"/>
      <c r="O409" s="179"/>
      <c r="P409" s="120"/>
    </row>
    <row r="410" spans="1:16" x14ac:dyDescent="0.25">
      <c r="A410" s="180"/>
      <c r="B410" s="232"/>
      <c r="C410" s="170" t="str">
        <f>IFERROR(IF(B410="No CAS","",INDEX('DEQ Pollutant List'!$C$7:$C$614,MATCH('3. Pollutant Emissions - EF'!B410,'DEQ Pollutant List'!$B$7:$B$614,0))),"")</f>
        <v/>
      </c>
      <c r="D410" s="171" t="str">
        <f>IFERROR(IF(OR($B410="",$B410="No CAS"),INDEX('DEQ Pollutant List'!$A$7:$A$614,MATCH($C410,'DEQ Pollutant List'!$C$7:$C$614,0)),INDEX('DEQ Pollutant List'!$A$7:$A$614,MATCH($B410,'DEQ Pollutant List'!$B$7:$B$614,0))),"")</f>
        <v/>
      </c>
      <c r="E410" s="172"/>
      <c r="F410" s="82"/>
      <c r="G410" s="174"/>
      <c r="H410" s="175"/>
      <c r="I410" s="207"/>
      <c r="J410" s="213"/>
      <c r="K410" s="213"/>
      <c r="L410" s="177"/>
      <c r="M410" s="178"/>
      <c r="N410" s="213"/>
      <c r="O410" s="179"/>
      <c r="P410" s="120"/>
    </row>
    <row r="411" spans="1:16" x14ac:dyDescent="0.25">
      <c r="A411" s="180"/>
      <c r="B411" s="232"/>
      <c r="C411" s="170" t="str">
        <f>IFERROR(IF(B411="No CAS","",INDEX('DEQ Pollutant List'!$C$7:$C$614,MATCH('3. Pollutant Emissions - EF'!B411,'DEQ Pollutant List'!$B$7:$B$614,0))),"")</f>
        <v/>
      </c>
      <c r="D411" s="171" t="str">
        <f>IFERROR(IF(OR($B411="",$B411="No CAS"),INDEX('DEQ Pollutant List'!$A$7:$A$614,MATCH($C411,'DEQ Pollutant List'!$C$7:$C$614,0)),INDEX('DEQ Pollutant List'!$A$7:$A$614,MATCH($B411,'DEQ Pollutant List'!$B$7:$B$614,0))),"")</f>
        <v/>
      </c>
      <c r="E411" s="172"/>
      <c r="F411" s="82"/>
      <c r="G411" s="174"/>
      <c r="H411" s="175"/>
      <c r="I411" s="207"/>
      <c r="J411" s="213"/>
      <c r="K411" s="213"/>
      <c r="L411" s="177"/>
      <c r="M411" s="178"/>
      <c r="N411" s="213"/>
      <c r="O411" s="179"/>
      <c r="P411" s="120"/>
    </row>
    <row r="412" spans="1:16" x14ac:dyDescent="0.25">
      <c r="A412" s="180"/>
      <c r="B412" s="232"/>
      <c r="C412" s="170" t="str">
        <f>IFERROR(IF(B412="No CAS","",INDEX('DEQ Pollutant List'!$C$7:$C$614,MATCH('3. Pollutant Emissions - EF'!B412,'DEQ Pollutant List'!$B$7:$B$614,0))),"")</f>
        <v/>
      </c>
      <c r="D412" s="171" t="str">
        <f>IFERROR(IF(OR($B412="",$B412="No CAS"),INDEX('DEQ Pollutant List'!$A$7:$A$614,MATCH($C412,'DEQ Pollutant List'!$C$7:$C$614,0)),INDEX('DEQ Pollutant List'!$A$7:$A$614,MATCH($B412,'DEQ Pollutant List'!$B$7:$B$614,0))),"")</f>
        <v/>
      </c>
      <c r="E412" s="172"/>
      <c r="F412" s="82"/>
      <c r="G412" s="174"/>
      <c r="H412" s="175"/>
      <c r="I412" s="207"/>
      <c r="J412" s="213"/>
      <c r="K412" s="213"/>
      <c r="L412" s="177"/>
      <c r="M412" s="178"/>
      <c r="N412" s="213"/>
      <c r="O412" s="179"/>
      <c r="P412" s="120"/>
    </row>
    <row r="413" spans="1:16" x14ac:dyDescent="0.25">
      <c r="A413" s="180"/>
      <c r="B413" s="232"/>
      <c r="C413" s="170" t="str">
        <f>IFERROR(IF(B413="No CAS","",INDEX('DEQ Pollutant List'!$C$7:$C$614,MATCH('3. Pollutant Emissions - EF'!B413,'DEQ Pollutant List'!$B$7:$B$614,0))),"")</f>
        <v/>
      </c>
      <c r="D413" s="171" t="str">
        <f>IFERROR(IF(OR($B413="",$B413="No CAS"),INDEX('DEQ Pollutant List'!$A$7:$A$614,MATCH($C413,'DEQ Pollutant List'!$C$7:$C$614,0)),INDEX('DEQ Pollutant List'!$A$7:$A$614,MATCH($B413,'DEQ Pollutant List'!$B$7:$B$614,0))),"")</f>
        <v/>
      </c>
      <c r="E413" s="172"/>
      <c r="F413" s="82"/>
      <c r="G413" s="174"/>
      <c r="H413" s="175"/>
      <c r="I413" s="207"/>
      <c r="J413" s="213"/>
      <c r="K413" s="213"/>
      <c r="L413" s="177"/>
      <c r="M413" s="178"/>
      <c r="N413" s="213"/>
      <c r="O413" s="179"/>
      <c r="P413" s="120"/>
    </row>
    <row r="414" spans="1:16" x14ac:dyDescent="0.25">
      <c r="A414" s="180"/>
      <c r="B414" s="232"/>
      <c r="C414" s="170" t="str">
        <f>IFERROR(IF(B414="No CAS","",INDEX('DEQ Pollutant List'!$C$7:$C$614,MATCH('3. Pollutant Emissions - EF'!B414,'DEQ Pollutant List'!$B$7:$B$614,0))),"")</f>
        <v/>
      </c>
      <c r="D414" s="171" t="str">
        <f>IFERROR(IF(OR($B414="",$B414="No CAS"),INDEX('DEQ Pollutant List'!$A$7:$A$614,MATCH($C414,'DEQ Pollutant List'!$C$7:$C$614,0)),INDEX('DEQ Pollutant List'!$A$7:$A$614,MATCH($B414,'DEQ Pollutant List'!$B$7:$B$614,0))),"")</f>
        <v/>
      </c>
      <c r="E414" s="172"/>
      <c r="F414" s="82"/>
      <c r="G414" s="174"/>
      <c r="H414" s="175"/>
      <c r="I414" s="207"/>
      <c r="J414" s="213"/>
      <c r="K414" s="213"/>
      <c r="L414" s="177"/>
      <c r="M414" s="178"/>
      <c r="N414" s="213"/>
      <c r="O414" s="179"/>
      <c r="P414" s="120"/>
    </row>
    <row r="415" spans="1:16" x14ac:dyDescent="0.25">
      <c r="A415" s="180"/>
      <c r="B415" s="232"/>
      <c r="C415" s="170" t="str">
        <f>IFERROR(IF(B415="No CAS","",INDEX('DEQ Pollutant List'!$C$7:$C$614,MATCH('3. Pollutant Emissions - EF'!B415,'DEQ Pollutant List'!$B$7:$B$614,0))),"")</f>
        <v/>
      </c>
      <c r="D415" s="171" t="str">
        <f>IFERROR(IF(OR($B415="",$B415="No CAS"),INDEX('DEQ Pollutant List'!$A$7:$A$614,MATCH($C415,'DEQ Pollutant List'!$C$7:$C$614,0)),INDEX('DEQ Pollutant List'!$A$7:$A$614,MATCH($B415,'DEQ Pollutant List'!$B$7:$B$614,0))),"")</f>
        <v/>
      </c>
      <c r="E415" s="172"/>
      <c r="F415" s="82"/>
      <c r="G415" s="174"/>
      <c r="H415" s="175"/>
      <c r="I415" s="207"/>
      <c r="J415" s="213"/>
      <c r="K415" s="213"/>
      <c r="L415" s="177"/>
      <c r="M415" s="178"/>
      <c r="N415" s="213"/>
      <c r="O415" s="179"/>
      <c r="P415" s="120"/>
    </row>
    <row r="416" spans="1:16" x14ac:dyDescent="0.25">
      <c r="A416" s="180"/>
      <c r="B416" s="232"/>
      <c r="C416" s="170" t="str">
        <f>IFERROR(IF(B416="No CAS","",INDEX('DEQ Pollutant List'!$C$7:$C$614,MATCH('3. Pollutant Emissions - EF'!B416,'DEQ Pollutant List'!$B$7:$B$614,0))),"")</f>
        <v/>
      </c>
      <c r="D416" s="171" t="str">
        <f>IFERROR(IF(OR($B416="",$B416="No CAS"),INDEX('DEQ Pollutant List'!$A$7:$A$614,MATCH($C416,'DEQ Pollutant List'!$C$7:$C$614,0)),INDEX('DEQ Pollutant List'!$A$7:$A$614,MATCH($B416,'DEQ Pollutant List'!$B$7:$B$614,0))),"")</f>
        <v/>
      </c>
      <c r="E416" s="172"/>
      <c r="F416" s="82"/>
      <c r="G416" s="174"/>
      <c r="H416" s="175"/>
      <c r="I416" s="207"/>
      <c r="J416" s="213"/>
      <c r="K416" s="213"/>
      <c r="L416" s="177"/>
      <c r="M416" s="178"/>
      <c r="N416" s="213"/>
      <c r="O416" s="179"/>
      <c r="P416" s="120"/>
    </row>
    <row r="417" spans="1:16" x14ac:dyDescent="0.25">
      <c r="A417" s="180"/>
      <c r="B417" s="232"/>
      <c r="C417" s="170" t="str">
        <f>IFERROR(IF(B417="No CAS","",INDEX('DEQ Pollutant List'!$C$7:$C$614,MATCH('3. Pollutant Emissions - EF'!B417,'DEQ Pollutant List'!$B$7:$B$614,0))),"")</f>
        <v/>
      </c>
      <c r="D417" s="171" t="str">
        <f>IFERROR(IF(OR($B417="",$B417="No CAS"),INDEX('DEQ Pollutant List'!$A$7:$A$614,MATCH($C417,'DEQ Pollutant List'!$C$7:$C$614,0)),INDEX('DEQ Pollutant List'!$A$7:$A$614,MATCH($B417,'DEQ Pollutant List'!$B$7:$B$614,0))),"")</f>
        <v/>
      </c>
      <c r="E417" s="172"/>
      <c r="F417" s="82"/>
      <c r="G417" s="174"/>
      <c r="H417" s="175"/>
      <c r="I417" s="207"/>
      <c r="J417" s="213"/>
      <c r="K417" s="213"/>
      <c r="L417" s="177"/>
      <c r="M417" s="178"/>
      <c r="N417" s="213"/>
      <c r="O417" s="179"/>
      <c r="P417" s="120"/>
    </row>
    <row r="418" spans="1:16" x14ac:dyDescent="0.25">
      <c r="A418" s="180"/>
      <c r="B418" s="232"/>
      <c r="C418" s="170" t="str">
        <f>IFERROR(IF(B418="No CAS","",INDEX('DEQ Pollutant List'!$C$7:$C$614,MATCH('3. Pollutant Emissions - EF'!B418,'DEQ Pollutant List'!$B$7:$B$614,0))),"")</f>
        <v/>
      </c>
      <c r="D418" s="171" t="str">
        <f>IFERROR(IF(OR($B418="",$B418="No CAS"),INDEX('DEQ Pollutant List'!$A$7:$A$614,MATCH($C418,'DEQ Pollutant List'!$C$7:$C$614,0)),INDEX('DEQ Pollutant List'!$A$7:$A$614,MATCH($B418,'DEQ Pollutant List'!$B$7:$B$614,0))),"")</f>
        <v/>
      </c>
      <c r="E418" s="172"/>
      <c r="F418" s="82"/>
      <c r="G418" s="174"/>
      <c r="H418" s="175"/>
      <c r="I418" s="207"/>
      <c r="J418" s="213"/>
      <c r="K418" s="213"/>
      <c r="L418" s="177"/>
      <c r="M418" s="178"/>
      <c r="N418" s="213"/>
      <c r="O418" s="179"/>
      <c r="P418" s="120"/>
    </row>
    <row r="419" spans="1:16" x14ac:dyDescent="0.25">
      <c r="A419" s="180"/>
      <c r="B419" s="232"/>
      <c r="C419" s="170" t="str">
        <f>IFERROR(IF(B419="No CAS","",INDEX('DEQ Pollutant List'!$C$7:$C$614,MATCH('3. Pollutant Emissions - EF'!B419,'DEQ Pollutant List'!$B$7:$B$614,0))),"")</f>
        <v/>
      </c>
      <c r="D419" s="171" t="str">
        <f>IFERROR(IF(OR($B419="",$B419="No CAS"),INDEX('DEQ Pollutant List'!$A$7:$A$614,MATCH($C419,'DEQ Pollutant List'!$C$7:$C$614,0)),INDEX('DEQ Pollutant List'!$A$7:$A$614,MATCH($B419,'DEQ Pollutant List'!$B$7:$B$614,0))),"")</f>
        <v/>
      </c>
      <c r="E419" s="172"/>
      <c r="F419" s="82"/>
      <c r="G419" s="174"/>
      <c r="H419" s="175"/>
      <c r="I419" s="207"/>
      <c r="J419" s="213"/>
      <c r="K419" s="213"/>
      <c r="L419" s="177"/>
      <c r="M419" s="178"/>
      <c r="N419" s="213"/>
      <c r="O419" s="179"/>
      <c r="P419" s="120"/>
    </row>
    <row r="420" spans="1:16" x14ac:dyDescent="0.25">
      <c r="A420" s="180"/>
      <c r="B420" s="232"/>
      <c r="C420" s="170" t="str">
        <f>IFERROR(IF(B420="No CAS","",INDEX('DEQ Pollutant List'!$C$7:$C$614,MATCH('3. Pollutant Emissions - EF'!B420,'DEQ Pollutant List'!$B$7:$B$614,0))),"")</f>
        <v/>
      </c>
      <c r="D420" s="171" t="str">
        <f>IFERROR(IF(OR($B420="",$B420="No CAS"),INDEX('DEQ Pollutant List'!$A$7:$A$614,MATCH($C420,'DEQ Pollutant List'!$C$7:$C$614,0)),INDEX('DEQ Pollutant List'!$A$7:$A$614,MATCH($B420,'DEQ Pollutant List'!$B$7:$B$614,0))),"")</f>
        <v/>
      </c>
      <c r="E420" s="172"/>
      <c r="F420" s="82"/>
      <c r="G420" s="174"/>
      <c r="H420" s="175"/>
      <c r="I420" s="207"/>
      <c r="J420" s="213"/>
      <c r="K420" s="213"/>
      <c r="L420" s="177"/>
      <c r="M420" s="178"/>
      <c r="N420" s="213"/>
      <c r="O420" s="179"/>
      <c r="P420" s="120"/>
    </row>
    <row r="421" spans="1:16" x14ac:dyDescent="0.25">
      <c r="A421" s="180"/>
      <c r="B421" s="232"/>
      <c r="C421" s="170" t="str">
        <f>IFERROR(IF(B421="No CAS","",INDEX('DEQ Pollutant List'!$C$7:$C$614,MATCH('3. Pollutant Emissions - EF'!B421,'DEQ Pollutant List'!$B$7:$B$614,0))),"")</f>
        <v/>
      </c>
      <c r="D421" s="171" t="str">
        <f>IFERROR(IF(OR($B421="",$B421="No CAS"),INDEX('DEQ Pollutant List'!$A$7:$A$614,MATCH($C421,'DEQ Pollutant List'!$C$7:$C$614,0)),INDEX('DEQ Pollutant List'!$A$7:$A$614,MATCH($B421,'DEQ Pollutant List'!$B$7:$B$614,0))),"")</f>
        <v/>
      </c>
      <c r="E421" s="172"/>
      <c r="F421" s="82"/>
      <c r="G421" s="174"/>
      <c r="H421" s="175"/>
      <c r="I421" s="207"/>
      <c r="J421" s="213"/>
      <c r="K421" s="213"/>
      <c r="L421" s="177"/>
      <c r="M421" s="178"/>
      <c r="N421" s="213"/>
      <c r="O421" s="179"/>
      <c r="P421" s="120"/>
    </row>
    <row r="422" spans="1:16" x14ac:dyDescent="0.25">
      <c r="A422" s="180"/>
      <c r="B422" s="232"/>
      <c r="C422" s="170" t="str">
        <f>IFERROR(IF(B422="No CAS","",INDEX('DEQ Pollutant List'!$C$7:$C$614,MATCH('3. Pollutant Emissions - EF'!B422,'DEQ Pollutant List'!$B$7:$B$614,0))),"")</f>
        <v/>
      </c>
      <c r="D422" s="171" t="str">
        <f>IFERROR(IF(OR($B422="",$B422="No CAS"),INDEX('DEQ Pollutant List'!$A$7:$A$614,MATCH($C422,'DEQ Pollutant List'!$C$7:$C$614,0)),INDEX('DEQ Pollutant List'!$A$7:$A$614,MATCH($B422,'DEQ Pollutant List'!$B$7:$B$614,0))),"")</f>
        <v/>
      </c>
      <c r="E422" s="172"/>
      <c r="F422" s="82"/>
      <c r="G422" s="174"/>
      <c r="H422" s="175"/>
      <c r="I422" s="207"/>
      <c r="J422" s="213"/>
      <c r="K422" s="213"/>
      <c r="L422" s="177"/>
      <c r="M422" s="178"/>
      <c r="N422" s="213"/>
      <c r="O422" s="179"/>
      <c r="P422" s="120"/>
    </row>
    <row r="423" spans="1:16" x14ac:dyDescent="0.25">
      <c r="A423" s="180"/>
      <c r="B423" s="232"/>
      <c r="C423" s="170" t="str">
        <f>IFERROR(IF(B423="No CAS","",INDEX('DEQ Pollutant List'!$C$7:$C$614,MATCH('3. Pollutant Emissions - EF'!B423,'DEQ Pollutant List'!$B$7:$B$614,0))),"")</f>
        <v/>
      </c>
      <c r="D423" s="171" t="str">
        <f>IFERROR(IF(OR($B423="",$B423="No CAS"),INDEX('DEQ Pollutant List'!$A$7:$A$614,MATCH($C423,'DEQ Pollutant List'!$C$7:$C$614,0)),INDEX('DEQ Pollutant List'!$A$7:$A$614,MATCH($B423,'DEQ Pollutant List'!$B$7:$B$614,0))),"")</f>
        <v/>
      </c>
      <c r="E423" s="172"/>
      <c r="F423" s="82"/>
      <c r="G423" s="174"/>
      <c r="H423" s="175"/>
      <c r="I423" s="207"/>
      <c r="J423" s="213"/>
      <c r="K423" s="213"/>
      <c r="L423" s="177"/>
      <c r="M423" s="178"/>
      <c r="N423" s="213"/>
      <c r="O423" s="179"/>
      <c r="P423" s="120"/>
    </row>
    <row r="424" spans="1:16" x14ac:dyDescent="0.25">
      <c r="A424" s="180"/>
      <c r="B424" s="232"/>
      <c r="C424" s="170" t="str">
        <f>IFERROR(IF(B424="No CAS","",INDEX('DEQ Pollutant List'!$C$7:$C$614,MATCH('3. Pollutant Emissions - EF'!B424,'DEQ Pollutant List'!$B$7:$B$614,0))),"")</f>
        <v/>
      </c>
      <c r="D424" s="171" t="str">
        <f>IFERROR(IF(OR($B424="",$B424="No CAS"),INDEX('DEQ Pollutant List'!$A$7:$A$614,MATCH($C424,'DEQ Pollutant List'!$C$7:$C$614,0)),INDEX('DEQ Pollutant List'!$A$7:$A$614,MATCH($B424,'DEQ Pollutant List'!$B$7:$B$614,0))),"")</f>
        <v/>
      </c>
      <c r="E424" s="172"/>
      <c r="F424" s="82"/>
      <c r="G424" s="174"/>
      <c r="H424" s="175"/>
      <c r="I424" s="207"/>
      <c r="J424" s="213"/>
      <c r="K424" s="213"/>
      <c r="L424" s="177"/>
      <c r="M424" s="178"/>
      <c r="N424" s="213"/>
      <c r="O424" s="179"/>
      <c r="P424" s="120"/>
    </row>
    <row r="425" spans="1:16" x14ac:dyDescent="0.25">
      <c r="A425" s="180"/>
      <c r="B425" s="232"/>
      <c r="C425" s="170" t="str">
        <f>IFERROR(IF(B425="No CAS","",INDEX('DEQ Pollutant List'!$C$7:$C$614,MATCH('3. Pollutant Emissions - EF'!B425,'DEQ Pollutant List'!$B$7:$B$614,0))),"")</f>
        <v/>
      </c>
      <c r="D425" s="171" t="str">
        <f>IFERROR(IF(OR($B425="",$B425="No CAS"),INDEX('DEQ Pollutant List'!$A$7:$A$614,MATCH($C425,'DEQ Pollutant List'!$C$7:$C$614,0)),INDEX('DEQ Pollutant List'!$A$7:$A$614,MATCH($B425,'DEQ Pollutant List'!$B$7:$B$614,0))),"")</f>
        <v/>
      </c>
      <c r="E425" s="172"/>
      <c r="F425" s="82"/>
      <c r="G425" s="174"/>
      <c r="H425" s="175"/>
      <c r="I425" s="207"/>
      <c r="J425" s="213"/>
      <c r="K425" s="213"/>
      <c r="L425" s="177"/>
      <c r="M425" s="178"/>
      <c r="N425" s="213"/>
      <c r="O425" s="179"/>
      <c r="P425" s="120"/>
    </row>
    <row r="426" spans="1:16" x14ac:dyDescent="0.25">
      <c r="A426" s="180"/>
      <c r="B426" s="232"/>
      <c r="C426" s="170" t="str">
        <f>IFERROR(IF(B426="No CAS","",INDEX('DEQ Pollutant List'!$C$7:$C$614,MATCH('3. Pollutant Emissions - EF'!B426,'DEQ Pollutant List'!$B$7:$B$614,0))),"")</f>
        <v/>
      </c>
      <c r="D426" s="171" t="str">
        <f>IFERROR(IF(OR($B426="",$B426="No CAS"),INDEX('DEQ Pollutant List'!$A$7:$A$614,MATCH($C426,'DEQ Pollutant List'!$C$7:$C$614,0)),INDEX('DEQ Pollutant List'!$A$7:$A$614,MATCH($B426,'DEQ Pollutant List'!$B$7:$B$614,0))),"")</f>
        <v/>
      </c>
      <c r="E426" s="172"/>
      <c r="F426" s="82"/>
      <c r="G426" s="174"/>
      <c r="H426" s="175"/>
      <c r="I426" s="207"/>
      <c r="J426" s="213"/>
      <c r="K426" s="213"/>
      <c r="L426" s="177"/>
      <c r="M426" s="178"/>
      <c r="N426" s="213"/>
      <c r="O426" s="179"/>
      <c r="P426" s="120"/>
    </row>
    <row r="427" spans="1:16" x14ac:dyDescent="0.25">
      <c r="A427" s="180"/>
      <c r="B427" s="232"/>
      <c r="C427" s="170" t="str">
        <f>IFERROR(IF(B427="No CAS","",INDEX('DEQ Pollutant List'!$C$7:$C$614,MATCH('3. Pollutant Emissions - EF'!B427,'DEQ Pollutant List'!$B$7:$B$614,0))),"")</f>
        <v/>
      </c>
      <c r="D427" s="171" t="str">
        <f>IFERROR(IF(OR($B427="",$B427="No CAS"),INDEX('DEQ Pollutant List'!$A$7:$A$614,MATCH($C427,'DEQ Pollutant List'!$C$7:$C$614,0)),INDEX('DEQ Pollutant List'!$A$7:$A$614,MATCH($B427,'DEQ Pollutant List'!$B$7:$B$614,0))),"")</f>
        <v/>
      </c>
      <c r="E427" s="172"/>
      <c r="F427" s="82"/>
      <c r="G427" s="174"/>
      <c r="H427" s="175"/>
      <c r="I427" s="207"/>
      <c r="J427" s="213"/>
      <c r="K427" s="213"/>
      <c r="L427" s="177"/>
      <c r="M427" s="178"/>
      <c r="N427" s="213"/>
      <c r="O427" s="179"/>
      <c r="P427" s="120"/>
    </row>
    <row r="428" spans="1:16" x14ac:dyDescent="0.25">
      <c r="A428" s="180"/>
      <c r="B428" s="232"/>
      <c r="C428" s="170" t="str">
        <f>IFERROR(IF(B428="No CAS","",INDEX('DEQ Pollutant List'!$C$7:$C$614,MATCH('3. Pollutant Emissions - EF'!B428,'DEQ Pollutant List'!$B$7:$B$614,0))),"")</f>
        <v/>
      </c>
      <c r="D428" s="171" t="str">
        <f>IFERROR(IF(OR($B428="",$B428="No CAS"),INDEX('DEQ Pollutant List'!$A$7:$A$614,MATCH($C428,'DEQ Pollutant List'!$C$7:$C$614,0)),INDEX('DEQ Pollutant List'!$A$7:$A$614,MATCH($B428,'DEQ Pollutant List'!$B$7:$B$614,0))),"")</f>
        <v/>
      </c>
      <c r="E428" s="172"/>
      <c r="F428" s="82"/>
      <c r="G428" s="174"/>
      <c r="H428" s="175"/>
      <c r="I428" s="207"/>
      <c r="J428" s="213"/>
      <c r="K428" s="213"/>
      <c r="L428" s="177"/>
      <c r="M428" s="178"/>
      <c r="N428" s="213"/>
      <c r="O428" s="179"/>
      <c r="P428" s="120"/>
    </row>
    <row r="429" spans="1:16" x14ac:dyDescent="0.25">
      <c r="A429" s="180"/>
      <c r="B429" s="232"/>
      <c r="C429" s="170" t="str">
        <f>IFERROR(IF(B429="No CAS","",INDEX('DEQ Pollutant List'!$C$7:$C$614,MATCH('3. Pollutant Emissions - EF'!B429,'DEQ Pollutant List'!$B$7:$B$614,0))),"")</f>
        <v/>
      </c>
      <c r="D429" s="171" t="str">
        <f>IFERROR(IF(OR($B429="",$B429="No CAS"),INDEX('DEQ Pollutant List'!$A$7:$A$614,MATCH($C429,'DEQ Pollutant List'!$C$7:$C$614,0)),INDEX('DEQ Pollutant List'!$A$7:$A$614,MATCH($B429,'DEQ Pollutant List'!$B$7:$B$614,0))),"")</f>
        <v/>
      </c>
      <c r="E429" s="172"/>
      <c r="F429" s="82"/>
      <c r="G429" s="174"/>
      <c r="H429" s="175"/>
      <c r="I429" s="207"/>
      <c r="J429" s="213"/>
      <c r="K429" s="213"/>
      <c r="L429" s="177"/>
      <c r="M429" s="178"/>
      <c r="N429" s="213"/>
      <c r="O429" s="179"/>
      <c r="P429" s="120"/>
    </row>
    <row r="430" spans="1:16" x14ac:dyDescent="0.25">
      <c r="A430" s="180"/>
      <c r="B430" s="232"/>
      <c r="C430" s="170" t="str">
        <f>IFERROR(IF(B430="No CAS","",INDEX('DEQ Pollutant List'!$C$7:$C$614,MATCH('3. Pollutant Emissions - EF'!B430,'DEQ Pollutant List'!$B$7:$B$614,0))),"")</f>
        <v/>
      </c>
      <c r="D430" s="171" t="str">
        <f>IFERROR(IF(OR($B430="",$B430="No CAS"),INDEX('DEQ Pollutant List'!$A$7:$A$614,MATCH($C430,'DEQ Pollutant List'!$C$7:$C$614,0)),INDEX('DEQ Pollutant List'!$A$7:$A$614,MATCH($B430,'DEQ Pollutant List'!$B$7:$B$614,0))),"")</f>
        <v/>
      </c>
      <c r="E430" s="172"/>
      <c r="F430" s="82"/>
      <c r="G430" s="174"/>
      <c r="H430" s="175"/>
      <c r="I430" s="207"/>
      <c r="J430" s="213"/>
      <c r="K430" s="213"/>
      <c r="L430" s="177"/>
      <c r="M430" s="178"/>
      <c r="N430" s="213"/>
      <c r="O430" s="179"/>
      <c r="P430" s="120"/>
    </row>
    <row r="431" spans="1:16" x14ac:dyDescent="0.25">
      <c r="A431" s="180"/>
      <c r="B431" s="232"/>
      <c r="C431" s="170" t="str">
        <f>IFERROR(IF(B431="No CAS","",INDEX('DEQ Pollutant List'!$C$7:$C$614,MATCH('3. Pollutant Emissions - EF'!B431,'DEQ Pollutant List'!$B$7:$B$614,0))),"")</f>
        <v/>
      </c>
      <c r="D431" s="171" t="str">
        <f>IFERROR(IF(OR($B431="",$B431="No CAS"),INDEX('DEQ Pollutant List'!$A$7:$A$614,MATCH($C431,'DEQ Pollutant List'!$C$7:$C$614,0)),INDEX('DEQ Pollutant List'!$A$7:$A$614,MATCH($B431,'DEQ Pollutant List'!$B$7:$B$614,0))),"")</f>
        <v/>
      </c>
      <c r="E431" s="172"/>
      <c r="F431" s="82"/>
      <c r="G431" s="174"/>
      <c r="H431" s="175"/>
      <c r="I431" s="207"/>
      <c r="J431" s="213"/>
      <c r="K431" s="213"/>
      <c r="L431" s="177"/>
      <c r="M431" s="178"/>
      <c r="N431" s="213"/>
      <c r="O431" s="179"/>
      <c r="P431" s="120"/>
    </row>
    <row r="432" spans="1:16" x14ac:dyDescent="0.25">
      <c r="A432" s="180"/>
      <c r="B432" s="232"/>
      <c r="C432" s="170" t="str">
        <f>IFERROR(IF(B432="No CAS","",INDEX('DEQ Pollutant List'!$C$7:$C$614,MATCH('3. Pollutant Emissions - EF'!B432,'DEQ Pollutant List'!$B$7:$B$614,0))),"")</f>
        <v/>
      </c>
      <c r="D432" s="171" t="str">
        <f>IFERROR(IF(OR($B432="",$B432="No CAS"),INDEX('DEQ Pollutant List'!$A$7:$A$614,MATCH($C432,'DEQ Pollutant List'!$C$7:$C$614,0)),INDEX('DEQ Pollutant List'!$A$7:$A$614,MATCH($B432,'DEQ Pollutant List'!$B$7:$B$614,0))),"")</f>
        <v/>
      </c>
      <c r="E432" s="172"/>
      <c r="F432" s="82"/>
      <c r="G432" s="174"/>
      <c r="H432" s="175"/>
      <c r="I432" s="207"/>
      <c r="J432" s="213"/>
      <c r="K432" s="213"/>
      <c r="L432" s="177"/>
      <c r="M432" s="178"/>
      <c r="N432" s="213"/>
      <c r="O432" s="179"/>
      <c r="P432" s="120"/>
    </row>
    <row r="433" spans="1:16" x14ac:dyDescent="0.25">
      <c r="A433" s="180"/>
      <c r="B433" s="232"/>
      <c r="C433" s="170" t="str">
        <f>IFERROR(IF(B433="No CAS","",INDEX('DEQ Pollutant List'!$C$7:$C$614,MATCH('3. Pollutant Emissions - EF'!B433,'DEQ Pollutant List'!$B$7:$B$614,0))),"")</f>
        <v/>
      </c>
      <c r="D433" s="171" t="str">
        <f>IFERROR(IF(OR($B433="",$B433="No CAS"),INDEX('DEQ Pollutant List'!$A$7:$A$614,MATCH($C433,'DEQ Pollutant List'!$C$7:$C$614,0)),INDEX('DEQ Pollutant List'!$A$7:$A$614,MATCH($B433,'DEQ Pollutant List'!$B$7:$B$614,0))),"")</f>
        <v/>
      </c>
      <c r="E433" s="172"/>
      <c r="F433" s="82"/>
      <c r="G433" s="174"/>
      <c r="H433" s="175"/>
      <c r="I433" s="207"/>
      <c r="J433" s="213"/>
      <c r="K433" s="213"/>
      <c r="L433" s="177"/>
      <c r="M433" s="178"/>
      <c r="N433" s="213"/>
      <c r="O433" s="179"/>
      <c r="P433" s="120"/>
    </row>
    <row r="434" spans="1:16" x14ac:dyDescent="0.25">
      <c r="A434" s="180"/>
      <c r="B434" s="232"/>
      <c r="C434" s="170" t="str">
        <f>IFERROR(IF(B434="No CAS","",INDEX('DEQ Pollutant List'!$C$7:$C$614,MATCH('3. Pollutant Emissions - EF'!B434,'DEQ Pollutant List'!$B$7:$B$614,0))),"")</f>
        <v/>
      </c>
      <c r="D434" s="171" t="str">
        <f>IFERROR(IF(OR($B434="",$B434="No CAS"),INDEX('DEQ Pollutant List'!$A$7:$A$614,MATCH($C434,'DEQ Pollutant List'!$C$7:$C$614,0)),INDEX('DEQ Pollutant List'!$A$7:$A$614,MATCH($B434,'DEQ Pollutant List'!$B$7:$B$614,0))),"")</f>
        <v/>
      </c>
      <c r="E434" s="172"/>
      <c r="F434" s="82"/>
      <c r="G434" s="174"/>
      <c r="H434" s="175"/>
      <c r="I434" s="207"/>
      <c r="J434" s="213"/>
      <c r="K434" s="213"/>
      <c r="L434" s="177"/>
      <c r="M434" s="178"/>
      <c r="N434" s="213"/>
      <c r="O434" s="179"/>
      <c r="P434" s="120"/>
    </row>
    <row r="435" spans="1:16" x14ac:dyDescent="0.25">
      <c r="A435" s="180"/>
      <c r="B435" s="232"/>
      <c r="C435" s="170" t="str">
        <f>IFERROR(IF(B435="No CAS","",INDEX('DEQ Pollutant List'!$C$7:$C$614,MATCH('3. Pollutant Emissions - EF'!B435,'DEQ Pollutant List'!$B$7:$B$614,0))),"")</f>
        <v/>
      </c>
      <c r="D435" s="171" t="str">
        <f>IFERROR(IF(OR($B435="",$B435="No CAS"),INDEX('DEQ Pollutant List'!$A$7:$A$614,MATCH($C435,'DEQ Pollutant List'!$C$7:$C$614,0)),INDEX('DEQ Pollutant List'!$A$7:$A$614,MATCH($B435,'DEQ Pollutant List'!$B$7:$B$614,0))),"")</f>
        <v/>
      </c>
      <c r="E435" s="172"/>
      <c r="F435" s="82"/>
      <c r="G435" s="174"/>
      <c r="H435" s="175"/>
      <c r="I435" s="207"/>
      <c r="J435" s="213"/>
      <c r="K435" s="213"/>
      <c r="L435" s="177"/>
      <c r="M435" s="178"/>
      <c r="N435" s="213"/>
      <c r="O435" s="179"/>
      <c r="P435" s="120"/>
    </row>
    <row r="436" spans="1:16" x14ac:dyDescent="0.25">
      <c r="A436" s="180"/>
      <c r="B436" s="232"/>
      <c r="C436" s="170" t="str">
        <f>IFERROR(IF(B436="No CAS","",INDEX('DEQ Pollutant List'!$C$7:$C$614,MATCH('3. Pollutant Emissions - EF'!B436,'DEQ Pollutant List'!$B$7:$B$614,0))),"")</f>
        <v/>
      </c>
      <c r="D436" s="171" t="str">
        <f>IFERROR(IF(OR($B436="",$B436="No CAS"),INDEX('DEQ Pollutant List'!$A$7:$A$614,MATCH($C436,'DEQ Pollutant List'!$C$7:$C$614,0)),INDEX('DEQ Pollutant List'!$A$7:$A$614,MATCH($B436,'DEQ Pollutant List'!$B$7:$B$614,0))),"")</f>
        <v/>
      </c>
      <c r="E436" s="172"/>
      <c r="F436" s="82"/>
      <c r="G436" s="174"/>
      <c r="H436" s="175"/>
      <c r="I436" s="207"/>
      <c r="J436" s="213"/>
      <c r="K436" s="213"/>
      <c r="L436" s="177"/>
      <c r="M436" s="178"/>
      <c r="N436" s="213"/>
      <c r="O436" s="179"/>
      <c r="P436" s="120"/>
    </row>
    <row r="437" spans="1:16" x14ac:dyDescent="0.25">
      <c r="A437" s="180"/>
      <c r="B437" s="232"/>
      <c r="C437" s="170" t="str">
        <f>IFERROR(IF(B437="No CAS","",INDEX('DEQ Pollutant List'!$C$7:$C$614,MATCH('3. Pollutant Emissions - EF'!B437,'DEQ Pollutant List'!$B$7:$B$614,0))),"")</f>
        <v/>
      </c>
      <c r="D437" s="171" t="str">
        <f>IFERROR(IF(OR($B437="",$B437="No CAS"),INDEX('DEQ Pollutant List'!$A$7:$A$614,MATCH($C437,'DEQ Pollutant List'!$C$7:$C$614,0)),INDEX('DEQ Pollutant List'!$A$7:$A$614,MATCH($B437,'DEQ Pollutant List'!$B$7:$B$614,0))),"")</f>
        <v/>
      </c>
      <c r="E437" s="172"/>
      <c r="F437" s="82"/>
      <c r="G437" s="174"/>
      <c r="H437" s="175"/>
      <c r="I437" s="207"/>
      <c r="J437" s="213"/>
      <c r="K437" s="213"/>
      <c r="L437" s="177"/>
      <c r="M437" s="178"/>
      <c r="N437" s="213"/>
      <c r="O437" s="179"/>
      <c r="P437" s="120"/>
    </row>
    <row r="438" spans="1:16" x14ac:dyDescent="0.25">
      <c r="A438" s="180"/>
      <c r="B438" s="232"/>
      <c r="C438" s="170" t="str">
        <f>IFERROR(IF(B438="No CAS","",INDEX('DEQ Pollutant List'!$C$7:$C$614,MATCH('3. Pollutant Emissions - EF'!B438,'DEQ Pollutant List'!$B$7:$B$614,0))),"")</f>
        <v/>
      </c>
      <c r="D438" s="171" t="str">
        <f>IFERROR(IF(OR($B438="",$B438="No CAS"),INDEX('DEQ Pollutant List'!$A$7:$A$614,MATCH($C438,'DEQ Pollutant List'!$C$7:$C$614,0)),INDEX('DEQ Pollutant List'!$A$7:$A$614,MATCH($B438,'DEQ Pollutant List'!$B$7:$B$614,0))),"")</f>
        <v/>
      </c>
      <c r="E438" s="172"/>
      <c r="F438" s="82"/>
      <c r="G438" s="174"/>
      <c r="H438" s="175"/>
      <c r="I438" s="207"/>
      <c r="J438" s="213"/>
      <c r="K438" s="213"/>
      <c r="L438" s="177"/>
      <c r="M438" s="178"/>
      <c r="N438" s="213"/>
      <c r="O438" s="179"/>
      <c r="P438" s="120"/>
    </row>
    <row r="439" spans="1:16" x14ac:dyDescent="0.25">
      <c r="A439" s="180"/>
      <c r="B439" s="232"/>
      <c r="C439" s="170" t="str">
        <f>IFERROR(IF(B439="No CAS","",INDEX('DEQ Pollutant List'!$C$7:$C$614,MATCH('3. Pollutant Emissions - EF'!B439,'DEQ Pollutant List'!$B$7:$B$614,0))),"")</f>
        <v/>
      </c>
      <c r="D439" s="171" t="str">
        <f>IFERROR(IF(OR($B439="",$B439="No CAS"),INDEX('DEQ Pollutant List'!$A$7:$A$614,MATCH($C439,'DEQ Pollutant List'!$C$7:$C$614,0)),INDEX('DEQ Pollutant List'!$A$7:$A$614,MATCH($B439,'DEQ Pollutant List'!$B$7:$B$614,0))),"")</f>
        <v/>
      </c>
      <c r="E439" s="172"/>
      <c r="F439" s="82"/>
      <c r="G439" s="174"/>
      <c r="H439" s="175"/>
      <c r="I439" s="207"/>
      <c r="J439" s="213"/>
      <c r="K439" s="213"/>
      <c r="L439" s="177"/>
      <c r="M439" s="178"/>
      <c r="N439" s="213"/>
      <c r="O439" s="179"/>
      <c r="P439" s="120"/>
    </row>
    <row r="440" spans="1:16" x14ac:dyDescent="0.25">
      <c r="A440" s="180"/>
      <c r="B440" s="232"/>
      <c r="C440" s="170" t="str">
        <f>IFERROR(IF(B440="No CAS","",INDEX('DEQ Pollutant List'!$C$7:$C$614,MATCH('3. Pollutant Emissions - EF'!B440,'DEQ Pollutant List'!$B$7:$B$614,0))),"")</f>
        <v/>
      </c>
      <c r="D440" s="171" t="str">
        <f>IFERROR(IF(OR($B440="",$B440="No CAS"),INDEX('DEQ Pollutant List'!$A$7:$A$614,MATCH($C440,'DEQ Pollutant List'!$C$7:$C$614,0)),INDEX('DEQ Pollutant List'!$A$7:$A$614,MATCH($B440,'DEQ Pollutant List'!$B$7:$B$614,0))),"")</f>
        <v/>
      </c>
      <c r="E440" s="172"/>
      <c r="F440" s="82"/>
      <c r="G440" s="174"/>
      <c r="H440" s="175"/>
      <c r="I440" s="207"/>
      <c r="J440" s="213"/>
      <c r="K440" s="213"/>
      <c r="L440" s="177"/>
      <c r="M440" s="178"/>
      <c r="N440" s="213"/>
      <c r="O440" s="179"/>
      <c r="P440" s="120"/>
    </row>
    <row r="441" spans="1:16" x14ac:dyDescent="0.25">
      <c r="A441" s="180"/>
      <c r="B441" s="232"/>
      <c r="C441" s="170" t="str">
        <f>IFERROR(IF(B441="No CAS","",INDEX('DEQ Pollutant List'!$C$7:$C$614,MATCH('3. Pollutant Emissions - EF'!B441,'DEQ Pollutant List'!$B$7:$B$614,0))),"")</f>
        <v/>
      </c>
      <c r="D441" s="171" t="str">
        <f>IFERROR(IF(OR($B441="",$B441="No CAS"),INDEX('DEQ Pollutant List'!$A$7:$A$614,MATCH($C441,'DEQ Pollutant List'!$C$7:$C$614,0)),INDEX('DEQ Pollutant List'!$A$7:$A$614,MATCH($B441,'DEQ Pollutant List'!$B$7:$B$614,0))),"")</f>
        <v/>
      </c>
      <c r="E441" s="172"/>
      <c r="F441" s="82"/>
      <c r="G441" s="174"/>
      <c r="H441" s="175"/>
      <c r="I441" s="207"/>
      <c r="J441" s="213"/>
      <c r="K441" s="213"/>
      <c r="L441" s="177"/>
      <c r="M441" s="178"/>
      <c r="N441" s="213"/>
      <c r="O441" s="179"/>
      <c r="P441" s="120"/>
    </row>
    <row r="442" spans="1:16" x14ac:dyDescent="0.25">
      <c r="A442" s="180"/>
      <c r="B442" s="232"/>
      <c r="C442" s="170" t="str">
        <f>IFERROR(IF(B442="No CAS","",INDEX('DEQ Pollutant List'!$C$7:$C$614,MATCH('3. Pollutant Emissions - EF'!B442,'DEQ Pollutant List'!$B$7:$B$614,0))),"")</f>
        <v/>
      </c>
      <c r="D442" s="171" t="str">
        <f>IFERROR(IF(OR($B442="",$B442="No CAS"),INDEX('DEQ Pollutant List'!$A$7:$A$614,MATCH($C442,'DEQ Pollutant List'!$C$7:$C$614,0)),INDEX('DEQ Pollutant List'!$A$7:$A$614,MATCH($B442,'DEQ Pollutant List'!$B$7:$B$614,0))),"")</f>
        <v/>
      </c>
      <c r="E442" s="172"/>
      <c r="F442" s="82"/>
      <c r="G442" s="174"/>
      <c r="H442" s="175"/>
      <c r="I442" s="207"/>
      <c r="J442" s="213"/>
      <c r="K442" s="213"/>
      <c r="L442" s="177"/>
      <c r="M442" s="178"/>
      <c r="N442" s="213"/>
      <c r="O442" s="179"/>
      <c r="P442" s="120"/>
    </row>
    <row r="443" spans="1:16" x14ac:dyDescent="0.25">
      <c r="A443" s="180"/>
      <c r="B443" s="232"/>
      <c r="C443" s="170" t="str">
        <f>IFERROR(IF(B443="No CAS","",INDEX('DEQ Pollutant List'!$C$7:$C$614,MATCH('3. Pollutant Emissions - EF'!B443,'DEQ Pollutant List'!$B$7:$B$614,0))),"")</f>
        <v/>
      </c>
      <c r="D443" s="171" t="str">
        <f>IFERROR(IF(OR($B443="",$B443="No CAS"),INDEX('DEQ Pollutant List'!$A$7:$A$614,MATCH($C443,'DEQ Pollutant List'!$C$7:$C$614,0)),INDEX('DEQ Pollutant List'!$A$7:$A$614,MATCH($B443,'DEQ Pollutant List'!$B$7:$B$614,0))),"")</f>
        <v/>
      </c>
      <c r="E443" s="172"/>
      <c r="F443" s="82"/>
      <c r="G443" s="174"/>
      <c r="H443" s="175"/>
      <c r="I443" s="207"/>
      <c r="J443" s="213"/>
      <c r="K443" s="213"/>
      <c r="L443" s="177"/>
      <c r="M443" s="178"/>
      <c r="N443" s="213"/>
      <c r="O443" s="179"/>
      <c r="P443" s="120"/>
    </row>
    <row r="444" spans="1:16" x14ac:dyDescent="0.25">
      <c r="A444" s="180"/>
      <c r="B444" s="232"/>
      <c r="C444" s="170" t="str">
        <f>IFERROR(IF(B444="No CAS","",INDEX('DEQ Pollutant List'!$C$7:$C$614,MATCH('3. Pollutant Emissions - EF'!B444,'DEQ Pollutant List'!$B$7:$B$614,0))),"")</f>
        <v/>
      </c>
      <c r="D444" s="171" t="str">
        <f>IFERROR(IF(OR($B444="",$B444="No CAS"),INDEX('DEQ Pollutant List'!$A$7:$A$614,MATCH($C444,'DEQ Pollutant List'!$C$7:$C$614,0)),INDEX('DEQ Pollutant List'!$A$7:$A$614,MATCH($B444,'DEQ Pollutant List'!$B$7:$B$614,0))),"")</f>
        <v/>
      </c>
      <c r="E444" s="172"/>
      <c r="F444" s="82"/>
      <c r="G444" s="174"/>
      <c r="H444" s="175"/>
      <c r="I444" s="207"/>
      <c r="J444" s="213"/>
      <c r="K444" s="213"/>
      <c r="L444" s="177"/>
      <c r="M444" s="178"/>
      <c r="N444" s="213"/>
      <c r="O444" s="179"/>
      <c r="P444" s="120"/>
    </row>
    <row r="445" spans="1:16" x14ac:dyDescent="0.25">
      <c r="A445" s="180"/>
      <c r="B445" s="232"/>
      <c r="C445" s="170" t="str">
        <f>IFERROR(IF(B445="No CAS","",INDEX('DEQ Pollutant List'!$C$7:$C$614,MATCH('3. Pollutant Emissions - EF'!B445,'DEQ Pollutant List'!$B$7:$B$614,0))),"")</f>
        <v/>
      </c>
      <c r="D445" s="171" t="str">
        <f>IFERROR(IF(OR($B445="",$B445="No CAS"),INDEX('DEQ Pollutant List'!$A$7:$A$614,MATCH($C445,'DEQ Pollutant List'!$C$7:$C$614,0)),INDEX('DEQ Pollutant List'!$A$7:$A$614,MATCH($B445,'DEQ Pollutant List'!$B$7:$B$614,0))),"")</f>
        <v/>
      </c>
      <c r="E445" s="172"/>
      <c r="F445" s="82"/>
      <c r="G445" s="174"/>
      <c r="H445" s="175"/>
      <c r="I445" s="207"/>
      <c r="J445" s="213"/>
      <c r="K445" s="213"/>
      <c r="L445" s="177"/>
      <c r="M445" s="178"/>
      <c r="N445" s="213"/>
      <c r="O445" s="179"/>
      <c r="P445" s="120"/>
    </row>
    <row r="446" spans="1:16" x14ac:dyDescent="0.25">
      <c r="A446" s="180"/>
      <c r="B446" s="232"/>
      <c r="C446" s="170" t="str">
        <f>IFERROR(IF(B446="No CAS","",INDEX('DEQ Pollutant List'!$C$7:$C$614,MATCH('3. Pollutant Emissions - EF'!B446,'DEQ Pollutant List'!$B$7:$B$614,0))),"")</f>
        <v/>
      </c>
      <c r="D446" s="171" t="str">
        <f>IFERROR(IF(OR($B446="",$B446="No CAS"),INDEX('DEQ Pollutant List'!$A$7:$A$614,MATCH($C446,'DEQ Pollutant List'!$C$7:$C$614,0)),INDEX('DEQ Pollutant List'!$A$7:$A$614,MATCH($B446,'DEQ Pollutant List'!$B$7:$B$614,0))),"")</f>
        <v/>
      </c>
      <c r="E446" s="172"/>
      <c r="F446" s="82"/>
      <c r="G446" s="174"/>
      <c r="H446" s="175"/>
      <c r="I446" s="207"/>
      <c r="J446" s="213"/>
      <c r="K446" s="213"/>
      <c r="L446" s="177"/>
      <c r="M446" s="178"/>
      <c r="N446" s="213"/>
      <c r="O446" s="179"/>
      <c r="P446" s="120"/>
    </row>
    <row r="447" spans="1:16" x14ac:dyDescent="0.25">
      <c r="A447" s="180"/>
      <c r="B447" s="232"/>
      <c r="C447" s="170" t="str">
        <f>IFERROR(IF(B447="No CAS","",INDEX('DEQ Pollutant List'!$C$7:$C$614,MATCH('3. Pollutant Emissions - EF'!B447,'DEQ Pollutant List'!$B$7:$B$614,0))),"")</f>
        <v/>
      </c>
      <c r="D447" s="171" t="str">
        <f>IFERROR(IF(OR($B447="",$B447="No CAS"),INDEX('DEQ Pollutant List'!$A$7:$A$614,MATCH($C447,'DEQ Pollutant List'!$C$7:$C$614,0)),INDEX('DEQ Pollutant List'!$A$7:$A$614,MATCH($B447,'DEQ Pollutant List'!$B$7:$B$614,0))),"")</f>
        <v/>
      </c>
      <c r="E447" s="172"/>
      <c r="F447" s="82"/>
      <c r="G447" s="174"/>
      <c r="H447" s="175"/>
      <c r="I447" s="207"/>
      <c r="J447" s="213"/>
      <c r="K447" s="213"/>
      <c r="L447" s="177"/>
      <c r="M447" s="178"/>
      <c r="N447" s="213"/>
      <c r="O447" s="179"/>
      <c r="P447" s="120"/>
    </row>
    <row r="448" spans="1:16" x14ac:dyDescent="0.25">
      <c r="A448" s="180"/>
      <c r="B448" s="232"/>
      <c r="C448" s="170" t="str">
        <f>IFERROR(IF(B448="No CAS","",INDEX('DEQ Pollutant List'!$C$7:$C$614,MATCH('3. Pollutant Emissions - EF'!B448,'DEQ Pollutant List'!$B$7:$B$614,0))),"")</f>
        <v/>
      </c>
      <c r="D448" s="171" t="str">
        <f>IFERROR(IF(OR($B448="",$B448="No CAS"),INDEX('DEQ Pollutant List'!$A$7:$A$614,MATCH($C448,'DEQ Pollutant List'!$C$7:$C$614,0)),INDEX('DEQ Pollutant List'!$A$7:$A$614,MATCH($B448,'DEQ Pollutant List'!$B$7:$B$614,0))),"")</f>
        <v/>
      </c>
      <c r="E448" s="172"/>
      <c r="F448" s="82"/>
      <c r="G448" s="174"/>
      <c r="H448" s="175"/>
      <c r="I448" s="207"/>
      <c r="J448" s="213"/>
      <c r="K448" s="213"/>
      <c r="L448" s="177"/>
      <c r="M448" s="178"/>
      <c r="N448" s="213"/>
      <c r="O448" s="179"/>
      <c r="P448" s="120"/>
    </row>
    <row r="449" spans="1:16" x14ac:dyDescent="0.25">
      <c r="A449" s="180"/>
      <c r="B449" s="232"/>
      <c r="C449" s="170" t="str">
        <f>IFERROR(IF(B449="No CAS","",INDEX('DEQ Pollutant List'!$C$7:$C$614,MATCH('3. Pollutant Emissions - EF'!B449,'DEQ Pollutant List'!$B$7:$B$614,0))),"")</f>
        <v/>
      </c>
      <c r="D449" s="171" t="str">
        <f>IFERROR(IF(OR($B449="",$B449="No CAS"),INDEX('DEQ Pollutant List'!$A$7:$A$614,MATCH($C449,'DEQ Pollutant List'!$C$7:$C$614,0)),INDEX('DEQ Pollutant List'!$A$7:$A$614,MATCH($B449,'DEQ Pollutant List'!$B$7:$B$614,0))),"")</f>
        <v/>
      </c>
      <c r="E449" s="172"/>
      <c r="F449" s="82"/>
      <c r="G449" s="174"/>
      <c r="H449" s="175"/>
      <c r="I449" s="207"/>
      <c r="J449" s="213"/>
      <c r="K449" s="213"/>
      <c r="L449" s="177"/>
      <c r="M449" s="178"/>
      <c r="N449" s="213"/>
      <c r="O449" s="179"/>
      <c r="P449" s="120"/>
    </row>
    <row r="450" spans="1:16" x14ac:dyDescent="0.25">
      <c r="A450" s="180"/>
      <c r="B450" s="232"/>
      <c r="C450" s="170" t="str">
        <f>IFERROR(IF(B450="No CAS","",INDEX('DEQ Pollutant List'!$C$7:$C$614,MATCH('3. Pollutant Emissions - EF'!B450,'DEQ Pollutant List'!$B$7:$B$614,0))),"")</f>
        <v/>
      </c>
      <c r="D450" s="171" t="str">
        <f>IFERROR(IF(OR($B450="",$B450="No CAS"),INDEX('DEQ Pollutant List'!$A$7:$A$614,MATCH($C450,'DEQ Pollutant List'!$C$7:$C$614,0)),INDEX('DEQ Pollutant List'!$A$7:$A$614,MATCH($B450,'DEQ Pollutant List'!$B$7:$B$614,0))),"")</f>
        <v/>
      </c>
      <c r="E450" s="172"/>
      <c r="F450" s="82"/>
      <c r="G450" s="174"/>
      <c r="H450" s="175"/>
      <c r="I450" s="207"/>
      <c r="J450" s="213"/>
      <c r="K450" s="213"/>
      <c r="L450" s="177"/>
      <c r="M450" s="178"/>
      <c r="N450" s="213"/>
      <c r="O450" s="179"/>
      <c r="P450" s="120"/>
    </row>
    <row r="451" spans="1:16" x14ac:dyDescent="0.25">
      <c r="A451" s="180"/>
      <c r="B451" s="232"/>
      <c r="C451" s="170" t="str">
        <f>IFERROR(IF(B451="No CAS","",INDEX('DEQ Pollutant List'!$C$7:$C$614,MATCH('3. Pollutant Emissions - EF'!B451,'DEQ Pollutant List'!$B$7:$B$614,0))),"")</f>
        <v/>
      </c>
      <c r="D451" s="171" t="str">
        <f>IFERROR(IF(OR($B451="",$B451="No CAS"),INDEX('DEQ Pollutant List'!$A$7:$A$614,MATCH($C451,'DEQ Pollutant List'!$C$7:$C$614,0)),INDEX('DEQ Pollutant List'!$A$7:$A$614,MATCH($B451,'DEQ Pollutant List'!$B$7:$B$614,0))),"")</f>
        <v/>
      </c>
      <c r="E451" s="172"/>
      <c r="F451" s="82"/>
      <c r="G451" s="174"/>
      <c r="H451" s="175"/>
      <c r="I451" s="207"/>
      <c r="J451" s="213"/>
      <c r="K451" s="213"/>
      <c r="L451" s="177"/>
      <c r="M451" s="178"/>
      <c r="N451" s="213"/>
      <c r="O451" s="179"/>
      <c r="P451" s="120"/>
    </row>
    <row r="452" spans="1:16" x14ac:dyDescent="0.25">
      <c r="A452" s="180"/>
      <c r="B452" s="232"/>
      <c r="C452" s="170" t="str">
        <f>IFERROR(IF(B452="No CAS","",INDEX('DEQ Pollutant List'!$C$7:$C$614,MATCH('3. Pollutant Emissions - EF'!B452,'DEQ Pollutant List'!$B$7:$B$614,0))),"")</f>
        <v/>
      </c>
      <c r="D452" s="171" t="str">
        <f>IFERROR(IF(OR($B452="",$B452="No CAS"),INDEX('DEQ Pollutant List'!$A$7:$A$614,MATCH($C452,'DEQ Pollutant List'!$C$7:$C$614,0)),INDEX('DEQ Pollutant List'!$A$7:$A$614,MATCH($B452,'DEQ Pollutant List'!$B$7:$B$614,0))),"")</f>
        <v/>
      </c>
      <c r="E452" s="172"/>
      <c r="F452" s="82"/>
      <c r="G452" s="174"/>
      <c r="H452" s="175"/>
      <c r="I452" s="207"/>
      <c r="J452" s="213"/>
      <c r="K452" s="213"/>
      <c r="L452" s="177"/>
      <c r="M452" s="178"/>
      <c r="N452" s="213"/>
      <c r="O452" s="179"/>
      <c r="P452" s="120"/>
    </row>
    <row r="453" spans="1:16" x14ac:dyDescent="0.25">
      <c r="A453" s="180"/>
      <c r="B453" s="232"/>
      <c r="C453" s="170" t="str">
        <f>IFERROR(IF(B453="No CAS","",INDEX('DEQ Pollutant List'!$C$7:$C$614,MATCH('3. Pollutant Emissions - EF'!B453,'DEQ Pollutant List'!$B$7:$B$614,0))),"")</f>
        <v/>
      </c>
      <c r="D453" s="171" t="str">
        <f>IFERROR(IF(OR($B453="",$B453="No CAS"),INDEX('DEQ Pollutant List'!$A$7:$A$614,MATCH($C453,'DEQ Pollutant List'!$C$7:$C$614,0)),INDEX('DEQ Pollutant List'!$A$7:$A$614,MATCH($B453,'DEQ Pollutant List'!$B$7:$B$614,0))),"")</f>
        <v/>
      </c>
      <c r="E453" s="172"/>
      <c r="F453" s="82"/>
      <c r="G453" s="174"/>
      <c r="H453" s="175"/>
      <c r="I453" s="207"/>
      <c r="J453" s="213"/>
      <c r="K453" s="213"/>
      <c r="L453" s="177"/>
      <c r="M453" s="178"/>
      <c r="N453" s="213"/>
      <c r="O453" s="179"/>
      <c r="P453" s="120"/>
    </row>
    <row r="454" spans="1:16" x14ac:dyDescent="0.25">
      <c r="A454" s="180"/>
      <c r="B454" s="232"/>
      <c r="C454" s="170" t="str">
        <f>IFERROR(IF(B454="No CAS","",INDEX('DEQ Pollutant List'!$C$7:$C$614,MATCH('3. Pollutant Emissions - EF'!B454,'DEQ Pollutant List'!$B$7:$B$614,0))),"")</f>
        <v/>
      </c>
      <c r="D454" s="171" t="str">
        <f>IFERROR(IF(OR($B454="",$B454="No CAS"),INDEX('DEQ Pollutant List'!$A$7:$A$614,MATCH($C454,'DEQ Pollutant List'!$C$7:$C$614,0)),INDEX('DEQ Pollutant List'!$A$7:$A$614,MATCH($B454,'DEQ Pollutant List'!$B$7:$B$614,0))),"")</f>
        <v/>
      </c>
      <c r="E454" s="172"/>
      <c r="F454" s="82"/>
      <c r="G454" s="174"/>
      <c r="H454" s="175"/>
      <c r="I454" s="207"/>
      <c r="J454" s="213"/>
      <c r="K454" s="213"/>
      <c r="L454" s="177"/>
      <c r="M454" s="178"/>
      <c r="N454" s="213"/>
      <c r="O454" s="179"/>
      <c r="P454" s="120"/>
    </row>
    <row r="455" spans="1:16" x14ac:dyDescent="0.25">
      <c r="A455" s="180"/>
      <c r="B455" s="232"/>
      <c r="C455" s="170" t="str">
        <f>IFERROR(IF(B455="No CAS","",INDEX('DEQ Pollutant List'!$C$7:$C$614,MATCH('3. Pollutant Emissions - EF'!B455,'DEQ Pollutant List'!$B$7:$B$614,0))),"")</f>
        <v/>
      </c>
      <c r="D455" s="171" t="str">
        <f>IFERROR(IF(OR($B455="",$B455="No CAS"),INDEX('DEQ Pollutant List'!$A$7:$A$614,MATCH($C455,'DEQ Pollutant List'!$C$7:$C$614,0)),INDEX('DEQ Pollutant List'!$A$7:$A$614,MATCH($B455,'DEQ Pollutant List'!$B$7:$B$614,0))),"")</f>
        <v/>
      </c>
      <c r="E455" s="172"/>
      <c r="F455" s="82"/>
      <c r="G455" s="174"/>
      <c r="H455" s="175"/>
      <c r="I455" s="207"/>
      <c r="J455" s="213"/>
      <c r="K455" s="213"/>
      <c r="L455" s="177"/>
      <c r="M455" s="178"/>
      <c r="N455" s="213"/>
      <c r="O455" s="179"/>
      <c r="P455" s="120"/>
    </row>
    <row r="456" spans="1:16" x14ac:dyDescent="0.25">
      <c r="A456" s="180"/>
      <c r="B456" s="232"/>
      <c r="C456" s="170" t="str">
        <f>IFERROR(IF(B456="No CAS","",INDEX('DEQ Pollutant List'!$C$7:$C$614,MATCH('3. Pollutant Emissions - EF'!B456,'DEQ Pollutant List'!$B$7:$B$614,0))),"")</f>
        <v/>
      </c>
      <c r="D456" s="171" t="str">
        <f>IFERROR(IF(OR($B456="",$B456="No CAS"),INDEX('DEQ Pollutant List'!$A$7:$A$614,MATCH($C456,'DEQ Pollutant List'!$C$7:$C$614,0)),INDEX('DEQ Pollutant List'!$A$7:$A$614,MATCH($B456,'DEQ Pollutant List'!$B$7:$B$614,0))),"")</f>
        <v/>
      </c>
      <c r="E456" s="172"/>
      <c r="F456" s="82"/>
      <c r="G456" s="174"/>
      <c r="H456" s="175"/>
      <c r="I456" s="207"/>
      <c r="J456" s="213"/>
      <c r="K456" s="213"/>
      <c r="L456" s="177"/>
      <c r="M456" s="178"/>
      <c r="N456" s="213"/>
      <c r="O456" s="179"/>
      <c r="P456" s="120"/>
    </row>
    <row r="457" spans="1:16" x14ac:dyDescent="0.25">
      <c r="A457" s="180"/>
      <c r="B457" s="232"/>
      <c r="C457" s="170" t="str">
        <f>IFERROR(IF(B457="No CAS","",INDEX('DEQ Pollutant List'!$C$7:$C$614,MATCH('3. Pollutant Emissions - EF'!B457,'DEQ Pollutant List'!$B$7:$B$614,0))),"")</f>
        <v/>
      </c>
      <c r="D457" s="171" t="str">
        <f>IFERROR(IF(OR($B457="",$B457="No CAS"),INDEX('DEQ Pollutant List'!$A$7:$A$614,MATCH($C457,'DEQ Pollutant List'!$C$7:$C$614,0)),INDEX('DEQ Pollutant List'!$A$7:$A$614,MATCH($B457,'DEQ Pollutant List'!$B$7:$B$614,0))),"")</f>
        <v/>
      </c>
      <c r="E457" s="172"/>
      <c r="F457" s="82"/>
      <c r="G457" s="174"/>
      <c r="H457" s="175"/>
      <c r="I457" s="207"/>
      <c r="J457" s="213"/>
      <c r="K457" s="213"/>
      <c r="L457" s="177"/>
      <c r="M457" s="178"/>
      <c r="N457" s="213"/>
      <c r="O457" s="179"/>
      <c r="P457" s="120"/>
    </row>
    <row r="458" spans="1:16" x14ac:dyDescent="0.25">
      <c r="A458" s="180"/>
      <c r="B458" s="232"/>
      <c r="C458" s="170" t="str">
        <f>IFERROR(IF(B458="No CAS","",INDEX('DEQ Pollutant List'!$C$7:$C$614,MATCH('3. Pollutant Emissions - EF'!B458,'DEQ Pollutant List'!$B$7:$B$614,0))),"")</f>
        <v/>
      </c>
      <c r="D458" s="171" t="str">
        <f>IFERROR(IF(OR($B458="",$B458="No CAS"),INDEX('DEQ Pollutant List'!$A$7:$A$614,MATCH($C458,'DEQ Pollutant List'!$C$7:$C$614,0)),INDEX('DEQ Pollutant List'!$A$7:$A$614,MATCH($B458,'DEQ Pollutant List'!$B$7:$B$614,0))),"")</f>
        <v/>
      </c>
      <c r="E458" s="172"/>
      <c r="F458" s="82"/>
      <c r="G458" s="174"/>
      <c r="H458" s="175"/>
      <c r="I458" s="207"/>
      <c r="J458" s="213"/>
      <c r="K458" s="213"/>
      <c r="L458" s="177"/>
      <c r="M458" s="178"/>
      <c r="N458" s="213"/>
      <c r="O458" s="179"/>
      <c r="P458" s="120"/>
    </row>
    <row r="459" spans="1:16" x14ac:dyDescent="0.25">
      <c r="A459" s="180"/>
      <c r="B459" s="232"/>
      <c r="C459" s="170" t="str">
        <f>IFERROR(IF(B459="No CAS","",INDEX('DEQ Pollutant List'!$C$7:$C$614,MATCH('3. Pollutant Emissions - EF'!B459,'DEQ Pollutant List'!$B$7:$B$614,0))),"")</f>
        <v/>
      </c>
      <c r="D459" s="171" t="str">
        <f>IFERROR(IF(OR($B459="",$B459="No CAS"),INDEX('DEQ Pollutant List'!$A$7:$A$614,MATCH($C459,'DEQ Pollutant List'!$C$7:$C$614,0)),INDEX('DEQ Pollutant List'!$A$7:$A$614,MATCH($B459,'DEQ Pollutant List'!$B$7:$B$614,0))),"")</f>
        <v/>
      </c>
      <c r="E459" s="172"/>
      <c r="F459" s="82"/>
      <c r="G459" s="174"/>
      <c r="H459" s="175"/>
      <c r="I459" s="207"/>
      <c r="J459" s="213"/>
      <c r="K459" s="213"/>
      <c r="L459" s="177"/>
      <c r="M459" s="178"/>
      <c r="N459" s="213"/>
      <c r="O459" s="179"/>
      <c r="P459" s="120"/>
    </row>
    <row r="460" spans="1:16" x14ac:dyDescent="0.25">
      <c r="A460" s="180"/>
      <c r="B460" s="232"/>
      <c r="C460" s="170" t="str">
        <f>IFERROR(IF(B460="No CAS","",INDEX('DEQ Pollutant List'!$C$7:$C$614,MATCH('3. Pollutant Emissions - EF'!B460,'DEQ Pollutant List'!$B$7:$B$614,0))),"")</f>
        <v/>
      </c>
      <c r="D460" s="171" t="str">
        <f>IFERROR(IF(OR($B460="",$B460="No CAS"),INDEX('DEQ Pollutant List'!$A$7:$A$614,MATCH($C460,'DEQ Pollutant List'!$C$7:$C$614,0)),INDEX('DEQ Pollutant List'!$A$7:$A$614,MATCH($B460,'DEQ Pollutant List'!$B$7:$B$614,0))),"")</f>
        <v/>
      </c>
      <c r="E460" s="172"/>
      <c r="F460" s="82"/>
      <c r="G460" s="174"/>
      <c r="H460" s="175"/>
      <c r="I460" s="207"/>
      <c r="J460" s="213"/>
      <c r="K460" s="213"/>
      <c r="L460" s="177"/>
      <c r="M460" s="178"/>
      <c r="N460" s="213"/>
      <c r="O460" s="179"/>
      <c r="P460" s="120"/>
    </row>
    <row r="461" spans="1:16" x14ac:dyDescent="0.25">
      <c r="A461" s="180"/>
      <c r="B461" s="232"/>
      <c r="C461" s="170" t="str">
        <f>IFERROR(IF(B461="No CAS","",INDEX('DEQ Pollutant List'!$C$7:$C$614,MATCH('3. Pollutant Emissions - EF'!B461,'DEQ Pollutant List'!$B$7:$B$614,0))),"")</f>
        <v/>
      </c>
      <c r="D461" s="171" t="str">
        <f>IFERROR(IF(OR($B461="",$B461="No CAS"),INDEX('DEQ Pollutant List'!$A$7:$A$614,MATCH($C461,'DEQ Pollutant List'!$C$7:$C$614,0)),INDEX('DEQ Pollutant List'!$A$7:$A$614,MATCH($B461,'DEQ Pollutant List'!$B$7:$B$614,0))),"")</f>
        <v/>
      </c>
      <c r="E461" s="172"/>
      <c r="F461" s="82"/>
      <c r="G461" s="174"/>
      <c r="H461" s="175"/>
      <c r="I461" s="207"/>
      <c r="J461" s="213"/>
      <c r="K461" s="213"/>
      <c r="L461" s="177"/>
      <c r="M461" s="178"/>
      <c r="N461" s="213"/>
      <c r="O461" s="179"/>
      <c r="P461" s="120"/>
    </row>
    <row r="462" spans="1:16" x14ac:dyDescent="0.25">
      <c r="A462" s="180"/>
      <c r="B462" s="232"/>
      <c r="C462" s="170" t="str">
        <f>IFERROR(IF(B462="No CAS","",INDEX('DEQ Pollutant List'!$C$7:$C$614,MATCH('3. Pollutant Emissions - EF'!B462,'DEQ Pollutant List'!$B$7:$B$614,0))),"")</f>
        <v/>
      </c>
      <c r="D462" s="171" t="str">
        <f>IFERROR(IF(OR($B462="",$B462="No CAS"),INDEX('DEQ Pollutant List'!$A$7:$A$614,MATCH($C462,'DEQ Pollutant List'!$C$7:$C$614,0)),INDEX('DEQ Pollutant List'!$A$7:$A$614,MATCH($B462,'DEQ Pollutant List'!$B$7:$B$614,0))),"")</f>
        <v/>
      </c>
      <c r="E462" s="172"/>
      <c r="F462" s="82"/>
      <c r="G462" s="174"/>
      <c r="H462" s="175"/>
      <c r="I462" s="207"/>
      <c r="J462" s="213"/>
      <c r="K462" s="213"/>
      <c r="L462" s="177"/>
      <c r="M462" s="178"/>
      <c r="N462" s="213"/>
      <c r="O462" s="179"/>
      <c r="P462" s="120"/>
    </row>
    <row r="463" spans="1:16" x14ac:dyDescent="0.25">
      <c r="A463" s="180"/>
      <c r="B463" s="232"/>
      <c r="C463" s="170" t="str">
        <f>IFERROR(IF(B463="No CAS","",INDEX('DEQ Pollutant List'!$C$7:$C$614,MATCH('3. Pollutant Emissions - EF'!B463,'DEQ Pollutant List'!$B$7:$B$614,0))),"")</f>
        <v/>
      </c>
      <c r="D463" s="171" t="str">
        <f>IFERROR(IF(OR($B463="",$B463="No CAS"),INDEX('DEQ Pollutant List'!$A$7:$A$614,MATCH($C463,'DEQ Pollutant List'!$C$7:$C$614,0)),INDEX('DEQ Pollutant List'!$A$7:$A$614,MATCH($B463,'DEQ Pollutant List'!$B$7:$B$614,0))),"")</f>
        <v/>
      </c>
      <c r="E463" s="172"/>
      <c r="F463" s="82"/>
      <c r="G463" s="174"/>
      <c r="H463" s="175"/>
      <c r="I463" s="207"/>
      <c r="J463" s="213"/>
      <c r="K463" s="213"/>
      <c r="L463" s="177"/>
      <c r="M463" s="178"/>
      <c r="N463" s="213"/>
      <c r="O463" s="179"/>
      <c r="P463" s="120"/>
    </row>
    <row r="464" spans="1:16" x14ac:dyDescent="0.25">
      <c r="A464" s="180"/>
      <c r="B464" s="232"/>
      <c r="C464" s="170" t="str">
        <f>IFERROR(IF(B464="No CAS","",INDEX('DEQ Pollutant List'!$C$7:$C$614,MATCH('3. Pollutant Emissions - EF'!B464,'DEQ Pollutant List'!$B$7:$B$614,0))),"")</f>
        <v/>
      </c>
      <c r="D464" s="171" t="str">
        <f>IFERROR(IF(OR($B464="",$B464="No CAS"),INDEX('DEQ Pollutant List'!$A$7:$A$614,MATCH($C464,'DEQ Pollutant List'!$C$7:$C$614,0)),INDEX('DEQ Pollutant List'!$A$7:$A$614,MATCH($B464,'DEQ Pollutant List'!$B$7:$B$614,0))),"")</f>
        <v/>
      </c>
      <c r="E464" s="172"/>
      <c r="F464" s="82"/>
      <c r="G464" s="174"/>
      <c r="H464" s="175"/>
      <c r="I464" s="207"/>
      <c r="J464" s="213"/>
      <c r="K464" s="213"/>
      <c r="L464" s="177"/>
      <c r="M464" s="178"/>
      <c r="N464" s="213"/>
      <c r="O464" s="179"/>
      <c r="P464" s="120"/>
    </row>
    <row r="465" spans="1:16" x14ac:dyDescent="0.25">
      <c r="A465" s="180"/>
      <c r="B465" s="232"/>
      <c r="C465" s="170" t="str">
        <f>IFERROR(IF(B465="No CAS","",INDEX('DEQ Pollutant List'!$C$7:$C$614,MATCH('3. Pollutant Emissions - EF'!B465,'DEQ Pollutant List'!$B$7:$B$614,0))),"")</f>
        <v/>
      </c>
      <c r="D465" s="171" t="str">
        <f>IFERROR(IF(OR($B465="",$B465="No CAS"),INDEX('DEQ Pollutant List'!$A$7:$A$614,MATCH($C465,'DEQ Pollutant List'!$C$7:$C$614,0)),INDEX('DEQ Pollutant List'!$A$7:$A$614,MATCH($B465,'DEQ Pollutant List'!$B$7:$B$614,0))),"")</f>
        <v/>
      </c>
      <c r="E465" s="172"/>
      <c r="F465" s="82"/>
      <c r="G465" s="174"/>
      <c r="H465" s="175"/>
      <c r="I465" s="207"/>
      <c r="J465" s="213"/>
      <c r="K465" s="213"/>
      <c r="L465" s="177"/>
      <c r="M465" s="178"/>
      <c r="N465" s="213"/>
      <c r="O465" s="179"/>
      <c r="P465" s="120"/>
    </row>
    <row r="466" spans="1:16" x14ac:dyDescent="0.25">
      <c r="A466" s="180"/>
      <c r="B466" s="232"/>
      <c r="C466" s="170" t="str">
        <f>IFERROR(IF(B466="No CAS","",INDEX('DEQ Pollutant List'!$C$7:$C$614,MATCH('3. Pollutant Emissions - EF'!B466,'DEQ Pollutant List'!$B$7:$B$614,0))),"")</f>
        <v/>
      </c>
      <c r="D466" s="171" t="str">
        <f>IFERROR(IF(OR($B466="",$B466="No CAS"),INDEX('DEQ Pollutant List'!$A$7:$A$614,MATCH($C466,'DEQ Pollutant List'!$C$7:$C$614,0)),INDEX('DEQ Pollutant List'!$A$7:$A$614,MATCH($B466,'DEQ Pollutant List'!$B$7:$B$614,0))),"")</f>
        <v/>
      </c>
      <c r="E466" s="172"/>
      <c r="F466" s="82"/>
      <c r="G466" s="174"/>
      <c r="H466" s="175"/>
      <c r="I466" s="207"/>
      <c r="J466" s="213"/>
      <c r="K466" s="213"/>
      <c r="L466" s="177"/>
      <c r="M466" s="178"/>
      <c r="N466" s="213"/>
      <c r="O466" s="179"/>
      <c r="P466" s="120"/>
    </row>
    <row r="467" spans="1:16" x14ac:dyDescent="0.25">
      <c r="A467" s="180"/>
      <c r="B467" s="232"/>
      <c r="C467" s="170" t="str">
        <f>IFERROR(IF(B467="No CAS","",INDEX('DEQ Pollutant List'!$C$7:$C$614,MATCH('3. Pollutant Emissions - EF'!B467,'DEQ Pollutant List'!$B$7:$B$614,0))),"")</f>
        <v/>
      </c>
      <c r="D467" s="171" t="str">
        <f>IFERROR(IF(OR($B467="",$B467="No CAS"),INDEX('DEQ Pollutant List'!$A$7:$A$614,MATCH($C467,'DEQ Pollutant List'!$C$7:$C$614,0)),INDEX('DEQ Pollutant List'!$A$7:$A$614,MATCH($B467,'DEQ Pollutant List'!$B$7:$B$614,0))),"")</f>
        <v/>
      </c>
      <c r="E467" s="172"/>
      <c r="F467" s="82"/>
      <c r="G467" s="174"/>
      <c r="H467" s="175"/>
      <c r="I467" s="207"/>
      <c r="J467" s="213"/>
      <c r="K467" s="213"/>
      <c r="L467" s="177"/>
      <c r="M467" s="178"/>
      <c r="N467" s="213"/>
      <c r="O467" s="179"/>
      <c r="P467" s="120"/>
    </row>
    <row r="468" spans="1:16" x14ac:dyDescent="0.25">
      <c r="A468" s="180"/>
      <c r="B468" s="232"/>
      <c r="C468" s="170" t="str">
        <f>IFERROR(IF(B468="No CAS","",INDEX('DEQ Pollutant List'!$C$7:$C$614,MATCH('3. Pollutant Emissions - EF'!B468,'DEQ Pollutant List'!$B$7:$B$614,0))),"")</f>
        <v/>
      </c>
      <c r="D468" s="171" t="str">
        <f>IFERROR(IF(OR($B468="",$B468="No CAS"),INDEX('DEQ Pollutant List'!$A$7:$A$614,MATCH($C468,'DEQ Pollutant List'!$C$7:$C$614,0)),INDEX('DEQ Pollutant List'!$A$7:$A$614,MATCH($B468,'DEQ Pollutant List'!$B$7:$B$614,0))),"")</f>
        <v/>
      </c>
      <c r="E468" s="172"/>
      <c r="F468" s="82"/>
      <c r="G468" s="174"/>
      <c r="H468" s="175"/>
      <c r="I468" s="207"/>
      <c r="J468" s="213"/>
      <c r="K468" s="213"/>
      <c r="L468" s="177"/>
      <c r="M468" s="178"/>
      <c r="N468" s="213"/>
      <c r="O468" s="179"/>
      <c r="P468" s="120"/>
    </row>
    <row r="469" spans="1:16" x14ac:dyDescent="0.25">
      <c r="A469" s="180"/>
      <c r="B469" s="232"/>
      <c r="C469" s="170" t="str">
        <f>IFERROR(IF(B469="No CAS","",INDEX('DEQ Pollutant List'!$C$7:$C$614,MATCH('3. Pollutant Emissions - EF'!B469,'DEQ Pollutant List'!$B$7:$B$614,0))),"")</f>
        <v/>
      </c>
      <c r="D469" s="171" t="str">
        <f>IFERROR(IF(OR($B469="",$B469="No CAS"),INDEX('DEQ Pollutant List'!$A$7:$A$614,MATCH($C469,'DEQ Pollutant List'!$C$7:$C$614,0)),INDEX('DEQ Pollutant List'!$A$7:$A$614,MATCH($B469,'DEQ Pollutant List'!$B$7:$B$614,0))),"")</f>
        <v/>
      </c>
      <c r="E469" s="172"/>
      <c r="F469" s="82"/>
      <c r="G469" s="174"/>
      <c r="H469" s="175"/>
      <c r="I469" s="207"/>
      <c r="J469" s="213"/>
      <c r="K469" s="213"/>
      <c r="L469" s="177"/>
      <c r="M469" s="178"/>
      <c r="N469" s="213"/>
      <c r="O469" s="179"/>
      <c r="P469" s="120"/>
    </row>
    <row r="470" spans="1:16" x14ac:dyDescent="0.25">
      <c r="A470" s="180"/>
      <c r="B470" s="232"/>
      <c r="C470" s="170" t="str">
        <f>IFERROR(IF(B470="No CAS","",INDEX('DEQ Pollutant List'!$C$7:$C$614,MATCH('3. Pollutant Emissions - EF'!B470,'DEQ Pollutant List'!$B$7:$B$614,0))),"")</f>
        <v/>
      </c>
      <c r="D470" s="171" t="str">
        <f>IFERROR(IF(OR($B470="",$B470="No CAS"),INDEX('DEQ Pollutant List'!$A$7:$A$614,MATCH($C470,'DEQ Pollutant List'!$C$7:$C$614,0)),INDEX('DEQ Pollutant List'!$A$7:$A$614,MATCH($B470,'DEQ Pollutant List'!$B$7:$B$614,0))),"")</f>
        <v/>
      </c>
      <c r="E470" s="172"/>
      <c r="F470" s="82"/>
      <c r="G470" s="174"/>
      <c r="H470" s="175"/>
      <c r="I470" s="207"/>
      <c r="J470" s="213"/>
      <c r="K470" s="213"/>
      <c r="L470" s="177"/>
      <c r="M470" s="178"/>
      <c r="N470" s="213"/>
      <c r="O470" s="179"/>
      <c r="P470" s="120"/>
    </row>
    <row r="471" spans="1:16" x14ac:dyDescent="0.25">
      <c r="A471" s="180"/>
      <c r="B471" s="232"/>
      <c r="C471" s="170" t="str">
        <f>IFERROR(IF(B471="No CAS","",INDEX('DEQ Pollutant List'!$C$7:$C$614,MATCH('3. Pollutant Emissions - EF'!B471,'DEQ Pollutant List'!$B$7:$B$614,0))),"")</f>
        <v/>
      </c>
      <c r="D471" s="171" t="str">
        <f>IFERROR(IF(OR($B471="",$B471="No CAS"),INDEX('DEQ Pollutant List'!$A$7:$A$614,MATCH($C471,'DEQ Pollutant List'!$C$7:$C$614,0)),INDEX('DEQ Pollutant List'!$A$7:$A$614,MATCH($B471,'DEQ Pollutant List'!$B$7:$B$614,0))),"")</f>
        <v/>
      </c>
      <c r="E471" s="172"/>
      <c r="F471" s="82"/>
      <c r="G471" s="174"/>
      <c r="H471" s="175"/>
      <c r="I471" s="207"/>
      <c r="J471" s="213"/>
      <c r="K471" s="213"/>
      <c r="L471" s="177"/>
      <c r="M471" s="178"/>
      <c r="N471" s="213"/>
      <c r="O471" s="179"/>
      <c r="P471" s="120"/>
    </row>
    <row r="472" spans="1:16" x14ac:dyDescent="0.25">
      <c r="A472" s="180"/>
      <c r="B472" s="232"/>
      <c r="C472" s="170" t="str">
        <f>IFERROR(IF(B472="No CAS","",INDEX('DEQ Pollutant List'!$C$7:$C$614,MATCH('3. Pollutant Emissions - EF'!B472,'DEQ Pollutant List'!$B$7:$B$614,0))),"")</f>
        <v/>
      </c>
      <c r="D472" s="171" t="str">
        <f>IFERROR(IF(OR($B472="",$B472="No CAS"),INDEX('DEQ Pollutant List'!$A$7:$A$614,MATCH($C472,'DEQ Pollutant List'!$C$7:$C$614,0)),INDEX('DEQ Pollutant List'!$A$7:$A$614,MATCH($B472,'DEQ Pollutant List'!$B$7:$B$614,0))),"")</f>
        <v/>
      </c>
      <c r="E472" s="172"/>
      <c r="F472" s="82"/>
      <c r="G472" s="174"/>
      <c r="H472" s="175"/>
      <c r="I472" s="207"/>
      <c r="J472" s="213"/>
      <c r="K472" s="213"/>
      <c r="L472" s="177"/>
      <c r="M472" s="178"/>
      <c r="N472" s="213"/>
      <c r="O472" s="179"/>
      <c r="P472" s="120"/>
    </row>
    <row r="473" spans="1:16" x14ac:dyDescent="0.25">
      <c r="A473" s="180"/>
      <c r="B473" s="232"/>
      <c r="C473" s="170" t="str">
        <f>IFERROR(IF(B473="No CAS","",INDEX('DEQ Pollutant List'!$C$7:$C$614,MATCH('3. Pollutant Emissions - EF'!B473,'DEQ Pollutant List'!$B$7:$B$614,0))),"")</f>
        <v/>
      </c>
      <c r="D473" s="171" t="str">
        <f>IFERROR(IF(OR($B473="",$B473="No CAS"),INDEX('DEQ Pollutant List'!$A$7:$A$614,MATCH($C473,'DEQ Pollutant List'!$C$7:$C$614,0)),INDEX('DEQ Pollutant List'!$A$7:$A$614,MATCH($B473,'DEQ Pollutant List'!$B$7:$B$614,0))),"")</f>
        <v/>
      </c>
      <c r="E473" s="172"/>
      <c r="F473" s="82"/>
      <c r="G473" s="174"/>
      <c r="H473" s="175"/>
      <c r="I473" s="207"/>
      <c r="J473" s="213"/>
      <c r="K473" s="213"/>
      <c r="L473" s="177"/>
      <c r="M473" s="178"/>
      <c r="N473" s="213"/>
      <c r="O473" s="179"/>
      <c r="P473" s="120"/>
    </row>
    <row r="474" spans="1:16" x14ac:dyDescent="0.25">
      <c r="A474" s="180"/>
      <c r="B474" s="232"/>
      <c r="C474" s="170" t="str">
        <f>IFERROR(IF(B474="No CAS","",INDEX('DEQ Pollutant List'!$C$7:$C$614,MATCH('3. Pollutant Emissions - EF'!B474,'DEQ Pollutant List'!$B$7:$B$614,0))),"")</f>
        <v/>
      </c>
      <c r="D474" s="171" t="str">
        <f>IFERROR(IF(OR($B474="",$B474="No CAS"),INDEX('DEQ Pollutant List'!$A$7:$A$614,MATCH($C474,'DEQ Pollutant List'!$C$7:$C$614,0)),INDEX('DEQ Pollutant List'!$A$7:$A$614,MATCH($B474,'DEQ Pollutant List'!$B$7:$B$614,0))),"")</f>
        <v/>
      </c>
      <c r="E474" s="172"/>
      <c r="F474" s="82"/>
      <c r="G474" s="174"/>
      <c r="H474" s="175"/>
      <c r="I474" s="207"/>
      <c r="J474" s="213"/>
      <c r="K474" s="213"/>
      <c r="L474" s="177"/>
      <c r="M474" s="178"/>
      <c r="N474" s="213"/>
      <c r="O474" s="179"/>
      <c r="P474" s="120"/>
    </row>
    <row r="475" spans="1:16" x14ac:dyDescent="0.25">
      <c r="A475" s="180"/>
      <c r="B475" s="232"/>
      <c r="C475" s="170" t="str">
        <f>IFERROR(IF(B475="No CAS","",INDEX('DEQ Pollutant List'!$C$7:$C$614,MATCH('3. Pollutant Emissions - EF'!B475,'DEQ Pollutant List'!$B$7:$B$614,0))),"")</f>
        <v/>
      </c>
      <c r="D475" s="171" t="str">
        <f>IFERROR(IF(OR($B475="",$B475="No CAS"),INDEX('DEQ Pollutant List'!$A$7:$A$614,MATCH($C475,'DEQ Pollutant List'!$C$7:$C$614,0)),INDEX('DEQ Pollutant List'!$A$7:$A$614,MATCH($B475,'DEQ Pollutant List'!$B$7:$B$614,0))),"")</f>
        <v/>
      </c>
      <c r="E475" s="172"/>
      <c r="F475" s="82"/>
      <c r="G475" s="174"/>
      <c r="H475" s="175"/>
      <c r="I475" s="207"/>
      <c r="J475" s="213"/>
      <c r="K475" s="213"/>
      <c r="L475" s="177"/>
      <c r="M475" s="178"/>
      <c r="N475" s="213"/>
      <c r="O475" s="179"/>
      <c r="P475" s="120"/>
    </row>
    <row r="476" spans="1:16" x14ac:dyDescent="0.25">
      <c r="A476" s="180"/>
      <c r="B476" s="232"/>
      <c r="C476" s="170" t="str">
        <f>IFERROR(IF(B476="No CAS","",INDEX('DEQ Pollutant List'!$C$7:$C$614,MATCH('3. Pollutant Emissions - EF'!B476,'DEQ Pollutant List'!$B$7:$B$614,0))),"")</f>
        <v/>
      </c>
      <c r="D476" s="171" t="str">
        <f>IFERROR(IF(OR($B476="",$B476="No CAS"),INDEX('DEQ Pollutant List'!$A$7:$A$614,MATCH($C476,'DEQ Pollutant List'!$C$7:$C$614,0)),INDEX('DEQ Pollutant List'!$A$7:$A$614,MATCH($B476,'DEQ Pollutant List'!$B$7:$B$614,0))),"")</f>
        <v/>
      </c>
      <c r="E476" s="172"/>
      <c r="F476" s="82"/>
      <c r="G476" s="174"/>
      <c r="H476" s="175"/>
      <c r="I476" s="207"/>
      <c r="J476" s="213"/>
      <c r="K476" s="213"/>
      <c r="L476" s="177"/>
      <c r="M476" s="178"/>
      <c r="N476" s="213"/>
      <c r="O476" s="179"/>
      <c r="P476" s="120"/>
    </row>
    <row r="477" spans="1:16" x14ac:dyDescent="0.25">
      <c r="A477" s="180"/>
      <c r="B477" s="232"/>
      <c r="C477" s="170" t="str">
        <f>IFERROR(IF(B477="No CAS","",INDEX('DEQ Pollutant List'!$C$7:$C$614,MATCH('3. Pollutant Emissions - EF'!B477,'DEQ Pollutant List'!$B$7:$B$614,0))),"")</f>
        <v/>
      </c>
      <c r="D477" s="171" t="str">
        <f>IFERROR(IF(OR($B477="",$B477="No CAS"),INDEX('DEQ Pollutant List'!$A$7:$A$614,MATCH($C477,'DEQ Pollutant List'!$C$7:$C$614,0)),INDEX('DEQ Pollutant List'!$A$7:$A$614,MATCH($B477,'DEQ Pollutant List'!$B$7:$B$614,0))),"")</f>
        <v/>
      </c>
      <c r="E477" s="172"/>
      <c r="F477" s="82"/>
      <c r="G477" s="174"/>
      <c r="H477" s="175"/>
      <c r="I477" s="207"/>
      <c r="J477" s="213"/>
      <c r="K477" s="213"/>
      <c r="L477" s="177"/>
      <c r="M477" s="178"/>
      <c r="N477" s="213"/>
      <c r="O477" s="179"/>
      <c r="P477" s="120"/>
    </row>
    <row r="478" spans="1:16" x14ac:dyDescent="0.25">
      <c r="A478" s="180"/>
      <c r="B478" s="232"/>
      <c r="C478" s="170" t="str">
        <f>IFERROR(IF(B478="No CAS","",INDEX('DEQ Pollutant List'!$C$7:$C$614,MATCH('3. Pollutant Emissions - EF'!B478,'DEQ Pollutant List'!$B$7:$B$614,0))),"")</f>
        <v/>
      </c>
      <c r="D478" s="171" t="str">
        <f>IFERROR(IF(OR($B478="",$B478="No CAS"),INDEX('DEQ Pollutant List'!$A$7:$A$614,MATCH($C478,'DEQ Pollutant List'!$C$7:$C$614,0)),INDEX('DEQ Pollutant List'!$A$7:$A$614,MATCH($B478,'DEQ Pollutant List'!$B$7:$B$614,0))),"")</f>
        <v/>
      </c>
      <c r="E478" s="172"/>
      <c r="F478" s="82"/>
      <c r="G478" s="174"/>
      <c r="H478" s="175"/>
      <c r="I478" s="207"/>
      <c r="J478" s="213"/>
      <c r="K478" s="213"/>
      <c r="L478" s="177"/>
      <c r="M478" s="178"/>
      <c r="N478" s="213"/>
      <c r="O478" s="179"/>
      <c r="P478" s="120"/>
    </row>
    <row r="479" spans="1:16" x14ac:dyDescent="0.25">
      <c r="A479" s="180"/>
      <c r="B479" s="232"/>
      <c r="C479" s="170" t="str">
        <f>IFERROR(IF(B479="No CAS","",INDEX('DEQ Pollutant List'!$C$7:$C$614,MATCH('3. Pollutant Emissions - EF'!B479,'DEQ Pollutant List'!$B$7:$B$614,0))),"")</f>
        <v/>
      </c>
      <c r="D479" s="171" t="str">
        <f>IFERROR(IF(OR($B479="",$B479="No CAS"),INDEX('DEQ Pollutant List'!$A$7:$A$614,MATCH($C479,'DEQ Pollutant List'!$C$7:$C$614,0)),INDEX('DEQ Pollutant List'!$A$7:$A$614,MATCH($B479,'DEQ Pollutant List'!$B$7:$B$614,0))),"")</f>
        <v/>
      </c>
      <c r="E479" s="172"/>
      <c r="F479" s="82"/>
      <c r="G479" s="174"/>
      <c r="H479" s="175"/>
      <c r="I479" s="207"/>
      <c r="J479" s="213"/>
      <c r="K479" s="213"/>
      <c r="L479" s="177"/>
      <c r="M479" s="178"/>
      <c r="N479" s="213"/>
      <c r="O479" s="179"/>
      <c r="P479" s="120"/>
    </row>
    <row r="480" spans="1:16" x14ac:dyDescent="0.25">
      <c r="A480" s="180"/>
      <c r="B480" s="232"/>
      <c r="C480" s="170" t="str">
        <f>IFERROR(IF(B480="No CAS","",INDEX('DEQ Pollutant List'!$C$7:$C$614,MATCH('3. Pollutant Emissions - EF'!B480,'DEQ Pollutant List'!$B$7:$B$614,0))),"")</f>
        <v/>
      </c>
      <c r="D480" s="171" t="str">
        <f>IFERROR(IF(OR($B480="",$B480="No CAS"),INDEX('DEQ Pollutant List'!$A$7:$A$614,MATCH($C480,'DEQ Pollutant List'!$C$7:$C$614,0)),INDEX('DEQ Pollutant List'!$A$7:$A$614,MATCH($B480,'DEQ Pollutant List'!$B$7:$B$614,0))),"")</f>
        <v/>
      </c>
      <c r="E480" s="172"/>
      <c r="F480" s="82"/>
      <c r="G480" s="174"/>
      <c r="H480" s="175"/>
      <c r="I480" s="207"/>
      <c r="J480" s="213"/>
      <c r="K480" s="213"/>
      <c r="L480" s="177"/>
      <c r="M480" s="178"/>
      <c r="N480" s="213"/>
      <c r="O480" s="179"/>
      <c r="P480" s="120"/>
    </row>
    <row r="481" spans="1:16" x14ac:dyDescent="0.25">
      <c r="A481" s="180"/>
      <c r="B481" s="232"/>
      <c r="C481" s="170" t="str">
        <f>IFERROR(IF(B481="No CAS","",INDEX('DEQ Pollutant List'!$C$7:$C$614,MATCH('3. Pollutant Emissions - EF'!B481,'DEQ Pollutant List'!$B$7:$B$614,0))),"")</f>
        <v/>
      </c>
      <c r="D481" s="171" t="str">
        <f>IFERROR(IF(OR($B481="",$B481="No CAS"),INDEX('DEQ Pollutant List'!$A$7:$A$614,MATCH($C481,'DEQ Pollutant List'!$C$7:$C$614,0)),INDEX('DEQ Pollutant List'!$A$7:$A$614,MATCH($B481,'DEQ Pollutant List'!$B$7:$B$614,0))),"")</f>
        <v/>
      </c>
      <c r="E481" s="172"/>
      <c r="F481" s="82"/>
      <c r="G481" s="174"/>
      <c r="H481" s="175"/>
      <c r="I481" s="207"/>
      <c r="J481" s="213"/>
      <c r="K481" s="213"/>
      <c r="L481" s="177"/>
      <c r="M481" s="178"/>
      <c r="N481" s="213"/>
      <c r="O481" s="179"/>
      <c r="P481" s="120"/>
    </row>
    <row r="482" spans="1:16" x14ac:dyDescent="0.25">
      <c r="A482" s="180"/>
      <c r="B482" s="232"/>
      <c r="C482" s="170" t="str">
        <f>IFERROR(IF(B482="No CAS","",INDEX('DEQ Pollutant List'!$C$7:$C$614,MATCH('3. Pollutant Emissions - EF'!B482,'DEQ Pollutant List'!$B$7:$B$614,0))),"")</f>
        <v/>
      </c>
      <c r="D482" s="171" t="str">
        <f>IFERROR(IF(OR($B482="",$B482="No CAS"),INDEX('DEQ Pollutant List'!$A$7:$A$614,MATCH($C482,'DEQ Pollutant List'!$C$7:$C$614,0)),INDEX('DEQ Pollutant List'!$A$7:$A$614,MATCH($B482,'DEQ Pollutant List'!$B$7:$B$614,0))),"")</f>
        <v/>
      </c>
      <c r="E482" s="172"/>
      <c r="F482" s="82"/>
      <c r="G482" s="174"/>
      <c r="H482" s="175"/>
      <c r="I482" s="207"/>
      <c r="J482" s="213"/>
      <c r="K482" s="213"/>
      <c r="L482" s="177"/>
      <c r="M482" s="178"/>
      <c r="N482" s="213"/>
      <c r="O482" s="179"/>
      <c r="P482" s="120"/>
    </row>
    <row r="483" spans="1:16" x14ac:dyDescent="0.25">
      <c r="A483" s="180"/>
      <c r="B483" s="232"/>
      <c r="C483" s="170" t="str">
        <f>IFERROR(IF(B483="No CAS","",INDEX('DEQ Pollutant List'!$C$7:$C$614,MATCH('3. Pollutant Emissions - EF'!B483,'DEQ Pollutant List'!$B$7:$B$614,0))),"")</f>
        <v/>
      </c>
      <c r="D483" s="171" t="str">
        <f>IFERROR(IF(OR($B483="",$B483="No CAS"),INDEX('DEQ Pollutant List'!$A$7:$A$614,MATCH($C483,'DEQ Pollutant List'!$C$7:$C$614,0)),INDEX('DEQ Pollutant List'!$A$7:$A$614,MATCH($B483,'DEQ Pollutant List'!$B$7:$B$614,0))),"")</f>
        <v/>
      </c>
      <c r="E483" s="172"/>
      <c r="F483" s="82"/>
      <c r="G483" s="174"/>
      <c r="H483" s="175"/>
      <c r="I483" s="207"/>
      <c r="J483" s="213"/>
      <c r="K483" s="213"/>
      <c r="L483" s="177"/>
      <c r="M483" s="178"/>
      <c r="N483" s="213"/>
      <c r="O483" s="179"/>
      <c r="P483" s="120"/>
    </row>
    <row r="484" spans="1:16" ht="16.5" thickBot="1" x14ac:dyDescent="0.3">
      <c r="A484" s="233"/>
      <c r="B484" s="234"/>
      <c r="C484" s="170" t="str">
        <f>IFERROR(IF(B484="No CAS","",INDEX('DEQ Pollutant List'!$C$7:$C$614,MATCH('3. Pollutant Emissions - EF'!B484,'DEQ Pollutant List'!$B$7:$B$614,0))),"")</f>
        <v/>
      </c>
      <c r="D484" s="214" t="str">
        <f>IFERROR(IF(OR($B484="",$B484="No CAS"),INDEX('DEQ Pollutant List'!$A$7:$A$614,MATCH($C484,'DEQ Pollutant List'!$C$7:$C$614,0)),INDEX('DEQ Pollutant List'!$A$7:$A$614,MATCH($B484,'DEQ Pollutant List'!$B$7:$B$614,0))),"")</f>
        <v/>
      </c>
      <c r="E484" s="215"/>
      <c r="F484" s="82"/>
      <c r="G484" s="216"/>
      <c r="H484" s="217"/>
      <c r="I484" s="218"/>
      <c r="J484" s="213"/>
      <c r="K484" s="213"/>
      <c r="L484" s="177"/>
      <c r="M484" s="219"/>
      <c r="N484" s="213"/>
      <c r="O484" s="220"/>
      <c r="P484" s="120"/>
    </row>
    <row r="485" spans="1:16" x14ac:dyDescent="0.25">
      <c r="A485" s="344" t="s">
        <v>1227</v>
      </c>
      <c r="B485" s="345"/>
      <c r="C485" s="345"/>
      <c r="D485" s="345"/>
      <c r="E485" s="345"/>
      <c r="F485" s="345"/>
      <c r="G485" s="345"/>
      <c r="H485" s="345"/>
      <c r="I485" s="345"/>
      <c r="J485" s="345"/>
      <c r="K485" s="345"/>
      <c r="L485" s="345"/>
      <c r="M485" s="345"/>
      <c r="N485" s="345"/>
      <c r="O485" s="346"/>
    </row>
    <row r="486" spans="1:16" x14ac:dyDescent="0.25">
      <c r="A486" s="347"/>
      <c r="B486" s="348"/>
      <c r="C486" s="348"/>
      <c r="D486" s="348"/>
      <c r="E486" s="348"/>
      <c r="F486" s="348"/>
      <c r="G486" s="348"/>
      <c r="H486" s="348"/>
      <c r="I486" s="348"/>
      <c r="J486" s="348"/>
      <c r="K486" s="348"/>
      <c r="L486" s="348"/>
      <c r="M486" s="348"/>
      <c r="N486" s="348"/>
      <c r="O486" s="349"/>
    </row>
    <row r="487" spans="1:16" ht="16.5" thickBot="1" x14ac:dyDescent="0.3">
      <c r="A487" s="350"/>
      <c r="B487" s="351"/>
      <c r="C487" s="351"/>
      <c r="D487" s="351"/>
      <c r="E487" s="351"/>
      <c r="F487" s="351"/>
      <c r="G487" s="351"/>
      <c r="H487" s="351"/>
      <c r="I487" s="351"/>
      <c r="J487" s="351"/>
      <c r="K487" s="351"/>
      <c r="L487" s="351"/>
      <c r="M487" s="351"/>
      <c r="N487" s="351"/>
      <c r="O487" s="352"/>
    </row>
  </sheetData>
  <mergeCells count="11">
    <mergeCell ref="A485:O487"/>
    <mergeCell ref="J9:O9"/>
    <mergeCell ref="A10:A12"/>
    <mergeCell ref="B10:D11"/>
    <mergeCell ref="E10:E12"/>
    <mergeCell ref="F10:I10"/>
    <mergeCell ref="J10:L11"/>
    <mergeCell ref="M10:O11"/>
    <mergeCell ref="F11:G11"/>
    <mergeCell ref="H11:H12"/>
    <mergeCell ref="I11:I12"/>
  </mergeCells>
  <conditionalFormatting sqref="D13:D15 D17:D19 D23:D32 D37:D484">
    <cfRule type="containsBlanks" dxfId="27" priority="133">
      <formula>LEN(TRIM(D13))=0</formula>
    </cfRule>
  </conditionalFormatting>
  <conditionalFormatting sqref="C23:C25 C17 C19 C27:C30 C32 C13:C15">
    <cfRule type="expression" dxfId="26" priority="132">
      <formula>SUMPRODUCT(--ISNUMBER(SEARCH(HAPs,C13)))&gt;0</formula>
    </cfRule>
  </conditionalFormatting>
  <conditionalFormatting sqref="F31 F23:F25 F17:F18 F37:F484">
    <cfRule type="cellIs" dxfId="25" priority="127" operator="lessThan">
      <formula>1</formula>
    </cfRule>
  </conditionalFormatting>
  <conditionalFormatting sqref="F27:F30">
    <cfRule type="cellIs" dxfId="24" priority="51" operator="lessThan">
      <formula>0.00001</formula>
    </cfRule>
  </conditionalFormatting>
  <conditionalFormatting sqref="D22">
    <cfRule type="containsBlanks" dxfId="23" priority="33">
      <formula>LEN(TRIM(D22))=0</formula>
    </cfRule>
  </conditionalFormatting>
  <conditionalFormatting sqref="F16">
    <cfRule type="cellIs" dxfId="22" priority="26" operator="lessThan">
      <formula>1</formula>
    </cfRule>
  </conditionalFormatting>
  <conditionalFormatting sqref="F22">
    <cfRule type="cellIs" dxfId="21" priority="25" operator="lessThan">
      <formula>1</formula>
    </cfRule>
  </conditionalFormatting>
  <conditionalFormatting sqref="F26">
    <cfRule type="cellIs" dxfId="20" priority="24" operator="lessThan">
      <formula>1</formula>
    </cfRule>
  </conditionalFormatting>
  <conditionalFormatting sqref="D21">
    <cfRule type="containsBlanks" dxfId="19" priority="22">
      <formula>LEN(TRIM(D21))=0</formula>
    </cfRule>
  </conditionalFormatting>
  <conditionalFormatting sqref="C21">
    <cfRule type="expression" dxfId="18" priority="21">
      <formula>SUMPRODUCT(--ISNUMBER(SEARCH(HAPs,C21)))&gt;0</formula>
    </cfRule>
  </conditionalFormatting>
  <conditionalFormatting sqref="F21">
    <cfRule type="cellIs" dxfId="17" priority="20" operator="lessThan">
      <formula>1</formula>
    </cfRule>
  </conditionalFormatting>
  <conditionalFormatting sqref="F20">
    <cfRule type="cellIs" dxfId="16" priority="19" operator="lessThan">
      <formula>1</formula>
    </cfRule>
  </conditionalFormatting>
  <conditionalFormatting sqref="F19">
    <cfRule type="cellIs" dxfId="15" priority="17" operator="lessThan">
      <formula>1</formula>
    </cfRule>
  </conditionalFormatting>
  <conditionalFormatting sqref="F32">
    <cfRule type="cellIs" dxfId="14" priority="16" operator="lessThan">
      <formula>1</formula>
    </cfRule>
  </conditionalFormatting>
  <conditionalFormatting sqref="D33:D36">
    <cfRule type="containsBlanks" dxfId="13" priority="2">
      <formula>LEN(TRIM(D33))=0</formula>
    </cfRule>
  </conditionalFormatting>
  <conditionalFormatting sqref="F33:F36">
    <cfRule type="cellIs" dxfId="12" priority="1" operator="lessThan">
      <formula>1</formula>
    </cfRule>
  </conditionalFormatting>
  <pageMargins left="0.7" right="0.7" top="0.75" bottom="0.75" header="0.3" footer="0.3"/>
  <pageSetup orientation="portrait" horizontalDpi="0" verticalDpi="0"/>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34" id="{0330ADE4-B0CF-2142-8AC0-BEFAD7C8B43E}">
            <xm:f>INDEX('DEQ Pollutant List'!$D$7:$D$614,MATCH(C13,'DEQ Pollutant List'!$C$7:$C$614,0))="Y"</xm:f>
            <x14:dxf>
              <fill>
                <patternFill>
                  <bgColor rgb="FFFFE05D"/>
                </patternFill>
              </fill>
            </x14:dxf>
          </x14:cfRule>
          <xm:sqref>C23:C25 C17 C19 C27:C30 C32 C13:C15</xm:sqref>
        </x14:conditionalFormatting>
        <x14:conditionalFormatting xmlns:xm="http://schemas.microsoft.com/office/excel/2006/main">
          <x14:cfRule type="expression" priority="23" id="{F512B2E9-EEC7-1C41-9804-396C0A9869F9}">
            <xm:f>INDEX('DEQ Pollutant List'!#REF!,MATCH(C21,'DEQ Pollutant List'!#REF!,0))="Y"</xm:f>
            <x14:dxf>
              <fill>
                <patternFill>
                  <bgColor rgb="FFFFE05D"/>
                </patternFill>
              </fill>
            </x14:dxf>
          </x14:cfRule>
          <xm:sqref>C21</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List'!#REF!</xm:f>
          </x14:formula1>
          <xm:sqref>B23:B25 B13:B15 B17 B19 B21 B27:B30 B32 B34 B36:B484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R194"/>
  <sheetViews>
    <sheetView zoomScaleNormal="100" workbookViewId="0">
      <pane ySplit="12" topLeftCell="A13" activePane="bottomLeft" state="frozen"/>
      <selection activeCell="B17" sqref="B17"/>
      <selection pane="bottomLeft" activeCell="A11" sqref="A11:A12"/>
    </sheetView>
  </sheetViews>
  <sheetFormatPr defaultColWidth="8.85546875" defaultRowHeight="15" x14ac:dyDescent="0.25"/>
  <cols>
    <col min="1" max="1" width="22.42578125" style="1" customWidth="1"/>
    <col min="2" max="2" width="60.42578125" customWidth="1"/>
    <col min="3" max="3" width="60.140625" bestFit="1" customWidth="1"/>
    <col min="4"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389" t="s">
        <v>1156</v>
      </c>
      <c r="B10" s="390"/>
      <c r="C10" s="390"/>
      <c r="D10" s="391"/>
      <c r="E10" s="340" t="s">
        <v>1161</v>
      </c>
      <c r="F10" s="341"/>
      <c r="G10" s="393" t="s">
        <v>1158</v>
      </c>
      <c r="H10" s="393"/>
      <c r="I10" s="393"/>
      <c r="J10" s="393"/>
      <c r="K10" s="393"/>
      <c r="L10" s="394"/>
      <c r="M10" s="392" t="s">
        <v>1159</v>
      </c>
      <c r="N10" s="393"/>
      <c r="O10" s="393"/>
      <c r="P10" s="393"/>
      <c r="Q10" s="393"/>
      <c r="R10" s="394"/>
    </row>
    <row r="11" spans="1:18" ht="20.100000000000001" customHeight="1" thickBot="1" x14ac:dyDescent="0.3">
      <c r="A11" s="387" t="s">
        <v>1274</v>
      </c>
      <c r="B11" s="399" t="s">
        <v>1154</v>
      </c>
      <c r="C11" s="397" t="s">
        <v>1178</v>
      </c>
      <c r="D11" s="395" t="s">
        <v>1155</v>
      </c>
      <c r="E11" s="338" t="s">
        <v>11</v>
      </c>
      <c r="F11" s="331" t="s">
        <v>1160</v>
      </c>
      <c r="G11" s="336" t="s">
        <v>1244</v>
      </c>
      <c r="H11" s="336"/>
      <c r="I11" s="337"/>
      <c r="J11" s="321" t="s">
        <v>1288</v>
      </c>
      <c r="K11" s="322"/>
      <c r="L11" s="323"/>
      <c r="M11" s="335" t="s">
        <v>1244</v>
      </c>
      <c r="N11" s="336"/>
      <c r="O11" s="337"/>
      <c r="P11" s="321" t="s">
        <v>1288</v>
      </c>
      <c r="Q11" s="322"/>
      <c r="R11" s="323"/>
    </row>
    <row r="12" spans="1:18" ht="45" customHeight="1" thickBot="1" x14ac:dyDescent="0.3">
      <c r="A12" s="388"/>
      <c r="B12" s="400"/>
      <c r="C12" s="398"/>
      <c r="D12" s="396"/>
      <c r="E12" s="339"/>
      <c r="F12" s="332"/>
      <c r="G12" s="48" t="s">
        <v>7</v>
      </c>
      <c r="H12" s="44" t="s">
        <v>1248</v>
      </c>
      <c r="I12" s="46" t="s">
        <v>8</v>
      </c>
      <c r="J12" s="45" t="s">
        <v>7</v>
      </c>
      <c r="K12" s="44" t="s">
        <v>1248</v>
      </c>
      <c r="L12" s="47" t="s">
        <v>8</v>
      </c>
      <c r="M12" s="45" t="s">
        <v>7</v>
      </c>
      <c r="N12" s="44" t="s">
        <v>1248</v>
      </c>
      <c r="O12" s="47" t="s">
        <v>8</v>
      </c>
      <c r="P12" s="45" t="s">
        <v>7</v>
      </c>
      <c r="Q12" s="44" t="s">
        <v>1248</v>
      </c>
      <c r="R12" s="47" t="s">
        <v>8</v>
      </c>
    </row>
    <row r="13" spans="1:18" x14ac:dyDescent="0.25">
      <c r="A13" s="23" t="s">
        <v>1275</v>
      </c>
      <c r="B13" s="29" t="s">
        <v>1317</v>
      </c>
      <c r="C13" s="17" t="s">
        <v>1224</v>
      </c>
      <c r="D13" s="20" t="s">
        <v>1225</v>
      </c>
      <c r="E13" s="19" t="s">
        <v>1217</v>
      </c>
      <c r="F13" s="18" t="s">
        <v>1226</v>
      </c>
      <c r="G13" s="31">
        <v>12000</v>
      </c>
      <c r="H13" s="32">
        <v>14000</v>
      </c>
      <c r="I13" s="33">
        <v>20000</v>
      </c>
      <c r="J13" s="34">
        <v>36</v>
      </c>
      <c r="K13" s="35">
        <v>40</v>
      </c>
      <c r="L13" s="36">
        <v>52</v>
      </c>
      <c r="M13" s="34">
        <v>2000</v>
      </c>
      <c r="N13" s="35">
        <v>2600</v>
      </c>
      <c r="O13" s="36">
        <v>5000</v>
      </c>
      <c r="P13" s="34">
        <v>5</v>
      </c>
      <c r="Q13" s="35">
        <v>7</v>
      </c>
      <c r="R13" s="36">
        <v>14</v>
      </c>
    </row>
    <row r="14" spans="1:18" x14ac:dyDescent="0.25">
      <c r="A14" s="23" t="s">
        <v>1275</v>
      </c>
      <c r="B14" s="29" t="s">
        <v>1317</v>
      </c>
      <c r="C14" s="17" t="s">
        <v>1276</v>
      </c>
      <c r="D14" s="20" t="s">
        <v>1225</v>
      </c>
      <c r="E14" s="19" t="s">
        <v>1217</v>
      </c>
      <c r="F14" s="18" t="s">
        <v>1226</v>
      </c>
      <c r="G14" s="19">
        <v>950</v>
      </c>
      <c r="H14" s="40">
        <v>1200</v>
      </c>
      <c r="I14" s="18">
        <v>1500</v>
      </c>
      <c r="J14" s="19">
        <v>5</v>
      </c>
      <c r="K14" s="40">
        <v>10</v>
      </c>
      <c r="L14" s="18">
        <v>15</v>
      </c>
      <c r="M14" s="19">
        <v>15</v>
      </c>
      <c r="N14" s="40">
        <v>30</v>
      </c>
      <c r="O14" s="18">
        <v>40</v>
      </c>
      <c r="P14" s="19">
        <v>0.5</v>
      </c>
      <c r="Q14" s="40">
        <v>1</v>
      </c>
      <c r="R14" s="18">
        <v>2</v>
      </c>
    </row>
    <row r="15" spans="1:18" x14ac:dyDescent="0.25">
      <c r="A15" s="55"/>
      <c r="B15" s="56"/>
      <c r="C15" s="57"/>
      <c r="D15" s="58"/>
      <c r="E15" s="59"/>
      <c r="F15" s="60"/>
      <c r="G15" s="59"/>
      <c r="H15" s="61"/>
      <c r="I15" s="60"/>
      <c r="J15" s="59"/>
      <c r="K15" s="61"/>
      <c r="L15" s="60"/>
      <c r="M15" s="59"/>
      <c r="N15" s="61"/>
      <c r="O15" s="60"/>
      <c r="P15" s="59"/>
      <c r="Q15" s="61"/>
      <c r="R15" s="60"/>
    </row>
    <row r="16" spans="1:18" ht="15.75" x14ac:dyDescent="0.25">
      <c r="A16" s="11" t="s">
        <v>1440</v>
      </c>
      <c r="B16" s="6" t="s">
        <v>1440</v>
      </c>
      <c r="C16" s="261" t="s">
        <v>1384</v>
      </c>
      <c r="D16" s="7" t="s">
        <v>1421</v>
      </c>
      <c r="E16" s="11" t="s">
        <v>1414</v>
      </c>
      <c r="F16" s="9"/>
      <c r="G16" s="262">
        <v>299.83968000000004</v>
      </c>
      <c r="I16" s="9"/>
      <c r="J16" s="293">
        <f>G16/365</f>
        <v>0.82147857534246582</v>
      </c>
      <c r="L16" s="9"/>
      <c r="M16" s="11"/>
      <c r="O16" s="9"/>
      <c r="P16" s="11"/>
      <c r="R16" s="9"/>
    </row>
    <row r="17" spans="1:18" ht="15.75" x14ac:dyDescent="0.25">
      <c r="A17" s="11" t="s">
        <v>1440</v>
      </c>
      <c r="B17" s="6" t="s">
        <v>1440</v>
      </c>
      <c r="C17" t="s">
        <v>1383</v>
      </c>
      <c r="D17" s="7" t="s">
        <v>1423</v>
      </c>
      <c r="E17" s="11" t="s">
        <v>1414</v>
      </c>
      <c r="F17" s="9"/>
      <c r="G17" s="262">
        <v>1517.88</v>
      </c>
      <c r="I17" s="9"/>
      <c r="J17" s="293">
        <f t="shared" ref="J17:J38" si="0">G17/365</f>
        <v>4.1585753424657534</v>
      </c>
      <c r="L17" s="9"/>
      <c r="M17" s="11"/>
      <c r="O17" s="9"/>
      <c r="P17" s="11"/>
      <c r="R17" s="9"/>
    </row>
    <row r="18" spans="1:18" ht="15.75" x14ac:dyDescent="0.25">
      <c r="A18" s="11" t="s">
        <v>1440</v>
      </c>
      <c r="B18" s="6" t="s">
        <v>1440</v>
      </c>
      <c r="C18" t="s">
        <v>1385</v>
      </c>
      <c r="D18" s="7" t="s">
        <v>1427</v>
      </c>
      <c r="E18" s="11" t="s">
        <v>1414</v>
      </c>
      <c r="F18" s="9"/>
      <c r="G18" s="262">
        <v>847.84440000000006</v>
      </c>
      <c r="I18" s="9"/>
      <c r="J18" s="293">
        <f t="shared" si="0"/>
        <v>2.3228613698630141</v>
      </c>
      <c r="L18" s="9"/>
      <c r="M18" s="11"/>
      <c r="O18" s="9"/>
      <c r="P18" s="11"/>
      <c r="R18" s="9"/>
    </row>
    <row r="19" spans="1:18" ht="15.75" x14ac:dyDescent="0.25">
      <c r="A19" s="11" t="s">
        <v>1440</v>
      </c>
      <c r="B19" s="6" t="s">
        <v>1440</v>
      </c>
      <c r="C19" t="s">
        <v>1386</v>
      </c>
      <c r="D19" s="7" t="s">
        <v>1430</v>
      </c>
      <c r="E19" s="11" t="s">
        <v>1414</v>
      </c>
      <c r="F19" s="9"/>
      <c r="G19" s="262">
        <v>18.626000000000001</v>
      </c>
      <c r="I19" s="9"/>
      <c r="J19" s="293">
        <f t="shared" si="0"/>
        <v>5.1030136986301371E-2</v>
      </c>
      <c r="L19" s="9"/>
      <c r="M19" s="11"/>
      <c r="O19" s="9"/>
      <c r="P19" s="11"/>
      <c r="R19" s="9"/>
    </row>
    <row r="20" spans="1:18" ht="15.75" x14ac:dyDescent="0.25">
      <c r="A20" s="11" t="s">
        <v>1440</v>
      </c>
      <c r="B20" s="6" t="s">
        <v>1440</v>
      </c>
      <c r="C20" t="s">
        <v>1401</v>
      </c>
      <c r="D20" s="7" t="s">
        <v>1425</v>
      </c>
      <c r="E20" s="11" t="s">
        <v>1414</v>
      </c>
      <c r="F20" s="9"/>
      <c r="G20" s="262">
        <v>13.343999999999998</v>
      </c>
      <c r="I20" s="9"/>
      <c r="J20" s="293">
        <f t="shared" si="0"/>
        <v>3.6558904109589035E-2</v>
      </c>
      <c r="L20" s="9"/>
      <c r="M20" s="11"/>
      <c r="O20" s="9"/>
      <c r="P20" s="11"/>
      <c r="R20" s="9"/>
    </row>
    <row r="21" spans="1:18" ht="15.75" x14ac:dyDescent="0.25">
      <c r="A21" s="11" t="s">
        <v>1440</v>
      </c>
      <c r="B21" s="6" t="s">
        <v>1440</v>
      </c>
      <c r="C21" t="s">
        <v>1382</v>
      </c>
      <c r="D21" s="7" t="s">
        <v>1432</v>
      </c>
      <c r="E21" s="11" t="s">
        <v>1414</v>
      </c>
      <c r="F21" s="9"/>
      <c r="G21" s="262">
        <v>419.78000000000003</v>
      </c>
      <c r="I21" s="9"/>
      <c r="J21" s="293">
        <f t="shared" si="0"/>
        <v>1.1500821917808219</v>
      </c>
      <c r="L21" s="9"/>
      <c r="M21" s="11"/>
      <c r="O21" s="9"/>
      <c r="P21" s="11"/>
      <c r="R21" s="9"/>
    </row>
    <row r="22" spans="1:18" ht="15.75" x14ac:dyDescent="0.25">
      <c r="A22" s="11" t="s">
        <v>1443</v>
      </c>
      <c r="B22" s="6" t="s">
        <v>1443</v>
      </c>
      <c r="C22" s="167" t="s">
        <v>1392</v>
      </c>
      <c r="D22" s="7" t="s">
        <v>1422</v>
      </c>
      <c r="E22" s="11" t="s">
        <v>1414</v>
      </c>
      <c r="F22" s="9"/>
      <c r="G22" s="262">
        <v>13.177200000000001</v>
      </c>
      <c r="I22" s="9"/>
      <c r="J22" s="293">
        <f t="shared" si="0"/>
        <v>3.6101917808219183E-2</v>
      </c>
      <c r="L22" s="9"/>
      <c r="M22" s="11"/>
      <c r="O22" s="9"/>
      <c r="P22" s="11"/>
      <c r="R22" s="9"/>
    </row>
    <row r="23" spans="1:18" ht="15.75" x14ac:dyDescent="0.25">
      <c r="A23" s="11" t="s">
        <v>1443</v>
      </c>
      <c r="B23" s="6" t="s">
        <v>1443</v>
      </c>
      <c r="C23" s="167" t="s">
        <v>1395</v>
      </c>
      <c r="D23" s="7" t="s">
        <v>1422</v>
      </c>
      <c r="E23" s="11" t="s">
        <v>1414</v>
      </c>
      <c r="F23" s="9"/>
      <c r="G23" s="262">
        <v>6.3384</v>
      </c>
      <c r="I23" s="9"/>
      <c r="J23" s="293">
        <f t="shared" si="0"/>
        <v>1.7365479452054796E-2</v>
      </c>
      <c r="L23" s="9"/>
      <c r="M23" s="11"/>
      <c r="O23" s="9"/>
      <c r="P23" s="11"/>
      <c r="R23" s="9"/>
    </row>
    <row r="24" spans="1:18" ht="15.75" x14ac:dyDescent="0.25">
      <c r="A24" s="11" t="s">
        <v>1443</v>
      </c>
      <c r="B24" s="6" t="s">
        <v>1443</v>
      </c>
      <c r="C24" s="167" t="s">
        <v>1402</v>
      </c>
      <c r="D24" s="7" t="s">
        <v>1422</v>
      </c>
      <c r="E24" s="11" t="s">
        <v>1414</v>
      </c>
      <c r="F24" s="9"/>
      <c r="G24" s="262">
        <v>6.2549999999999999</v>
      </c>
      <c r="I24" s="9"/>
      <c r="J24" s="293">
        <f t="shared" si="0"/>
        <v>1.7136986301369863E-2</v>
      </c>
      <c r="L24" s="9"/>
      <c r="M24" s="11"/>
      <c r="O24" s="9"/>
      <c r="P24" s="11"/>
      <c r="R24" s="9"/>
    </row>
    <row r="25" spans="1:18" ht="15.75" x14ac:dyDescent="0.25">
      <c r="A25" s="11" t="s">
        <v>1443</v>
      </c>
      <c r="B25" s="6" t="s">
        <v>1443</v>
      </c>
      <c r="C25" s="167" t="s">
        <v>1403</v>
      </c>
      <c r="D25" s="7" t="s">
        <v>1422</v>
      </c>
      <c r="E25" s="11" t="s">
        <v>1414</v>
      </c>
      <c r="F25" s="9"/>
      <c r="G25" s="262">
        <v>2.0294000000000003</v>
      </c>
      <c r="I25" s="9"/>
      <c r="J25" s="293">
        <f t="shared" si="0"/>
        <v>5.5600000000000007E-3</v>
      </c>
      <c r="L25" s="9"/>
      <c r="M25" s="11"/>
      <c r="O25" s="9"/>
      <c r="P25" s="11"/>
      <c r="R25" s="9"/>
    </row>
    <row r="26" spans="1:18" ht="15.75" x14ac:dyDescent="0.25">
      <c r="A26" s="11" t="s">
        <v>1443</v>
      </c>
      <c r="B26" s="6" t="s">
        <v>1443</v>
      </c>
      <c r="C26" t="s">
        <v>1389</v>
      </c>
      <c r="D26" s="7" t="s">
        <v>1424</v>
      </c>
      <c r="E26" s="11" t="s">
        <v>1414</v>
      </c>
      <c r="F26" s="9"/>
      <c r="G26" s="262">
        <v>21.016799999999996</v>
      </c>
      <c r="I26" s="9"/>
      <c r="J26" s="293">
        <f t="shared" si="0"/>
        <v>5.7580273972602729E-2</v>
      </c>
      <c r="L26" s="9"/>
      <c r="M26" s="11"/>
      <c r="O26" s="9"/>
      <c r="P26" s="11"/>
      <c r="R26" s="9"/>
    </row>
    <row r="27" spans="1:18" ht="15.75" x14ac:dyDescent="0.25">
      <c r="A27" s="11" t="s">
        <v>1443</v>
      </c>
      <c r="B27" s="6" t="s">
        <v>1443</v>
      </c>
      <c r="C27" t="s">
        <v>1398</v>
      </c>
      <c r="D27" s="7" t="s">
        <v>1425</v>
      </c>
      <c r="E27" s="11" t="s">
        <v>1414</v>
      </c>
      <c r="F27" s="9"/>
      <c r="G27" s="262">
        <v>8.34</v>
      </c>
      <c r="I27" s="9"/>
      <c r="J27" s="293">
        <f t="shared" si="0"/>
        <v>2.2849315068493151E-2</v>
      </c>
      <c r="L27" s="9"/>
      <c r="M27" s="11"/>
      <c r="O27" s="9"/>
      <c r="P27" s="11"/>
      <c r="R27" s="9"/>
    </row>
    <row r="28" spans="1:18" ht="15.75" x14ac:dyDescent="0.25">
      <c r="A28" s="11" t="s">
        <v>1443</v>
      </c>
      <c r="B28" s="6" t="s">
        <v>1443</v>
      </c>
      <c r="C28" t="s">
        <v>1394</v>
      </c>
      <c r="D28" s="7" t="s">
        <v>1426</v>
      </c>
      <c r="E28" s="11" t="s">
        <v>1414</v>
      </c>
      <c r="F28" s="9"/>
      <c r="G28" s="262">
        <v>13.357899999999999</v>
      </c>
      <c r="I28" s="9"/>
      <c r="J28" s="293">
        <f t="shared" si="0"/>
        <v>3.6596986301369858E-2</v>
      </c>
      <c r="L28" s="9"/>
      <c r="M28" s="11"/>
      <c r="O28" s="9"/>
      <c r="P28" s="11"/>
      <c r="R28" s="9"/>
    </row>
    <row r="29" spans="1:18" ht="15.75" x14ac:dyDescent="0.25">
      <c r="A29" s="11" t="s">
        <v>1443</v>
      </c>
      <c r="B29" s="6" t="s">
        <v>1443</v>
      </c>
      <c r="C29" t="s">
        <v>1388</v>
      </c>
      <c r="D29" s="7" t="s">
        <v>1424</v>
      </c>
      <c r="E29" s="11" t="s">
        <v>1414</v>
      </c>
      <c r="F29" s="9"/>
      <c r="G29" s="262">
        <v>26.688000000000002</v>
      </c>
      <c r="I29" s="9"/>
      <c r="J29" s="293">
        <f t="shared" si="0"/>
        <v>7.3117808219178085E-2</v>
      </c>
      <c r="L29" s="9"/>
      <c r="M29" s="11"/>
      <c r="O29" s="9"/>
      <c r="P29" s="11"/>
      <c r="R29" s="9"/>
    </row>
    <row r="30" spans="1:18" ht="15.75" x14ac:dyDescent="0.25">
      <c r="A30" s="11" t="s">
        <v>1443</v>
      </c>
      <c r="B30" s="6" t="s">
        <v>1443</v>
      </c>
      <c r="C30" t="s">
        <v>1387</v>
      </c>
      <c r="D30" s="7" t="s">
        <v>1428</v>
      </c>
      <c r="E30" s="11" t="s">
        <v>1414</v>
      </c>
      <c r="F30" s="9"/>
      <c r="G30" s="262">
        <v>13.510800000000001</v>
      </c>
      <c r="I30" s="9"/>
      <c r="J30" s="293">
        <f t="shared" si="0"/>
        <v>3.7015890410958908E-2</v>
      </c>
      <c r="L30" s="9"/>
      <c r="M30" s="11"/>
      <c r="O30" s="9"/>
      <c r="P30" s="11"/>
      <c r="R30" s="9"/>
    </row>
    <row r="31" spans="1:18" ht="15.75" x14ac:dyDescent="0.25">
      <c r="A31" s="11" t="s">
        <v>1443</v>
      </c>
      <c r="B31" s="6" t="s">
        <v>1443</v>
      </c>
      <c r="C31" t="s">
        <v>1393</v>
      </c>
      <c r="D31" s="7" t="s">
        <v>1429</v>
      </c>
      <c r="E31" s="11" t="s">
        <v>1414</v>
      </c>
      <c r="F31" s="9"/>
      <c r="G31" s="262">
        <v>37.363200000000006</v>
      </c>
      <c r="I31" s="9"/>
      <c r="J31" s="293">
        <f t="shared" si="0"/>
        <v>0.10236493150684933</v>
      </c>
      <c r="L31" s="9"/>
      <c r="M31" s="11"/>
      <c r="O31" s="9"/>
      <c r="P31" s="11"/>
      <c r="R31" s="9"/>
    </row>
    <row r="32" spans="1:18" ht="15.75" x14ac:dyDescent="0.25">
      <c r="A32" s="11" t="s">
        <v>1443</v>
      </c>
      <c r="B32" s="6" t="s">
        <v>1443</v>
      </c>
      <c r="C32" t="s">
        <v>1390</v>
      </c>
      <c r="D32" s="7" t="s">
        <v>1431</v>
      </c>
      <c r="E32" s="11" t="s">
        <v>1414</v>
      </c>
      <c r="F32" s="9"/>
      <c r="G32" s="262">
        <v>6.8554799999999991</v>
      </c>
      <c r="I32" s="9"/>
      <c r="J32" s="293">
        <f t="shared" si="0"/>
        <v>1.8782136986301368E-2</v>
      </c>
      <c r="L32" s="9"/>
      <c r="M32" s="11"/>
      <c r="O32" s="9"/>
      <c r="P32" s="11"/>
      <c r="R32" s="9"/>
    </row>
    <row r="33" spans="1:18" ht="15.75" x14ac:dyDescent="0.25">
      <c r="A33" s="11" t="s">
        <v>1443</v>
      </c>
      <c r="B33" s="6" t="s">
        <v>1443</v>
      </c>
      <c r="C33" t="s">
        <v>1400</v>
      </c>
      <c r="D33" s="7" t="s">
        <v>1424</v>
      </c>
      <c r="E33" s="11" t="s">
        <v>1414</v>
      </c>
      <c r="F33" s="9"/>
      <c r="G33" s="262">
        <v>4.2812000000000001</v>
      </c>
      <c r="I33" s="9"/>
      <c r="J33" s="293">
        <f t="shared" si="0"/>
        <v>1.1729315068493151E-2</v>
      </c>
      <c r="L33" s="9"/>
      <c r="M33" s="11"/>
      <c r="O33" s="9"/>
      <c r="P33" s="11"/>
      <c r="R33" s="9"/>
    </row>
    <row r="34" spans="1:18" ht="15.75" x14ac:dyDescent="0.25">
      <c r="A34" s="11" t="s">
        <v>1443</v>
      </c>
      <c r="B34" s="6" t="s">
        <v>1443</v>
      </c>
      <c r="C34" t="s">
        <v>1396</v>
      </c>
      <c r="D34" s="7" t="s">
        <v>1424</v>
      </c>
      <c r="E34" s="11" t="s">
        <v>1414</v>
      </c>
      <c r="F34" s="9"/>
      <c r="G34" s="262">
        <v>6.4218000000000002</v>
      </c>
      <c r="I34" s="9"/>
      <c r="J34" s="293">
        <f t="shared" si="0"/>
        <v>1.7593972602739726E-2</v>
      </c>
      <c r="L34" s="9"/>
      <c r="M34" s="11"/>
      <c r="O34" s="9"/>
      <c r="P34" s="11"/>
      <c r="R34" s="9"/>
    </row>
    <row r="35" spans="1:18" ht="15.75" x14ac:dyDescent="0.25">
      <c r="A35" s="11" t="s">
        <v>1443</v>
      </c>
      <c r="B35" s="6" t="s">
        <v>1443</v>
      </c>
      <c r="C35" t="s">
        <v>1397</v>
      </c>
      <c r="D35" s="7" t="s">
        <v>1424</v>
      </c>
      <c r="E35" s="11" t="s">
        <v>1414</v>
      </c>
      <c r="F35" s="9"/>
      <c r="G35" s="262">
        <v>6.6720000000000006</v>
      </c>
      <c r="I35" s="9"/>
      <c r="J35" s="293">
        <f t="shared" si="0"/>
        <v>1.8279452054794521E-2</v>
      </c>
      <c r="L35" s="9"/>
      <c r="M35" s="11"/>
      <c r="O35" s="9"/>
      <c r="P35" s="11"/>
      <c r="R35" s="9"/>
    </row>
    <row r="36" spans="1:18" ht="15.75" x14ac:dyDescent="0.25">
      <c r="A36" s="11" t="s">
        <v>1443</v>
      </c>
      <c r="B36" s="6" t="s">
        <v>1443</v>
      </c>
      <c r="C36" t="s">
        <v>1391</v>
      </c>
      <c r="D36" s="7" t="s">
        <v>1424</v>
      </c>
      <c r="E36" s="11" t="s">
        <v>1414</v>
      </c>
      <c r="F36" s="9"/>
      <c r="G36" s="262">
        <v>6.5886000000000005</v>
      </c>
      <c r="I36" s="9"/>
      <c r="J36" s="293">
        <f t="shared" si="0"/>
        <v>1.8050958904109592E-2</v>
      </c>
      <c r="L36" s="9"/>
      <c r="M36" s="11"/>
      <c r="O36" s="9"/>
      <c r="P36" s="11"/>
      <c r="R36" s="9"/>
    </row>
    <row r="37" spans="1:18" ht="15.75" x14ac:dyDescent="0.25">
      <c r="A37" s="11" t="s">
        <v>1443</v>
      </c>
      <c r="B37" s="6" t="s">
        <v>1443</v>
      </c>
      <c r="C37" t="s">
        <v>1399</v>
      </c>
      <c r="D37" s="7" t="s">
        <v>1431</v>
      </c>
      <c r="E37" s="11" t="s">
        <v>1414</v>
      </c>
      <c r="F37" s="9"/>
      <c r="G37" s="262">
        <v>7.0639799999999999</v>
      </c>
      <c r="I37" s="9"/>
      <c r="J37" s="293">
        <f t="shared" si="0"/>
        <v>1.9353369863013697E-2</v>
      </c>
      <c r="L37" s="9"/>
      <c r="M37" s="11"/>
      <c r="O37" s="9"/>
      <c r="P37" s="11"/>
      <c r="R37" s="9"/>
    </row>
    <row r="38" spans="1:18" ht="15.75" x14ac:dyDescent="0.25">
      <c r="A38" s="11" t="s">
        <v>1369</v>
      </c>
      <c r="B38" s="6" t="s">
        <v>1369</v>
      </c>
      <c r="C38" s="263" t="s">
        <v>1433</v>
      </c>
      <c r="D38" s="7" t="s">
        <v>1420</v>
      </c>
      <c r="E38" s="11" t="s">
        <v>1414</v>
      </c>
      <c r="F38" s="9"/>
      <c r="G38" s="262">
        <v>12625.092000000002</v>
      </c>
      <c r="I38" s="9"/>
      <c r="J38" s="295">
        <f t="shared" si="0"/>
        <v>34.589293150684938</v>
      </c>
      <c r="L38" s="9"/>
      <c r="M38" s="262">
        <f>'5. Pollutant Emissions - MB'!F52*'4. Material Balance Activities'!G38</f>
        <v>7100.899880835047</v>
      </c>
      <c r="O38" s="9"/>
      <c r="P38" s="294">
        <f>M38/365</f>
        <v>19.454520221465881</v>
      </c>
      <c r="R38" s="9"/>
    </row>
    <row r="39" spans="1:18" x14ac:dyDescent="0.25">
      <c r="A39" s="13"/>
      <c r="B39" s="6"/>
      <c r="D39" s="7"/>
      <c r="E39" s="11"/>
      <c r="F39" s="9"/>
      <c r="G39" s="11"/>
      <c r="I39" s="9"/>
      <c r="J39" s="11"/>
      <c r="L39" s="9"/>
      <c r="M39" s="11"/>
      <c r="O39" s="9"/>
      <c r="P39" s="11"/>
      <c r="R39" s="9"/>
    </row>
    <row r="40" spans="1:18" x14ac:dyDescent="0.25">
      <c r="A40" s="13"/>
      <c r="B40" s="6"/>
      <c r="D40" s="7"/>
      <c r="E40" s="11"/>
      <c r="F40" s="9"/>
      <c r="G40" s="11"/>
      <c r="I40" s="9"/>
      <c r="J40" s="11"/>
      <c r="L40" s="9"/>
      <c r="M40" s="11"/>
      <c r="O40" s="9"/>
      <c r="P40" s="11"/>
      <c r="R40" s="9"/>
    </row>
    <row r="41" spans="1:18" x14ac:dyDescent="0.25">
      <c r="A41" s="13"/>
      <c r="B41" s="6"/>
      <c r="D41" s="7"/>
      <c r="E41" s="11"/>
      <c r="F41" s="9"/>
      <c r="G41" s="11"/>
      <c r="I41" s="9"/>
      <c r="J41" s="11"/>
      <c r="L41" s="9"/>
      <c r="M41" s="11"/>
      <c r="O41" s="9"/>
      <c r="P41" s="11"/>
      <c r="R41" s="9"/>
    </row>
    <row r="42" spans="1:18" x14ac:dyDescent="0.25">
      <c r="A42" s="13"/>
      <c r="B42" s="6"/>
      <c r="D42" s="7"/>
      <c r="E42" s="11"/>
      <c r="F42" s="9"/>
      <c r="G42" s="11"/>
      <c r="I42" s="9"/>
      <c r="J42" s="11"/>
      <c r="L42" s="9"/>
      <c r="M42" s="11"/>
      <c r="O42" s="9"/>
      <c r="P42" s="11"/>
      <c r="R42" s="9"/>
    </row>
    <row r="43" spans="1:18" x14ac:dyDescent="0.25">
      <c r="A43" s="13"/>
      <c r="B43" s="6"/>
      <c r="D43" s="7"/>
      <c r="E43" s="11"/>
      <c r="F43" s="9"/>
      <c r="G43" s="11"/>
      <c r="I43" s="9"/>
      <c r="J43" s="11"/>
      <c r="L43" s="9"/>
      <c r="M43" s="11"/>
      <c r="O43" s="9"/>
      <c r="P43" s="11"/>
      <c r="R43" s="9"/>
    </row>
    <row r="44" spans="1:18" x14ac:dyDescent="0.25">
      <c r="A44" s="13"/>
      <c r="B44" s="6"/>
      <c r="D44" s="7"/>
      <c r="E44" s="11"/>
      <c r="F44" s="9"/>
      <c r="G44" s="11"/>
      <c r="I44" s="9"/>
      <c r="J44" s="11"/>
      <c r="L44" s="9"/>
      <c r="M44" s="11"/>
      <c r="O44" s="9"/>
      <c r="P44" s="11"/>
      <c r="R44" s="9"/>
    </row>
    <row r="45" spans="1:18" x14ac:dyDescent="0.25">
      <c r="A45" s="13"/>
      <c r="B45" s="6"/>
      <c r="D45" s="7"/>
      <c r="E45" s="11"/>
      <c r="F45" s="9"/>
      <c r="G45" s="11"/>
      <c r="I45" s="9"/>
      <c r="J45" s="11"/>
      <c r="L45" s="9"/>
      <c r="M45" s="11"/>
      <c r="O45" s="9"/>
      <c r="P45" s="11"/>
      <c r="R45" s="9"/>
    </row>
    <row r="46" spans="1:18" x14ac:dyDescent="0.25">
      <c r="A46" s="13"/>
      <c r="B46" s="6"/>
      <c r="D46" s="7"/>
      <c r="E46" s="11"/>
      <c r="F46" s="9"/>
      <c r="G46" s="11"/>
      <c r="I46" s="9"/>
      <c r="J46" s="11"/>
      <c r="L46" s="9"/>
      <c r="M46" s="11"/>
      <c r="O46" s="9"/>
      <c r="P46" s="11"/>
      <c r="R46" s="9"/>
    </row>
    <row r="47" spans="1:18" x14ac:dyDescent="0.25">
      <c r="A47" s="13"/>
      <c r="B47" s="6"/>
      <c r="D47" s="7"/>
      <c r="E47" s="11"/>
      <c r="F47" s="9"/>
      <c r="G47" s="11"/>
      <c r="I47" s="9"/>
      <c r="J47" s="11"/>
      <c r="L47" s="9"/>
      <c r="M47" s="11"/>
      <c r="O47" s="9"/>
      <c r="P47" s="11"/>
      <c r="R47" s="9"/>
    </row>
    <row r="48" spans="1:18" x14ac:dyDescent="0.25">
      <c r="A48" s="13"/>
      <c r="B48" s="6"/>
      <c r="D48" s="7"/>
      <c r="E48" s="11"/>
      <c r="F48" s="9"/>
      <c r="G48" s="11"/>
      <c r="I48" s="9"/>
      <c r="J48" s="11"/>
      <c r="L48" s="9"/>
      <c r="M48" s="11"/>
      <c r="O48" s="9"/>
      <c r="P48" s="11"/>
      <c r="R48" s="9"/>
    </row>
    <row r="49" spans="1:18" x14ac:dyDescent="0.25">
      <c r="A49" s="13"/>
      <c r="B49" s="6"/>
      <c r="D49" s="7"/>
      <c r="E49" s="11"/>
      <c r="F49" s="9"/>
      <c r="G49" s="11"/>
      <c r="I49" s="9"/>
      <c r="J49" s="11"/>
      <c r="L49" s="9"/>
      <c r="M49" s="11"/>
      <c r="O49" s="9"/>
      <c r="P49" s="11"/>
      <c r="R49" s="9"/>
    </row>
    <row r="50" spans="1:18" x14ac:dyDescent="0.25">
      <c r="A50" s="13"/>
      <c r="B50" s="6"/>
      <c r="D50" s="7"/>
      <c r="E50" s="11"/>
      <c r="F50" s="9"/>
      <c r="G50" s="11"/>
      <c r="I50" s="9"/>
      <c r="J50" s="11"/>
      <c r="L50" s="9"/>
      <c r="M50" s="11"/>
      <c r="O50" s="9"/>
      <c r="P50" s="11"/>
      <c r="R50" s="9"/>
    </row>
    <row r="51" spans="1:18" x14ac:dyDescent="0.25">
      <c r="A51" s="13"/>
      <c r="B51" s="6"/>
      <c r="D51" s="7"/>
      <c r="E51" s="11"/>
      <c r="F51" s="9"/>
      <c r="G51" s="11"/>
      <c r="I51" s="9"/>
      <c r="J51" s="11"/>
      <c r="L51" s="9"/>
      <c r="M51" s="11"/>
      <c r="O51" s="9"/>
      <c r="P51" s="11"/>
      <c r="R51" s="9"/>
    </row>
    <row r="52" spans="1:18" x14ac:dyDescent="0.25">
      <c r="A52" s="13"/>
      <c r="B52" s="6"/>
      <c r="D52" s="7"/>
      <c r="E52" s="11"/>
      <c r="F52" s="9"/>
      <c r="G52" s="11"/>
      <c r="I52" s="9"/>
      <c r="J52" s="11"/>
      <c r="L52" s="9"/>
      <c r="M52" s="11"/>
      <c r="O52" s="9"/>
      <c r="P52" s="11"/>
      <c r="R52" s="9"/>
    </row>
    <row r="53" spans="1:18" x14ac:dyDescent="0.25">
      <c r="A53" s="13"/>
      <c r="B53" s="6"/>
      <c r="D53" s="7"/>
      <c r="E53" s="11"/>
      <c r="F53" s="9"/>
      <c r="G53" s="11"/>
      <c r="I53" s="9"/>
      <c r="J53" s="11"/>
      <c r="L53" s="9"/>
      <c r="M53" s="11"/>
      <c r="O53" s="9"/>
      <c r="P53" s="11"/>
      <c r="R53" s="9"/>
    </row>
    <row r="54" spans="1:18" x14ac:dyDescent="0.25">
      <c r="A54" s="13"/>
      <c r="B54" s="6"/>
      <c r="D54" s="7"/>
      <c r="E54" s="11"/>
      <c r="F54" s="9"/>
      <c r="G54" s="11"/>
      <c r="I54" s="9"/>
      <c r="J54" s="11"/>
      <c r="L54" s="9"/>
      <c r="M54" s="11"/>
      <c r="O54" s="9"/>
      <c r="P54" s="11"/>
      <c r="R54" s="9"/>
    </row>
    <row r="55" spans="1:18" x14ac:dyDescent="0.25">
      <c r="A55" s="13"/>
      <c r="B55" s="6"/>
      <c r="D55" s="7"/>
      <c r="E55" s="11"/>
      <c r="F55" s="9"/>
      <c r="G55" s="11"/>
      <c r="I55" s="9"/>
      <c r="J55" s="11"/>
      <c r="L55" s="9"/>
      <c r="M55" s="11"/>
      <c r="O55" s="9"/>
      <c r="P55" s="11"/>
      <c r="R55" s="9"/>
    </row>
    <row r="56" spans="1:18" x14ac:dyDescent="0.25">
      <c r="A56" s="13"/>
      <c r="B56" s="6"/>
      <c r="D56" s="7"/>
      <c r="E56" s="11"/>
      <c r="F56" s="9"/>
      <c r="G56" s="11"/>
      <c r="I56" s="9"/>
      <c r="J56" s="11"/>
      <c r="L56" s="9"/>
      <c r="M56" s="11"/>
      <c r="O56" s="9"/>
      <c r="P56" s="11"/>
      <c r="R56" s="9"/>
    </row>
    <row r="57" spans="1:18" x14ac:dyDescent="0.25">
      <c r="A57" s="13"/>
      <c r="B57" s="6"/>
      <c r="D57" s="7"/>
      <c r="E57" s="11"/>
      <c r="F57" s="9"/>
      <c r="G57" s="11"/>
      <c r="I57" s="9"/>
      <c r="J57" s="11"/>
      <c r="L57" s="9"/>
      <c r="M57" s="11"/>
      <c r="O57" s="9"/>
      <c r="P57" s="11"/>
      <c r="R57" s="9"/>
    </row>
    <row r="58" spans="1:18" x14ac:dyDescent="0.25">
      <c r="A58" s="13"/>
      <c r="B58" s="6"/>
      <c r="D58" s="7"/>
      <c r="E58" s="11"/>
      <c r="F58" s="9"/>
      <c r="G58" s="11"/>
      <c r="I58" s="9"/>
      <c r="J58" s="11"/>
      <c r="L58" s="9"/>
      <c r="M58" s="11"/>
      <c r="O58" s="9"/>
      <c r="P58" s="11"/>
      <c r="R58" s="9"/>
    </row>
    <row r="59" spans="1:18" x14ac:dyDescent="0.25">
      <c r="A59" s="13"/>
      <c r="B59" s="6"/>
      <c r="D59" s="7"/>
      <c r="E59" s="11"/>
      <c r="F59" s="9"/>
      <c r="G59" s="11"/>
      <c r="I59" s="9"/>
      <c r="J59" s="11"/>
      <c r="L59" s="9"/>
      <c r="M59" s="11"/>
      <c r="O59" s="9"/>
      <c r="P59" s="11"/>
      <c r="R59" s="9"/>
    </row>
    <row r="60" spans="1:18" x14ac:dyDescent="0.25">
      <c r="A60" s="13"/>
      <c r="B60" s="6"/>
      <c r="D60" s="7"/>
      <c r="E60" s="11"/>
      <c r="F60" s="9"/>
      <c r="G60" s="11"/>
      <c r="I60" s="9"/>
      <c r="J60" s="11"/>
      <c r="L60" s="9"/>
      <c r="M60" s="11"/>
      <c r="O60" s="9"/>
      <c r="P60" s="11"/>
      <c r="R60" s="9"/>
    </row>
    <row r="61" spans="1:18" x14ac:dyDescent="0.25">
      <c r="A61" s="13"/>
      <c r="B61" s="6"/>
      <c r="D61" s="7"/>
      <c r="E61" s="11"/>
      <c r="F61" s="9"/>
      <c r="G61" s="11"/>
      <c r="I61" s="9"/>
      <c r="J61" s="11"/>
      <c r="L61" s="9"/>
      <c r="M61" s="11"/>
      <c r="O61" s="9"/>
      <c r="P61" s="11"/>
      <c r="R61" s="9"/>
    </row>
    <row r="62" spans="1:18" x14ac:dyDescent="0.25">
      <c r="A62" s="13"/>
      <c r="B62" s="6"/>
      <c r="D62" s="7"/>
      <c r="E62" s="11"/>
      <c r="F62" s="9"/>
      <c r="G62" s="11"/>
      <c r="I62" s="9"/>
      <c r="J62" s="11"/>
      <c r="L62" s="9"/>
      <c r="M62" s="11"/>
      <c r="O62" s="9"/>
      <c r="P62" s="11"/>
      <c r="R62" s="9"/>
    </row>
    <row r="63" spans="1:18" x14ac:dyDescent="0.25">
      <c r="A63" s="13"/>
      <c r="B63" s="6"/>
      <c r="D63" s="7"/>
      <c r="E63" s="11"/>
      <c r="F63" s="9"/>
      <c r="G63" s="11"/>
      <c r="I63" s="9"/>
      <c r="J63" s="11"/>
      <c r="L63" s="9"/>
      <c r="M63" s="11"/>
      <c r="O63" s="9"/>
      <c r="P63" s="11"/>
      <c r="R63" s="9"/>
    </row>
    <row r="64" spans="1:18" x14ac:dyDescent="0.25">
      <c r="A64" s="13"/>
      <c r="B64" s="6"/>
      <c r="D64" s="7"/>
      <c r="E64" s="11"/>
      <c r="F64" s="9"/>
      <c r="G64" s="11"/>
      <c r="I64" s="9"/>
      <c r="J64" s="11"/>
      <c r="L64" s="9"/>
      <c r="M64" s="11"/>
      <c r="O64" s="9"/>
      <c r="P64" s="11"/>
      <c r="R64" s="9"/>
    </row>
    <row r="65" spans="1:18" x14ac:dyDescent="0.25">
      <c r="A65" s="13"/>
      <c r="B65" s="6"/>
      <c r="D65" s="7"/>
      <c r="E65" s="11"/>
      <c r="F65" s="9"/>
      <c r="G65" s="11"/>
      <c r="I65" s="9"/>
      <c r="J65" s="11"/>
      <c r="L65" s="9"/>
      <c r="M65" s="11"/>
      <c r="O65" s="9"/>
      <c r="P65" s="11"/>
      <c r="R65" s="9"/>
    </row>
    <row r="66" spans="1:18" x14ac:dyDescent="0.25">
      <c r="A66" s="13"/>
      <c r="B66" s="6"/>
      <c r="D66" s="7"/>
      <c r="E66" s="11"/>
      <c r="F66" s="9"/>
      <c r="G66" s="11"/>
      <c r="I66" s="9"/>
      <c r="J66" s="11"/>
      <c r="L66" s="9"/>
      <c r="M66" s="11"/>
      <c r="O66" s="9"/>
      <c r="P66" s="11"/>
      <c r="R66" s="9"/>
    </row>
    <row r="67" spans="1:18" x14ac:dyDescent="0.25">
      <c r="A67" s="13"/>
      <c r="B67" s="6"/>
      <c r="D67" s="7"/>
      <c r="E67" s="11"/>
      <c r="F67" s="9"/>
      <c r="G67" s="11"/>
      <c r="I67" s="9"/>
      <c r="J67" s="11"/>
      <c r="L67" s="9"/>
      <c r="M67" s="11"/>
      <c r="O67" s="9"/>
      <c r="P67" s="11"/>
      <c r="R67" s="9"/>
    </row>
    <row r="68" spans="1:18" x14ac:dyDescent="0.25">
      <c r="A68" s="13"/>
      <c r="B68" s="6"/>
      <c r="D68" s="7"/>
      <c r="E68" s="11"/>
      <c r="F68" s="9"/>
      <c r="G68" s="11"/>
      <c r="I68" s="9"/>
      <c r="J68" s="11"/>
      <c r="L68" s="9"/>
      <c r="M68" s="11"/>
      <c r="O68" s="9"/>
      <c r="P68" s="11"/>
      <c r="R68" s="9"/>
    </row>
    <row r="69" spans="1:18" x14ac:dyDescent="0.25">
      <c r="A69" s="13"/>
      <c r="B69" s="6"/>
      <c r="D69" s="7"/>
      <c r="E69" s="11"/>
      <c r="F69" s="9"/>
      <c r="G69" s="11"/>
      <c r="I69" s="9"/>
      <c r="J69" s="11"/>
      <c r="L69" s="9"/>
      <c r="M69" s="11"/>
      <c r="O69" s="9"/>
      <c r="P69" s="11"/>
      <c r="R69" s="9"/>
    </row>
    <row r="70" spans="1:18" x14ac:dyDescent="0.25">
      <c r="A70" s="13"/>
      <c r="B70" s="6"/>
      <c r="D70" s="7"/>
      <c r="E70" s="11"/>
      <c r="F70" s="9"/>
      <c r="G70" s="11"/>
      <c r="I70" s="9"/>
      <c r="J70" s="11"/>
      <c r="L70" s="9"/>
      <c r="M70" s="11"/>
      <c r="O70" s="9"/>
      <c r="P70" s="11"/>
      <c r="R70" s="9"/>
    </row>
    <row r="71" spans="1:18" x14ac:dyDescent="0.25">
      <c r="A71" s="13"/>
      <c r="B71" s="6"/>
      <c r="D71" s="7"/>
      <c r="E71" s="11"/>
      <c r="F71" s="9"/>
      <c r="G71" s="11"/>
      <c r="I71" s="9"/>
      <c r="J71" s="11"/>
      <c r="L71" s="9"/>
      <c r="M71" s="11"/>
      <c r="O71" s="9"/>
      <c r="P71" s="11"/>
      <c r="R71" s="9"/>
    </row>
    <row r="72" spans="1:18" x14ac:dyDescent="0.25">
      <c r="A72" s="13"/>
      <c r="B72" s="6"/>
      <c r="D72" s="7"/>
      <c r="E72" s="11"/>
      <c r="F72" s="9"/>
      <c r="G72" s="11"/>
      <c r="I72" s="9"/>
      <c r="J72" s="11"/>
      <c r="L72" s="9"/>
      <c r="M72" s="11"/>
      <c r="O72" s="9"/>
      <c r="P72" s="11"/>
      <c r="R72" s="9"/>
    </row>
    <row r="73" spans="1:18" x14ac:dyDescent="0.25">
      <c r="A73" s="13"/>
      <c r="B73" s="6"/>
      <c r="D73" s="7"/>
      <c r="E73" s="11"/>
      <c r="F73" s="9"/>
      <c r="G73" s="11"/>
      <c r="I73" s="9"/>
      <c r="J73" s="11"/>
      <c r="L73" s="9"/>
      <c r="M73" s="11"/>
      <c r="O73" s="9"/>
      <c r="P73" s="11"/>
      <c r="R73" s="9"/>
    </row>
    <row r="74" spans="1:18" x14ac:dyDescent="0.25">
      <c r="A74" s="13"/>
      <c r="B74" s="6"/>
      <c r="D74" s="7"/>
      <c r="E74" s="11"/>
      <c r="F74" s="9"/>
      <c r="G74" s="11"/>
      <c r="I74" s="9"/>
      <c r="J74" s="11"/>
      <c r="L74" s="9"/>
      <c r="M74" s="11"/>
      <c r="O74" s="9"/>
      <c r="P74" s="11"/>
      <c r="R74" s="9"/>
    </row>
    <row r="75" spans="1:18" x14ac:dyDescent="0.25">
      <c r="A75" s="13"/>
      <c r="B75" s="6"/>
      <c r="D75" s="7"/>
      <c r="E75" s="11"/>
      <c r="F75" s="9"/>
      <c r="G75" s="11"/>
      <c r="I75" s="9"/>
      <c r="J75" s="11"/>
      <c r="L75" s="9"/>
      <c r="M75" s="11"/>
      <c r="O75" s="9"/>
      <c r="P75" s="11"/>
      <c r="R75" s="9"/>
    </row>
    <row r="76" spans="1:18" x14ac:dyDescent="0.25">
      <c r="A76" s="13"/>
      <c r="B76" s="6"/>
      <c r="D76" s="7"/>
      <c r="E76" s="11"/>
      <c r="F76" s="9"/>
      <c r="G76" s="11"/>
      <c r="I76" s="9"/>
      <c r="J76" s="11"/>
      <c r="L76" s="9"/>
      <c r="M76" s="11"/>
      <c r="O76" s="9"/>
      <c r="P76" s="11"/>
      <c r="R76" s="9"/>
    </row>
    <row r="77" spans="1:18" x14ac:dyDescent="0.25">
      <c r="A77" s="13"/>
      <c r="B77" s="6"/>
      <c r="D77" s="7"/>
      <c r="E77" s="11"/>
      <c r="F77" s="9"/>
      <c r="G77" s="11"/>
      <c r="I77" s="9"/>
      <c r="J77" s="11"/>
      <c r="L77" s="9"/>
      <c r="M77" s="11"/>
      <c r="O77" s="9"/>
      <c r="P77" s="11"/>
      <c r="R77" s="9"/>
    </row>
    <row r="78" spans="1:18" x14ac:dyDescent="0.25">
      <c r="A78" s="13"/>
      <c r="B78" s="6"/>
      <c r="D78" s="7"/>
      <c r="E78" s="11"/>
      <c r="F78" s="9"/>
      <c r="G78" s="11"/>
      <c r="I78" s="9"/>
      <c r="J78" s="11"/>
      <c r="L78" s="9"/>
      <c r="M78" s="11"/>
      <c r="O78" s="9"/>
      <c r="P78" s="11"/>
      <c r="R78" s="9"/>
    </row>
    <row r="79" spans="1:18" x14ac:dyDescent="0.25">
      <c r="A79" s="13"/>
      <c r="B79" s="6"/>
      <c r="D79" s="7"/>
      <c r="E79" s="11"/>
      <c r="F79" s="9"/>
      <c r="G79" s="11"/>
      <c r="I79" s="9"/>
      <c r="J79" s="11"/>
      <c r="L79" s="9"/>
      <c r="M79" s="11"/>
      <c r="O79" s="9"/>
      <c r="P79" s="11"/>
      <c r="R79" s="9"/>
    </row>
    <row r="80" spans="1:18" x14ac:dyDescent="0.25">
      <c r="A80" s="13"/>
      <c r="B80" s="6"/>
      <c r="D80" s="7"/>
      <c r="E80" s="11"/>
      <c r="F80" s="9"/>
      <c r="G80" s="11"/>
      <c r="I80" s="9"/>
      <c r="J80" s="11"/>
      <c r="L80" s="9"/>
      <c r="M80" s="11"/>
      <c r="O80" s="9"/>
      <c r="P80" s="11"/>
      <c r="R80" s="9"/>
    </row>
    <row r="81" spans="1:18" x14ac:dyDescent="0.25">
      <c r="A81" s="13"/>
      <c r="B81" s="6"/>
      <c r="D81" s="7"/>
      <c r="E81" s="11"/>
      <c r="F81" s="9"/>
      <c r="G81" s="11"/>
      <c r="I81" s="9"/>
      <c r="J81" s="11"/>
      <c r="L81" s="9"/>
      <c r="M81" s="11"/>
      <c r="O81" s="9"/>
      <c r="P81" s="11"/>
      <c r="R81" s="9"/>
    </row>
    <row r="82" spans="1:18" x14ac:dyDescent="0.25">
      <c r="A82" s="13"/>
      <c r="B82" s="6"/>
      <c r="D82" s="7"/>
      <c r="E82" s="11"/>
      <c r="F82" s="9"/>
      <c r="G82" s="11"/>
      <c r="I82" s="9"/>
      <c r="J82" s="11"/>
      <c r="L82" s="9"/>
      <c r="M82" s="11"/>
      <c r="O82" s="9"/>
      <c r="P82" s="11"/>
      <c r="R82" s="9"/>
    </row>
    <row r="83" spans="1:18" x14ac:dyDescent="0.25">
      <c r="A83" s="13"/>
      <c r="B83" s="6"/>
      <c r="D83" s="7"/>
      <c r="E83" s="11"/>
      <c r="F83" s="9"/>
      <c r="G83" s="11"/>
      <c r="I83" s="9"/>
      <c r="J83" s="11"/>
      <c r="L83" s="9"/>
      <c r="M83" s="11"/>
      <c r="O83" s="9"/>
      <c r="P83" s="11"/>
      <c r="R83" s="9"/>
    </row>
    <row r="84" spans="1:18" x14ac:dyDescent="0.25">
      <c r="A84" s="13"/>
      <c r="B84" s="6"/>
      <c r="D84" s="7"/>
      <c r="E84" s="11"/>
      <c r="F84" s="9"/>
      <c r="G84" s="11"/>
      <c r="I84" s="9"/>
      <c r="J84" s="11"/>
      <c r="L84" s="9"/>
      <c r="M84" s="11"/>
      <c r="O84" s="9"/>
      <c r="P84" s="11"/>
      <c r="R84" s="9"/>
    </row>
    <row r="85" spans="1:18" x14ac:dyDescent="0.25">
      <c r="A85" s="13"/>
      <c r="B85" s="6"/>
      <c r="D85" s="7"/>
      <c r="E85" s="11"/>
      <c r="F85" s="9"/>
      <c r="G85" s="11"/>
      <c r="I85" s="9"/>
      <c r="J85" s="11"/>
      <c r="L85" s="9"/>
      <c r="M85" s="11"/>
      <c r="O85" s="9"/>
      <c r="P85" s="11"/>
      <c r="R85" s="9"/>
    </row>
    <row r="86" spans="1:18" x14ac:dyDescent="0.25">
      <c r="A86" s="13"/>
      <c r="B86" s="6"/>
      <c r="D86" s="7"/>
      <c r="E86" s="11"/>
      <c r="F86" s="9"/>
      <c r="G86" s="11"/>
      <c r="I86" s="9"/>
      <c r="J86" s="11"/>
      <c r="L86" s="9"/>
      <c r="M86" s="11"/>
      <c r="O86" s="9"/>
      <c r="P86" s="11"/>
      <c r="R86" s="9"/>
    </row>
    <row r="87" spans="1:18" x14ac:dyDescent="0.25">
      <c r="A87" s="13"/>
      <c r="B87" s="6"/>
      <c r="D87" s="7"/>
      <c r="E87" s="11"/>
      <c r="F87" s="9"/>
      <c r="G87" s="11"/>
      <c r="I87" s="9"/>
      <c r="J87" s="11"/>
      <c r="L87" s="9"/>
      <c r="M87" s="11"/>
      <c r="O87" s="9"/>
      <c r="P87" s="11"/>
      <c r="R87" s="9"/>
    </row>
    <row r="88" spans="1:18" x14ac:dyDescent="0.25">
      <c r="A88" s="13"/>
      <c r="B88" s="6"/>
      <c r="D88" s="7"/>
      <c r="E88" s="11"/>
      <c r="F88" s="9"/>
      <c r="G88" s="11"/>
      <c r="I88" s="9"/>
      <c r="J88" s="11"/>
      <c r="L88" s="9"/>
      <c r="M88" s="11"/>
      <c r="O88" s="9"/>
      <c r="P88" s="11"/>
      <c r="R88" s="9"/>
    </row>
    <row r="89" spans="1:18" x14ac:dyDescent="0.25">
      <c r="A89" s="13"/>
      <c r="B89" s="6"/>
      <c r="D89" s="7"/>
      <c r="E89" s="11"/>
      <c r="F89" s="9"/>
      <c r="G89" s="11"/>
      <c r="I89" s="9"/>
      <c r="J89" s="11"/>
      <c r="L89" s="9"/>
      <c r="M89" s="11"/>
      <c r="O89" s="9"/>
      <c r="P89" s="11"/>
      <c r="R89" s="9"/>
    </row>
    <row r="90" spans="1:18" x14ac:dyDescent="0.25">
      <c r="A90" s="13"/>
      <c r="B90" s="6"/>
      <c r="D90" s="7"/>
      <c r="E90" s="11"/>
      <c r="F90" s="9"/>
      <c r="G90" s="11"/>
      <c r="I90" s="9"/>
      <c r="J90" s="11"/>
      <c r="L90" s="9"/>
      <c r="M90" s="11"/>
      <c r="O90" s="9"/>
      <c r="P90" s="11"/>
      <c r="R90" s="9"/>
    </row>
    <row r="91" spans="1:18" x14ac:dyDescent="0.25">
      <c r="A91" s="13"/>
      <c r="B91" s="6"/>
      <c r="D91" s="7"/>
      <c r="E91" s="11"/>
      <c r="F91" s="9"/>
      <c r="G91" s="11"/>
      <c r="I91" s="9"/>
      <c r="J91" s="11"/>
      <c r="L91" s="9"/>
      <c r="M91" s="11"/>
      <c r="O91" s="9"/>
      <c r="P91" s="11"/>
      <c r="R91" s="9"/>
    </row>
    <row r="92" spans="1:18" x14ac:dyDescent="0.25">
      <c r="A92" s="13"/>
      <c r="B92" s="6"/>
      <c r="D92" s="7"/>
      <c r="E92" s="11"/>
      <c r="F92" s="9"/>
      <c r="G92" s="11"/>
      <c r="I92" s="9"/>
      <c r="J92" s="11"/>
      <c r="L92" s="9"/>
      <c r="M92" s="11"/>
      <c r="O92" s="9"/>
      <c r="P92" s="11"/>
      <c r="R92" s="9"/>
    </row>
    <row r="93" spans="1:18" x14ac:dyDescent="0.25">
      <c r="A93" s="13"/>
      <c r="B93" s="6"/>
      <c r="D93" s="7"/>
      <c r="E93" s="11"/>
      <c r="F93" s="9"/>
      <c r="G93" s="11"/>
      <c r="I93" s="9"/>
      <c r="J93" s="11"/>
      <c r="L93" s="9"/>
      <c r="M93" s="11"/>
      <c r="O93" s="9"/>
      <c r="P93" s="11"/>
      <c r="R93" s="9"/>
    </row>
    <row r="94" spans="1:18" x14ac:dyDescent="0.25">
      <c r="A94" s="13"/>
      <c r="B94" s="6"/>
      <c r="D94" s="7"/>
      <c r="E94" s="11"/>
      <c r="F94" s="9"/>
      <c r="G94" s="11"/>
      <c r="I94" s="9"/>
      <c r="J94" s="11"/>
      <c r="L94" s="9"/>
      <c r="M94" s="11"/>
      <c r="O94" s="9"/>
      <c r="P94" s="11"/>
      <c r="R94" s="9"/>
    </row>
    <row r="95" spans="1:18" x14ac:dyDescent="0.25">
      <c r="A95" s="13"/>
      <c r="B95" s="6"/>
      <c r="D95" s="7"/>
      <c r="E95" s="11"/>
      <c r="F95" s="9"/>
      <c r="G95" s="11"/>
      <c r="I95" s="9"/>
      <c r="J95" s="11"/>
      <c r="L95" s="9"/>
      <c r="M95" s="11"/>
      <c r="O95" s="9"/>
      <c r="P95" s="11"/>
      <c r="R95" s="9"/>
    </row>
    <row r="96" spans="1:18" x14ac:dyDescent="0.25">
      <c r="A96" s="13"/>
      <c r="B96" s="6"/>
      <c r="D96" s="7"/>
      <c r="E96" s="11"/>
      <c r="F96" s="9"/>
      <c r="G96" s="11"/>
      <c r="I96" s="9"/>
      <c r="J96" s="11"/>
      <c r="L96" s="9"/>
      <c r="M96" s="11"/>
      <c r="O96" s="9"/>
      <c r="P96" s="11"/>
      <c r="R96" s="9"/>
    </row>
    <row r="97" spans="1:18" x14ac:dyDescent="0.25">
      <c r="A97" s="13"/>
      <c r="B97" s="6"/>
      <c r="D97" s="7"/>
      <c r="E97" s="11"/>
      <c r="F97" s="9"/>
      <c r="G97" s="11"/>
      <c r="I97" s="9"/>
      <c r="J97" s="11"/>
      <c r="L97" s="9"/>
      <c r="M97" s="11"/>
      <c r="O97" s="9"/>
      <c r="P97" s="11"/>
      <c r="R97" s="9"/>
    </row>
    <row r="98" spans="1:18" x14ac:dyDescent="0.25">
      <c r="A98" s="13"/>
      <c r="B98" s="6"/>
      <c r="D98" s="7"/>
      <c r="E98" s="11"/>
      <c r="F98" s="9"/>
      <c r="G98" s="11"/>
      <c r="I98" s="9"/>
      <c r="J98" s="11"/>
      <c r="L98" s="9"/>
      <c r="M98" s="11"/>
      <c r="O98" s="9"/>
      <c r="P98" s="11"/>
      <c r="R98" s="9"/>
    </row>
    <row r="99" spans="1:18" x14ac:dyDescent="0.25">
      <c r="A99" s="13"/>
      <c r="B99" s="6"/>
      <c r="D99" s="7"/>
      <c r="E99" s="11"/>
      <c r="F99" s="9"/>
      <c r="G99" s="11"/>
      <c r="I99" s="9"/>
      <c r="J99" s="11"/>
      <c r="L99" s="9"/>
      <c r="M99" s="11"/>
      <c r="O99" s="9"/>
      <c r="P99" s="11"/>
      <c r="R99" s="9"/>
    </row>
    <row r="100" spans="1:18" x14ac:dyDescent="0.25">
      <c r="A100" s="13"/>
      <c r="B100" s="6"/>
      <c r="D100" s="7"/>
      <c r="E100" s="11"/>
      <c r="F100" s="9"/>
      <c r="G100" s="11"/>
      <c r="I100" s="9"/>
      <c r="J100" s="11"/>
      <c r="L100" s="9"/>
      <c r="M100" s="11"/>
      <c r="O100" s="9"/>
      <c r="P100" s="11"/>
      <c r="R100" s="9"/>
    </row>
    <row r="101" spans="1:18" x14ac:dyDescent="0.25">
      <c r="A101" s="13"/>
      <c r="B101" s="6"/>
      <c r="D101" s="7"/>
      <c r="E101" s="11"/>
      <c r="F101" s="9"/>
      <c r="G101" s="11"/>
      <c r="I101" s="9"/>
      <c r="J101" s="11"/>
      <c r="L101" s="9"/>
      <c r="M101" s="11"/>
      <c r="O101" s="9"/>
      <c r="P101" s="11"/>
      <c r="R101" s="9"/>
    </row>
    <row r="102" spans="1:18" x14ac:dyDescent="0.25">
      <c r="A102" s="13"/>
      <c r="B102" s="6"/>
      <c r="D102" s="7"/>
      <c r="E102" s="11"/>
      <c r="F102" s="9"/>
      <c r="G102" s="11"/>
      <c r="I102" s="9"/>
      <c r="J102" s="11"/>
      <c r="L102" s="9"/>
      <c r="M102" s="11"/>
      <c r="O102" s="9"/>
      <c r="P102" s="11"/>
      <c r="R102" s="9"/>
    </row>
    <row r="103" spans="1:18" x14ac:dyDescent="0.25">
      <c r="A103" s="13"/>
      <c r="B103" s="6"/>
      <c r="D103" s="7"/>
      <c r="E103" s="11"/>
      <c r="F103" s="9"/>
      <c r="G103" s="11"/>
      <c r="I103" s="9"/>
      <c r="J103" s="11"/>
      <c r="L103" s="9"/>
      <c r="M103" s="11"/>
      <c r="O103" s="9"/>
      <c r="P103" s="11"/>
      <c r="R103" s="9"/>
    </row>
    <row r="104" spans="1:18" x14ac:dyDescent="0.25">
      <c r="A104" s="13"/>
      <c r="B104" s="6"/>
      <c r="D104" s="7"/>
      <c r="E104" s="11"/>
      <c r="F104" s="9"/>
      <c r="G104" s="11"/>
      <c r="I104" s="9"/>
      <c r="J104" s="11"/>
      <c r="L104" s="9"/>
      <c r="M104" s="11"/>
      <c r="O104" s="9"/>
      <c r="P104" s="11"/>
      <c r="R104" s="9"/>
    </row>
    <row r="105" spans="1:18" x14ac:dyDescent="0.25">
      <c r="A105" s="13"/>
      <c r="B105" s="6"/>
      <c r="D105" s="7"/>
      <c r="E105" s="11"/>
      <c r="F105" s="9"/>
      <c r="G105" s="11"/>
      <c r="I105" s="9"/>
      <c r="J105" s="11"/>
      <c r="L105" s="9"/>
      <c r="M105" s="11"/>
      <c r="O105" s="9"/>
      <c r="P105" s="11"/>
      <c r="R105" s="9"/>
    </row>
    <row r="106" spans="1:18" x14ac:dyDescent="0.25">
      <c r="A106" s="13"/>
      <c r="B106" s="6"/>
      <c r="D106" s="7"/>
      <c r="E106" s="11"/>
      <c r="F106" s="9"/>
      <c r="G106" s="11"/>
      <c r="I106" s="9"/>
      <c r="J106" s="11"/>
      <c r="L106" s="9"/>
      <c r="M106" s="11"/>
      <c r="O106" s="9"/>
      <c r="P106" s="11"/>
      <c r="R106" s="9"/>
    </row>
    <row r="107" spans="1:18" x14ac:dyDescent="0.25">
      <c r="A107" s="13"/>
      <c r="B107" s="6"/>
      <c r="D107" s="7"/>
      <c r="E107" s="11"/>
      <c r="F107" s="9"/>
      <c r="G107" s="11"/>
      <c r="I107" s="9"/>
      <c r="J107" s="11"/>
      <c r="L107" s="9"/>
      <c r="M107" s="11"/>
      <c r="O107" s="9"/>
      <c r="P107" s="11"/>
      <c r="R107" s="9"/>
    </row>
    <row r="108" spans="1:18" x14ac:dyDescent="0.25">
      <c r="A108" s="13"/>
      <c r="B108" s="6"/>
      <c r="D108" s="7"/>
      <c r="E108" s="11"/>
      <c r="F108" s="9"/>
      <c r="G108" s="11"/>
      <c r="I108" s="9"/>
      <c r="J108" s="11"/>
      <c r="L108" s="9"/>
      <c r="M108" s="11"/>
      <c r="O108" s="9"/>
      <c r="P108" s="11"/>
      <c r="R108" s="9"/>
    </row>
    <row r="109" spans="1:18" x14ac:dyDescent="0.25">
      <c r="A109" s="13"/>
      <c r="B109" s="6"/>
      <c r="D109" s="7"/>
      <c r="E109" s="11"/>
      <c r="F109" s="9"/>
      <c r="G109" s="11"/>
      <c r="I109" s="9"/>
      <c r="J109" s="11"/>
      <c r="L109" s="9"/>
      <c r="M109" s="11"/>
      <c r="O109" s="9"/>
      <c r="P109" s="11"/>
      <c r="R109" s="9"/>
    </row>
    <row r="110" spans="1:18" x14ac:dyDescent="0.25">
      <c r="A110" s="13"/>
      <c r="B110" s="6"/>
      <c r="D110" s="7"/>
      <c r="E110" s="11"/>
      <c r="F110" s="9"/>
      <c r="G110" s="11"/>
      <c r="I110" s="9"/>
      <c r="J110" s="11"/>
      <c r="L110" s="9"/>
      <c r="M110" s="11"/>
      <c r="O110" s="9"/>
      <c r="P110" s="11"/>
      <c r="R110" s="9"/>
    </row>
    <row r="111" spans="1:18" x14ac:dyDescent="0.25">
      <c r="A111" s="13"/>
      <c r="B111" s="6"/>
      <c r="D111" s="7"/>
      <c r="E111" s="11"/>
      <c r="F111" s="9"/>
      <c r="G111" s="11"/>
      <c r="I111" s="9"/>
      <c r="J111" s="11"/>
      <c r="L111" s="9"/>
      <c r="M111" s="11"/>
      <c r="O111" s="9"/>
      <c r="P111" s="11"/>
      <c r="R111" s="9"/>
    </row>
    <row r="112" spans="1:18" x14ac:dyDescent="0.25">
      <c r="A112" s="13"/>
      <c r="B112" s="6"/>
      <c r="D112" s="7"/>
      <c r="E112" s="11"/>
      <c r="F112" s="9"/>
      <c r="G112" s="11"/>
      <c r="I112" s="9"/>
      <c r="J112" s="11"/>
      <c r="L112" s="9"/>
      <c r="M112" s="11"/>
      <c r="O112" s="9"/>
      <c r="P112" s="11"/>
      <c r="R112" s="9"/>
    </row>
    <row r="113" spans="1:18" x14ac:dyDescent="0.25">
      <c r="A113" s="13"/>
      <c r="B113" s="6"/>
      <c r="D113" s="7"/>
      <c r="E113" s="11"/>
      <c r="F113" s="9"/>
      <c r="G113" s="11"/>
      <c r="I113" s="9"/>
      <c r="J113" s="11"/>
      <c r="L113" s="9"/>
      <c r="M113" s="11"/>
      <c r="O113" s="9"/>
      <c r="P113" s="11"/>
      <c r="R113" s="9"/>
    </row>
    <row r="114" spans="1:18" x14ac:dyDescent="0.25">
      <c r="A114" s="13"/>
      <c r="B114" s="6"/>
      <c r="D114" s="7"/>
      <c r="E114" s="11"/>
      <c r="F114" s="9"/>
      <c r="G114" s="11"/>
      <c r="I114" s="9"/>
      <c r="J114" s="11"/>
      <c r="L114" s="9"/>
      <c r="M114" s="11"/>
      <c r="O114" s="9"/>
      <c r="P114" s="11"/>
      <c r="R114" s="9"/>
    </row>
    <row r="115" spans="1:18" x14ac:dyDescent="0.25">
      <c r="A115" s="13"/>
      <c r="B115" s="6"/>
      <c r="D115" s="7"/>
      <c r="E115" s="11"/>
      <c r="F115" s="9"/>
      <c r="G115" s="11"/>
      <c r="I115" s="9"/>
      <c r="J115" s="11"/>
      <c r="L115" s="9"/>
      <c r="M115" s="11"/>
      <c r="O115" s="9"/>
      <c r="P115" s="11"/>
      <c r="R115" s="9"/>
    </row>
    <row r="116" spans="1:18" x14ac:dyDescent="0.25">
      <c r="A116" s="13"/>
      <c r="B116" s="6"/>
      <c r="D116" s="7"/>
      <c r="E116" s="11"/>
      <c r="F116" s="9"/>
      <c r="G116" s="11"/>
      <c r="I116" s="9"/>
      <c r="J116" s="11"/>
      <c r="L116" s="9"/>
      <c r="M116" s="11"/>
      <c r="O116" s="9"/>
      <c r="P116" s="11"/>
      <c r="R116" s="9"/>
    </row>
    <row r="117" spans="1:18" x14ac:dyDescent="0.25">
      <c r="A117" s="13"/>
      <c r="B117" s="6"/>
      <c r="D117" s="7"/>
      <c r="E117" s="11"/>
      <c r="F117" s="9"/>
      <c r="G117" s="11"/>
      <c r="I117" s="9"/>
      <c r="J117" s="11"/>
      <c r="L117" s="9"/>
      <c r="M117" s="11"/>
      <c r="O117" s="9"/>
      <c r="P117" s="11"/>
      <c r="R117" s="9"/>
    </row>
    <row r="118" spans="1:18" x14ac:dyDescent="0.25">
      <c r="A118" s="13"/>
      <c r="B118" s="6"/>
      <c r="D118" s="7"/>
      <c r="E118" s="11"/>
      <c r="F118" s="9"/>
      <c r="G118" s="11"/>
      <c r="I118" s="9"/>
      <c r="J118" s="11"/>
      <c r="L118" s="9"/>
      <c r="M118" s="11"/>
      <c r="O118" s="9"/>
      <c r="P118" s="11"/>
      <c r="R118" s="9"/>
    </row>
    <row r="119" spans="1:18" x14ac:dyDescent="0.25">
      <c r="A119" s="13"/>
      <c r="B119" s="6"/>
      <c r="D119" s="7"/>
      <c r="E119" s="11"/>
      <c r="F119" s="9"/>
      <c r="G119" s="11"/>
      <c r="I119" s="9"/>
      <c r="J119" s="11"/>
      <c r="L119" s="9"/>
      <c r="M119" s="11"/>
      <c r="O119" s="9"/>
      <c r="P119" s="11"/>
      <c r="R119" s="9"/>
    </row>
    <row r="120" spans="1:18" x14ac:dyDescent="0.25">
      <c r="A120" s="13"/>
      <c r="B120" s="6"/>
      <c r="D120" s="7"/>
      <c r="E120" s="11"/>
      <c r="F120" s="9"/>
      <c r="G120" s="11"/>
      <c r="I120" s="9"/>
      <c r="J120" s="11"/>
      <c r="L120" s="9"/>
      <c r="M120" s="11"/>
      <c r="O120" s="9"/>
      <c r="P120" s="11"/>
      <c r="R120" s="9"/>
    </row>
    <row r="121" spans="1:18" x14ac:dyDescent="0.25">
      <c r="A121" s="13"/>
      <c r="B121" s="6"/>
      <c r="D121" s="7"/>
      <c r="E121" s="11"/>
      <c r="F121" s="9"/>
      <c r="G121" s="11"/>
      <c r="I121" s="9"/>
      <c r="J121" s="11"/>
      <c r="L121" s="9"/>
      <c r="M121" s="11"/>
      <c r="O121" s="9"/>
      <c r="P121" s="11"/>
      <c r="R121" s="9"/>
    </row>
    <row r="122" spans="1:18" x14ac:dyDescent="0.25">
      <c r="A122" s="13"/>
      <c r="B122" s="6"/>
      <c r="D122" s="7"/>
      <c r="E122" s="11"/>
      <c r="F122" s="9"/>
      <c r="G122" s="11"/>
      <c r="I122" s="9"/>
      <c r="J122" s="11"/>
      <c r="L122" s="9"/>
      <c r="M122" s="11"/>
      <c r="O122" s="9"/>
      <c r="P122" s="11"/>
      <c r="R122" s="9"/>
    </row>
    <row r="123" spans="1:18" x14ac:dyDescent="0.25">
      <c r="A123" s="13"/>
      <c r="B123" s="6"/>
      <c r="D123" s="7"/>
      <c r="E123" s="11"/>
      <c r="F123" s="9"/>
      <c r="G123" s="11"/>
      <c r="I123" s="9"/>
      <c r="J123" s="11"/>
      <c r="L123" s="9"/>
      <c r="M123" s="11"/>
      <c r="O123" s="9"/>
      <c r="P123" s="11"/>
      <c r="R123" s="9"/>
    </row>
    <row r="124" spans="1:18" x14ac:dyDescent="0.25">
      <c r="A124" s="13"/>
      <c r="B124" s="6"/>
      <c r="D124" s="7"/>
      <c r="E124" s="11"/>
      <c r="F124" s="9"/>
      <c r="G124" s="11"/>
      <c r="I124" s="9"/>
      <c r="J124" s="11"/>
      <c r="L124" s="9"/>
      <c r="M124" s="11"/>
      <c r="O124" s="9"/>
      <c r="P124" s="11"/>
      <c r="R124" s="9"/>
    </row>
    <row r="125" spans="1:18" x14ac:dyDescent="0.25">
      <c r="A125" s="13"/>
      <c r="B125" s="6"/>
      <c r="D125" s="7"/>
      <c r="E125" s="11"/>
      <c r="F125" s="9"/>
      <c r="G125" s="11"/>
      <c r="I125" s="9"/>
      <c r="J125" s="11"/>
      <c r="L125" s="9"/>
      <c r="M125" s="11"/>
      <c r="O125" s="9"/>
      <c r="P125" s="11"/>
      <c r="R125" s="9"/>
    </row>
    <row r="126" spans="1:18" x14ac:dyDescent="0.25">
      <c r="A126" s="13"/>
      <c r="B126" s="6"/>
      <c r="D126" s="7"/>
      <c r="E126" s="11"/>
      <c r="F126" s="9"/>
      <c r="G126" s="11"/>
      <c r="I126" s="9"/>
      <c r="J126" s="11"/>
      <c r="L126" s="9"/>
      <c r="M126" s="11"/>
      <c r="O126" s="9"/>
      <c r="P126" s="11"/>
      <c r="R126" s="9"/>
    </row>
    <row r="127" spans="1:18" x14ac:dyDescent="0.25">
      <c r="A127" s="13"/>
      <c r="B127" s="6"/>
      <c r="D127" s="7"/>
      <c r="E127" s="11"/>
      <c r="F127" s="9"/>
      <c r="G127" s="11"/>
      <c r="I127" s="9"/>
      <c r="J127" s="11"/>
      <c r="L127" s="9"/>
      <c r="M127" s="11"/>
      <c r="O127" s="9"/>
      <c r="P127" s="11"/>
      <c r="R127" s="9"/>
    </row>
    <row r="128" spans="1:18" x14ac:dyDescent="0.25">
      <c r="A128" s="13"/>
      <c r="B128" s="6"/>
      <c r="D128" s="7"/>
      <c r="E128" s="11"/>
      <c r="F128" s="9"/>
      <c r="G128" s="11"/>
      <c r="I128" s="9"/>
      <c r="J128" s="11"/>
      <c r="L128" s="9"/>
      <c r="M128" s="11"/>
      <c r="O128" s="9"/>
      <c r="P128" s="11"/>
      <c r="R128" s="9"/>
    </row>
    <row r="129" spans="1:18" x14ac:dyDescent="0.25">
      <c r="A129" s="13"/>
      <c r="B129" s="6"/>
      <c r="D129" s="7"/>
      <c r="E129" s="11"/>
      <c r="F129" s="9"/>
      <c r="G129" s="11"/>
      <c r="I129" s="9"/>
      <c r="J129" s="11"/>
      <c r="L129" s="9"/>
      <c r="M129" s="11"/>
      <c r="O129" s="9"/>
      <c r="P129" s="11"/>
      <c r="R129" s="9"/>
    </row>
    <row r="130" spans="1:18" x14ac:dyDescent="0.25">
      <c r="A130" s="13"/>
      <c r="B130" s="6"/>
      <c r="D130" s="7"/>
      <c r="E130" s="11"/>
      <c r="F130" s="9"/>
      <c r="G130" s="11"/>
      <c r="I130" s="9"/>
      <c r="J130" s="11"/>
      <c r="L130" s="9"/>
      <c r="M130" s="11"/>
      <c r="O130" s="9"/>
      <c r="P130" s="11"/>
      <c r="R130" s="9"/>
    </row>
    <row r="131" spans="1:18" x14ac:dyDescent="0.25">
      <c r="A131" s="13"/>
      <c r="B131" s="6"/>
      <c r="D131" s="7"/>
      <c r="E131" s="11"/>
      <c r="F131" s="9"/>
      <c r="G131" s="11"/>
      <c r="I131" s="9"/>
      <c r="J131" s="11"/>
      <c r="L131" s="9"/>
      <c r="M131" s="11"/>
      <c r="O131" s="9"/>
      <c r="P131" s="11"/>
      <c r="R131" s="9"/>
    </row>
    <row r="132" spans="1:18" x14ac:dyDescent="0.25">
      <c r="A132" s="13"/>
      <c r="B132" s="6"/>
      <c r="D132" s="7"/>
      <c r="E132" s="11"/>
      <c r="F132" s="9"/>
      <c r="G132" s="11"/>
      <c r="I132" s="9"/>
      <c r="J132" s="11"/>
      <c r="L132" s="9"/>
      <c r="M132" s="11"/>
      <c r="O132" s="9"/>
      <c r="P132" s="11"/>
      <c r="R132" s="9"/>
    </row>
    <row r="133" spans="1:18" x14ac:dyDescent="0.25">
      <c r="A133" s="13"/>
      <c r="B133" s="6"/>
      <c r="D133" s="7"/>
      <c r="E133" s="11"/>
      <c r="F133" s="9"/>
      <c r="G133" s="11"/>
      <c r="I133" s="9"/>
      <c r="J133" s="11"/>
      <c r="L133" s="9"/>
      <c r="M133" s="11"/>
      <c r="O133" s="9"/>
      <c r="P133" s="11"/>
      <c r="R133" s="9"/>
    </row>
    <row r="134" spans="1:18" x14ac:dyDescent="0.25">
      <c r="A134" s="13"/>
      <c r="B134" s="6"/>
      <c r="D134" s="7"/>
      <c r="E134" s="11"/>
      <c r="F134" s="9"/>
      <c r="G134" s="11"/>
      <c r="I134" s="9"/>
      <c r="J134" s="11"/>
      <c r="L134" s="9"/>
      <c r="M134" s="11"/>
      <c r="O134" s="9"/>
      <c r="P134" s="11"/>
      <c r="R134" s="9"/>
    </row>
    <row r="135" spans="1:18" x14ac:dyDescent="0.25">
      <c r="A135" s="13"/>
      <c r="B135" s="6"/>
      <c r="D135" s="7"/>
      <c r="E135" s="11"/>
      <c r="F135" s="9"/>
      <c r="G135" s="11"/>
      <c r="I135" s="9"/>
      <c r="J135" s="11"/>
      <c r="L135" s="9"/>
      <c r="M135" s="11"/>
      <c r="O135" s="9"/>
      <c r="P135" s="11"/>
      <c r="R135" s="9"/>
    </row>
    <row r="136" spans="1:18" x14ac:dyDescent="0.25">
      <c r="A136" s="13"/>
      <c r="B136" s="6"/>
      <c r="D136" s="7"/>
      <c r="E136" s="11"/>
      <c r="F136" s="9"/>
      <c r="G136" s="11"/>
      <c r="I136" s="9"/>
      <c r="J136" s="11"/>
      <c r="L136" s="9"/>
      <c r="M136" s="11"/>
      <c r="O136" s="9"/>
      <c r="P136" s="11"/>
      <c r="R136" s="9"/>
    </row>
    <row r="137" spans="1:18" x14ac:dyDescent="0.25">
      <c r="A137" s="13"/>
      <c r="B137" s="6"/>
      <c r="D137" s="7"/>
      <c r="E137" s="11"/>
      <c r="F137" s="9"/>
      <c r="G137" s="11"/>
      <c r="I137" s="9"/>
      <c r="J137" s="11"/>
      <c r="L137" s="9"/>
      <c r="M137" s="11"/>
      <c r="O137" s="9"/>
      <c r="P137" s="11"/>
      <c r="R137" s="9"/>
    </row>
    <row r="138" spans="1:18" x14ac:dyDescent="0.25">
      <c r="A138" s="13"/>
      <c r="B138" s="6"/>
      <c r="D138" s="7"/>
      <c r="E138" s="11"/>
      <c r="F138" s="9"/>
      <c r="G138" s="11"/>
      <c r="I138" s="9"/>
      <c r="J138" s="11"/>
      <c r="L138" s="9"/>
      <c r="M138" s="11"/>
      <c r="O138" s="9"/>
      <c r="P138" s="11"/>
      <c r="R138" s="9"/>
    </row>
    <row r="139" spans="1:18" x14ac:dyDescent="0.25">
      <c r="A139" s="13"/>
      <c r="B139" s="6"/>
      <c r="D139" s="7"/>
      <c r="E139" s="11"/>
      <c r="F139" s="9"/>
      <c r="G139" s="11"/>
      <c r="I139" s="9"/>
      <c r="J139" s="11"/>
      <c r="L139" s="9"/>
      <c r="M139" s="11"/>
      <c r="O139" s="9"/>
      <c r="P139" s="11"/>
      <c r="R139" s="9"/>
    </row>
    <row r="140" spans="1:18" x14ac:dyDescent="0.25">
      <c r="A140" s="13"/>
      <c r="B140" s="6"/>
      <c r="D140" s="7"/>
      <c r="E140" s="11"/>
      <c r="F140" s="9"/>
      <c r="G140" s="11"/>
      <c r="I140" s="9"/>
      <c r="J140" s="11"/>
      <c r="L140" s="9"/>
      <c r="M140" s="11"/>
      <c r="O140" s="9"/>
      <c r="P140" s="11"/>
      <c r="R140" s="9"/>
    </row>
    <row r="141" spans="1:18" x14ac:dyDescent="0.25">
      <c r="A141" s="13"/>
      <c r="B141" s="6"/>
      <c r="D141" s="7"/>
      <c r="E141" s="11"/>
      <c r="F141" s="9"/>
      <c r="G141" s="11"/>
      <c r="I141" s="9"/>
      <c r="J141" s="11"/>
      <c r="L141" s="9"/>
      <c r="M141" s="11"/>
      <c r="O141" s="9"/>
      <c r="P141" s="11"/>
      <c r="R141" s="9"/>
    </row>
    <row r="142" spans="1:18" x14ac:dyDescent="0.25">
      <c r="A142" s="13"/>
      <c r="B142" s="6"/>
      <c r="D142" s="7"/>
      <c r="E142" s="11"/>
      <c r="F142" s="9"/>
      <c r="G142" s="11"/>
      <c r="I142" s="9"/>
      <c r="J142" s="11"/>
      <c r="L142" s="9"/>
      <c r="M142" s="11"/>
      <c r="O142" s="9"/>
      <c r="P142" s="11"/>
      <c r="R142" s="9"/>
    </row>
    <row r="143" spans="1:18" x14ac:dyDescent="0.25">
      <c r="A143" s="13"/>
      <c r="B143" s="6"/>
      <c r="D143" s="7"/>
      <c r="E143" s="11"/>
      <c r="F143" s="9"/>
      <c r="G143" s="11"/>
      <c r="I143" s="9"/>
      <c r="J143" s="11"/>
      <c r="L143" s="9"/>
      <c r="M143" s="11"/>
      <c r="O143" s="9"/>
      <c r="P143" s="11"/>
      <c r="R143" s="9"/>
    </row>
    <row r="144" spans="1:18" x14ac:dyDescent="0.25">
      <c r="A144" s="13"/>
      <c r="B144" s="6"/>
      <c r="D144" s="7"/>
      <c r="E144" s="11"/>
      <c r="F144" s="9"/>
      <c r="G144" s="11"/>
      <c r="I144" s="9"/>
      <c r="J144" s="11"/>
      <c r="L144" s="9"/>
      <c r="M144" s="11"/>
      <c r="O144" s="9"/>
      <c r="P144" s="11"/>
      <c r="R144" s="9"/>
    </row>
    <row r="145" spans="1:18" x14ac:dyDescent="0.25">
      <c r="A145" s="13"/>
      <c r="B145" s="6"/>
      <c r="D145" s="7"/>
      <c r="E145" s="11"/>
      <c r="F145" s="9"/>
      <c r="G145" s="11"/>
      <c r="I145" s="9"/>
      <c r="J145" s="11"/>
      <c r="L145" s="9"/>
      <c r="M145" s="11"/>
      <c r="O145" s="9"/>
      <c r="P145" s="11"/>
      <c r="R145" s="9"/>
    </row>
    <row r="146" spans="1:18" x14ac:dyDescent="0.25">
      <c r="A146" s="13"/>
      <c r="B146" s="6"/>
      <c r="D146" s="7"/>
      <c r="E146" s="11"/>
      <c r="F146" s="9"/>
      <c r="G146" s="11"/>
      <c r="I146" s="9"/>
      <c r="J146" s="11"/>
      <c r="L146" s="9"/>
      <c r="M146" s="11"/>
      <c r="O146" s="9"/>
      <c r="P146" s="11"/>
      <c r="R146" s="9"/>
    </row>
    <row r="147" spans="1:18" x14ac:dyDescent="0.25">
      <c r="A147" s="13"/>
      <c r="B147" s="6"/>
      <c r="D147" s="7"/>
      <c r="E147" s="11"/>
      <c r="F147" s="9"/>
      <c r="G147" s="11"/>
      <c r="I147" s="9"/>
      <c r="J147" s="11"/>
      <c r="L147" s="9"/>
      <c r="M147" s="11"/>
      <c r="O147" s="9"/>
      <c r="P147" s="11"/>
      <c r="R147" s="9"/>
    </row>
    <row r="148" spans="1:18" x14ac:dyDescent="0.25">
      <c r="A148" s="13"/>
      <c r="B148" s="6"/>
      <c r="D148" s="7"/>
      <c r="E148" s="11"/>
      <c r="F148" s="9"/>
      <c r="G148" s="11"/>
      <c r="I148" s="9"/>
      <c r="J148" s="11"/>
      <c r="L148" s="9"/>
      <c r="M148" s="11"/>
      <c r="O148" s="9"/>
      <c r="P148" s="11"/>
      <c r="R148" s="9"/>
    </row>
    <row r="149" spans="1:18" x14ac:dyDescent="0.25">
      <c r="A149" s="13"/>
      <c r="B149" s="6"/>
      <c r="D149" s="7"/>
      <c r="E149" s="11"/>
      <c r="F149" s="9"/>
      <c r="G149" s="11"/>
      <c r="I149" s="9"/>
      <c r="J149" s="11"/>
      <c r="L149" s="9"/>
      <c r="M149" s="11"/>
      <c r="O149" s="9"/>
      <c r="P149" s="11"/>
      <c r="R149" s="9"/>
    </row>
    <row r="150" spans="1:18" x14ac:dyDescent="0.25">
      <c r="A150" s="13"/>
      <c r="B150" s="6"/>
      <c r="D150" s="7"/>
      <c r="E150" s="11"/>
      <c r="F150" s="9"/>
      <c r="G150" s="11"/>
      <c r="I150" s="9"/>
      <c r="J150" s="11"/>
      <c r="L150" s="9"/>
      <c r="M150" s="11"/>
      <c r="O150" s="9"/>
      <c r="P150" s="11"/>
      <c r="R150" s="9"/>
    </row>
    <row r="151" spans="1:18" x14ac:dyDescent="0.25">
      <c r="A151" s="13"/>
      <c r="B151" s="6"/>
      <c r="D151" s="7"/>
      <c r="E151" s="11"/>
      <c r="F151" s="9"/>
      <c r="G151" s="11"/>
      <c r="I151" s="9"/>
      <c r="J151" s="11"/>
      <c r="L151" s="9"/>
      <c r="M151" s="11"/>
      <c r="O151" s="9"/>
      <c r="P151" s="11"/>
      <c r="R151" s="9"/>
    </row>
    <row r="152" spans="1:18" x14ac:dyDescent="0.25">
      <c r="A152" s="13"/>
      <c r="B152" s="6"/>
      <c r="D152" s="7"/>
      <c r="E152" s="11"/>
      <c r="F152" s="9"/>
      <c r="G152" s="11"/>
      <c r="I152" s="9"/>
      <c r="J152" s="11"/>
      <c r="L152" s="9"/>
      <c r="M152" s="11"/>
      <c r="O152" s="9"/>
      <c r="P152" s="11"/>
      <c r="R152" s="9"/>
    </row>
    <row r="153" spans="1:18" x14ac:dyDescent="0.25">
      <c r="A153" s="13"/>
      <c r="B153" s="6"/>
      <c r="D153" s="7"/>
      <c r="E153" s="11"/>
      <c r="F153" s="9"/>
      <c r="G153" s="11"/>
      <c r="I153" s="9"/>
      <c r="J153" s="11"/>
      <c r="L153" s="9"/>
      <c r="M153" s="11"/>
      <c r="O153" s="9"/>
      <c r="P153" s="11"/>
      <c r="R153" s="9"/>
    </row>
    <row r="154" spans="1:18" x14ac:dyDescent="0.25">
      <c r="A154" s="13"/>
      <c r="B154" s="6"/>
      <c r="D154" s="7"/>
      <c r="E154" s="11"/>
      <c r="F154" s="9"/>
      <c r="G154" s="11"/>
      <c r="I154" s="9"/>
      <c r="J154" s="11"/>
      <c r="L154" s="9"/>
      <c r="M154" s="11"/>
      <c r="O154" s="9"/>
      <c r="P154" s="11"/>
      <c r="R154" s="9"/>
    </row>
    <row r="155" spans="1:18" x14ac:dyDescent="0.25">
      <c r="A155" s="13"/>
      <c r="B155" s="6"/>
      <c r="D155" s="7"/>
      <c r="E155" s="11"/>
      <c r="F155" s="9"/>
      <c r="G155" s="11"/>
      <c r="I155" s="9"/>
      <c r="J155" s="11"/>
      <c r="L155" s="9"/>
      <c r="M155" s="11"/>
      <c r="O155" s="9"/>
      <c r="P155" s="11"/>
      <c r="R155" s="9"/>
    </row>
    <row r="156" spans="1:18" x14ac:dyDescent="0.25">
      <c r="A156" s="13"/>
      <c r="B156" s="6"/>
      <c r="D156" s="7"/>
      <c r="E156" s="11"/>
      <c r="F156" s="9"/>
      <c r="G156" s="11"/>
      <c r="I156" s="9"/>
      <c r="J156" s="11"/>
      <c r="L156" s="9"/>
      <c r="M156" s="11"/>
      <c r="O156" s="9"/>
      <c r="P156" s="11"/>
      <c r="R156" s="9"/>
    </row>
    <row r="157" spans="1:18" x14ac:dyDescent="0.25">
      <c r="A157" s="13"/>
      <c r="B157" s="6"/>
      <c r="D157" s="7"/>
      <c r="E157" s="11"/>
      <c r="F157" s="9"/>
      <c r="G157" s="11"/>
      <c r="I157" s="9"/>
      <c r="J157" s="11"/>
      <c r="L157" s="9"/>
      <c r="M157" s="11"/>
      <c r="O157" s="9"/>
      <c r="P157" s="11"/>
      <c r="R157" s="9"/>
    </row>
    <row r="158" spans="1:18" x14ac:dyDescent="0.25">
      <c r="A158" s="13"/>
      <c r="B158" s="6"/>
      <c r="D158" s="7"/>
      <c r="E158" s="11"/>
      <c r="F158" s="9"/>
      <c r="G158" s="11"/>
      <c r="I158" s="9"/>
      <c r="J158" s="11"/>
      <c r="L158" s="9"/>
      <c r="M158" s="11"/>
      <c r="O158" s="9"/>
      <c r="P158" s="11"/>
      <c r="R158" s="9"/>
    </row>
    <row r="159" spans="1:18" x14ac:dyDescent="0.25">
      <c r="A159" s="13"/>
      <c r="B159" s="6"/>
      <c r="D159" s="7"/>
      <c r="E159" s="11"/>
      <c r="F159" s="9"/>
      <c r="G159" s="11"/>
      <c r="I159" s="9"/>
      <c r="J159" s="11"/>
      <c r="L159" s="9"/>
      <c r="M159" s="11"/>
      <c r="O159" s="9"/>
      <c r="P159" s="11"/>
      <c r="R159" s="9"/>
    </row>
    <row r="160" spans="1:18" x14ac:dyDescent="0.25">
      <c r="A160" s="13"/>
      <c r="B160" s="6"/>
      <c r="D160" s="7"/>
      <c r="E160" s="11"/>
      <c r="F160" s="9"/>
      <c r="G160" s="11"/>
      <c r="I160" s="9"/>
      <c r="J160" s="11"/>
      <c r="L160" s="9"/>
      <c r="M160" s="11"/>
      <c r="O160" s="9"/>
      <c r="P160" s="11"/>
      <c r="R160" s="9"/>
    </row>
    <row r="161" spans="1:18" x14ac:dyDescent="0.25">
      <c r="A161" s="13"/>
      <c r="B161" s="6"/>
      <c r="D161" s="7"/>
      <c r="E161" s="11"/>
      <c r="F161" s="9"/>
      <c r="G161" s="11"/>
      <c r="I161" s="9"/>
      <c r="J161" s="11"/>
      <c r="L161" s="9"/>
      <c r="M161" s="11"/>
      <c r="O161" s="9"/>
      <c r="P161" s="11"/>
      <c r="R161" s="9"/>
    </row>
    <row r="162" spans="1:18" x14ac:dyDescent="0.25">
      <c r="A162" s="13"/>
      <c r="B162" s="6"/>
      <c r="D162" s="7"/>
      <c r="E162" s="11"/>
      <c r="F162" s="9"/>
      <c r="G162" s="11"/>
      <c r="I162" s="9"/>
      <c r="J162" s="11"/>
      <c r="L162" s="9"/>
      <c r="M162" s="11"/>
      <c r="O162" s="9"/>
      <c r="P162" s="11"/>
      <c r="R162" s="9"/>
    </row>
    <row r="163" spans="1:18" x14ac:dyDescent="0.25">
      <c r="A163" s="13"/>
      <c r="B163" s="6"/>
      <c r="D163" s="7"/>
      <c r="E163" s="11"/>
      <c r="F163" s="9"/>
      <c r="G163" s="11"/>
      <c r="I163" s="9"/>
      <c r="J163" s="11"/>
      <c r="L163" s="9"/>
      <c r="M163" s="11"/>
      <c r="O163" s="9"/>
      <c r="P163" s="11"/>
      <c r="R163" s="9"/>
    </row>
    <row r="164" spans="1:18" x14ac:dyDescent="0.25">
      <c r="A164" s="13"/>
      <c r="B164" s="6"/>
      <c r="D164" s="7"/>
      <c r="E164" s="11"/>
      <c r="F164" s="9"/>
      <c r="G164" s="11"/>
      <c r="I164" s="9"/>
      <c r="J164" s="11"/>
      <c r="L164" s="9"/>
      <c r="M164" s="11"/>
      <c r="O164" s="9"/>
      <c r="P164" s="11"/>
      <c r="R164" s="9"/>
    </row>
    <row r="165" spans="1:18" x14ac:dyDescent="0.25">
      <c r="A165" s="13"/>
      <c r="B165" s="6"/>
      <c r="D165" s="7"/>
      <c r="E165" s="11"/>
      <c r="F165" s="9"/>
      <c r="G165" s="11"/>
      <c r="I165" s="9"/>
      <c r="J165" s="11"/>
      <c r="L165" s="9"/>
      <c r="M165" s="11"/>
      <c r="O165" s="9"/>
      <c r="P165" s="11"/>
      <c r="R165" s="9"/>
    </row>
    <row r="166" spans="1:18" x14ac:dyDescent="0.25">
      <c r="A166" s="13"/>
      <c r="B166" s="6"/>
      <c r="D166" s="7"/>
      <c r="E166" s="11"/>
      <c r="F166" s="9"/>
      <c r="G166" s="11"/>
      <c r="I166" s="9"/>
      <c r="J166" s="11"/>
      <c r="L166" s="9"/>
      <c r="M166" s="11"/>
      <c r="O166" s="9"/>
      <c r="P166" s="11"/>
      <c r="R166" s="9"/>
    </row>
    <row r="167" spans="1:18" x14ac:dyDescent="0.25">
      <c r="A167" s="13"/>
      <c r="B167" s="6"/>
      <c r="D167" s="7"/>
      <c r="E167" s="11"/>
      <c r="F167" s="9"/>
      <c r="G167" s="11"/>
      <c r="I167" s="9"/>
      <c r="J167" s="11"/>
      <c r="L167" s="9"/>
      <c r="M167" s="11"/>
      <c r="O167" s="9"/>
      <c r="P167" s="11"/>
      <c r="R167" s="9"/>
    </row>
    <row r="168" spans="1:18" x14ac:dyDescent="0.25">
      <c r="A168" s="13"/>
      <c r="B168" s="6"/>
      <c r="D168" s="7"/>
      <c r="E168" s="11"/>
      <c r="F168" s="9"/>
      <c r="G168" s="11"/>
      <c r="I168" s="9"/>
      <c r="J168" s="11"/>
      <c r="L168" s="9"/>
      <c r="M168" s="11"/>
      <c r="O168" s="9"/>
      <c r="P168" s="11"/>
      <c r="R168" s="9"/>
    </row>
    <row r="169" spans="1:18" x14ac:dyDescent="0.25">
      <c r="A169" s="13"/>
      <c r="B169" s="6"/>
      <c r="D169" s="7"/>
      <c r="E169" s="11"/>
      <c r="F169" s="9"/>
      <c r="G169" s="11"/>
      <c r="I169" s="9"/>
      <c r="J169" s="11"/>
      <c r="L169" s="9"/>
      <c r="M169" s="11"/>
      <c r="O169" s="9"/>
      <c r="P169" s="11"/>
      <c r="R169" s="9"/>
    </row>
    <row r="170" spans="1:18" x14ac:dyDescent="0.25">
      <c r="A170" s="13"/>
      <c r="B170" s="6"/>
      <c r="D170" s="7"/>
      <c r="E170" s="11"/>
      <c r="F170" s="9"/>
      <c r="G170" s="11"/>
      <c r="I170" s="9"/>
      <c r="J170" s="11"/>
      <c r="L170" s="9"/>
      <c r="M170" s="11"/>
      <c r="O170" s="9"/>
      <c r="P170" s="11"/>
      <c r="R170" s="9"/>
    </row>
    <row r="171" spans="1:18" x14ac:dyDescent="0.25">
      <c r="A171" s="13"/>
      <c r="B171" s="6"/>
      <c r="D171" s="7"/>
      <c r="E171" s="11"/>
      <c r="F171" s="9"/>
      <c r="G171" s="11"/>
      <c r="I171" s="9"/>
      <c r="J171" s="11"/>
      <c r="L171" s="9"/>
      <c r="M171" s="11"/>
      <c r="O171" s="9"/>
      <c r="P171" s="11"/>
      <c r="R171" s="9"/>
    </row>
    <row r="172" spans="1:18" x14ac:dyDescent="0.25">
      <c r="A172" s="13"/>
      <c r="B172" s="6"/>
      <c r="D172" s="7"/>
      <c r="E172" s="11"/>
      <c r="F172" s="9"/>
      <c r="G172" s="11"/>
      <c r="I172" s="9"/>
      <c r="J172" s="11"/>
      <c r="L172" s="9"/>
      <c r="M172" s="11"/>
      <c r="O172" s="9"/>
      <c r="P172" s="11"/>
      <c r="R172" s="9"/>
    </row>
    <row r="173" spans="1:18" x14ac:dyDescent="0.25">
      <c r="A173" s="13"/>
      <c r="B173" s="6"/>
      <c r="D173" s="7"/>
      <c r="E173" s="11"/>
      <c r="F173" s="9"/>
      <c r="G173" s="11"/>
      <c r="I173" s="9"/>
      <c r="J173" s="11"/>
      <c r="L173" s="9"/>
      <c r="M173" s="11"/>
      <c r="O173" s="9"/>
      <c r="P173" s="11"/>
      <c r="R173" s="9"/>
    </row>
    <row r="174" spans="1:18" x14ac:dyDescent="0.25">
      <c r="A174" s="13"/>
      <c r="B174" s="6"/>
      <c r="D174" s="7"/>
      <c r="E174" s="11"/>
      <c r="F174" s="9"/>
      <c r="G174" s="11"/>
      <c r="I174" s="9"/>
      <c r="J174" s="11"/>
      <c r="L174" s="9"/>
      <c r="M174" s="11"/>
      <c r="O174" s="9"/>
      <c r="P174" s="11"/>
      <c r="R174" s="9"/>
    </row>
    <row r="175" spans="1:18" x14ac:dyDescent="0.25">
      <c r="A175" s="13"/>
      <c r="B175" s="6"/>
      <c r="D175" s="7"/>
      <c r="E175" s="11"/>
      <c r="F175" s="9"/>
      <c r="G175" s="11"/>
      <c r="I175" s="9"/>
      <c r="J175" s="11"/>
      <c r="L175" s="9"/>
      <c r="M175" s="11"/>
      <c r="O175" s="9"/>
      <c r="P175" s="11"/>
      <c r="R175" s="9"/>
    </row>
    <row r="176" spans="1:18" x14ac:dyDescent="0.25">
      <c r="A176" s="13"/>
      <c r="B176" s="6"/>
      <c r="D176" s="7"/>
      <c r="E176" s="11"/>
      <c r="F176" s="9"/>
      <c r="G176" s="11"/>
      <c r="I176" s="9"/>
      <c r="J176" s="11"/>
      <c r="L176" s="9"/>
      <c r="M176" s="11"/>
      <c r="O176" s="9"/>
      <c r="P176" s="11"/>
      <c r="R176" s="9"/>
    </row>
    <row r="177" spans="1:18" x14ac:dyDescent="0.25">
      <c r="A177" s="13"/>
      <c r="B177" s="6"/>
      <c r="D177" s="7"/>
      <c r="E177" s="11"/>
      <c r="F177" s="9"/>
      <c r="G177" s="11"/>
      <c r="I177" s="9"/>
      <c r="J177" s="11"/>
      <c r="L177" s="9"/>
      <c r="M177" s="11"/>
      <c r="O177" s="9"/>
      <c r="P177" s="11"/>
      <c r="R177" s="9"/>
    </row>
    <row r="178" spans="1:18" x14ac:dyDescent="0.25">
      <c r="A178" s="13"/>
      <c r="B178" s="6"/>
      <c r="D178" s="7"/>
      <c r="E178" s="11"/>
      <c r="F178" s="9"/>
      <c r="G178" s="11"/>
      <c r="I178" s="9"/>
      <c r="J178" s="11"/>
      <c r="L178" s="9"/>
      <c r="M178" s="11"/>
      <c r="O178" s="9"/>
      <c r="P178" s="11"/>
      <c r="R178" s="9"/>
    </row>
    <row r="179" spans="1:18" x14ac:dyDescent="0.25">
      <c r="A179" s="13"/>
      <c r="B179" s="6"/>
      <c r="D179" s="7"/>
      <c r="E179" s="11"/>
      <c r="F179" s="9"/>
      <c r="G179" s="11"/>
      <c r="I179" s="9"/>
      <c r="J179" s="11"/>
      <c r="L179" s="9"/>
      <c r="M179" s="11"/>
      <c r="O179" s="9"/>
      <c r="P179" s="11"/>
      <c r="R179" s="9"/>
    </row>
    <row r="180" spans="1:18" x14ac:dyDescent="0.25">
      <c r="A180" s="13"/>
      <c r="B180" s="6"/>
      <c r="D180" s="7"/>
      <c r="E180" s="11"/>
      <c r="F180" s="9"/>
      <c r="G180" s="11"/>
      <c r="I180" s="9"/>
      <c r="J180" s="11"/>
      <c r="L180" s="9"/>
      <c r="M180" s="11"/>
      <c r="O180" s="9"/>
      <c r="P180" s="11"/>
      <c r="R180" s="9"/>
    </row>
    <row r="181" spans="1:18" x14ac:dyDescent="0.25">
      <c r="A181" s="13"/>
      <c r="B181" s="6"/>
      <c r="D181" s="7"/>
      <c r="E181" s="11"/>
      <c r="F181" s="9"/>
      <c r="G181" s="11"/>
      <c r="I181" s="9"/>
      <c r="J181" s="11"/>
      <c r="L181" s="9"/>
      <c r="M181" s="11"/>
      <c r="O181" s="9"/>
      <c r="P181" s="11"/>
      <c r="R181" s="9"/>
    </row>
    <row r="182" spans="1:18" x14ac:dyDescent="0.25">
      <c r="A182" s="13"/>
      <c r="B182" s="6"/>
      <c r="D182" s="7"/>
      <c r="E182" s="11"/>
      <c r="F182" s="9"/>
      <c r="G182" s="11"/>
      <c r="I182" s="9"/>
      <c r="J182" s="11"/>
      <c r="L182" s="9"/>
      <c r="M182" s="11"/>
      <c r="O182" s="9"/>
      <c r="P182" s="11"/>
      <c r="R182" s="9"/>
    </row>
    <row r="183" spans="1:18" x14ac:dyDescent="0.25">
      <c r="A183" s="13"/>
      <c r="B183" s="6"/>
      <c r="D183" s="7"/>
      <c r="E183" s="11"/>
      <c r="F183" s="9"/>
      <c r="G183" s="11"/>
      <c r="I183" s="9"/>
      <c r="J183" s="11"/>
      <c r="L183" s="9"/>
      <c r="M183" s="11"/>
      <c r="O183" s="9"/>
      <c r="P183" s="11"/>
      <c r="R183" s="9"/>
    </row>
    <row r="184" spans="1:18" x14ac:dyDescent="0.25">
      <c r="A184" s="13"/>
      <c r="B184" s="6"/>
      <c r="D184" s="7"/>
      <c r="E184" s="11"/>
      <c r="F184" s="9"/>
      <c r="G184" s="11"/>
      <c r="I184" s="9"/>
      <c r="J184" s="11"/>
      <c r="L184" s="9"/>
      <c r="M184" s="11"/>
      <c r="O184" s="9"/>
      <c r="P184" s="11"/>
      <c r="R184" s="9"/>
    </row>
    <row r="185" spans="1:18" x14ac:dyDescent="0.25">
      <c r="A185" s="13"/>
      <c r="B185" s="6"/>
      <c r="D185" s="7"/>
      <c r="E185" s="11"/>
      <c r="F185" s="9"/>
      <c r="G185" s="11"/>
      <c r="I185" s="9"/>
      <c r="J185" s="11"/>
      <c r="L185" s="9"/>
      <c r="M185" s="11"/>
      <c r="O185" s="9"/>
      <c r="P185" s="11"/>
      <c r="R185" s="9"/>
    </row>
    <row r="186" spans="1:18" x14ac:dyDescent="0.25">
      <c r="A186" s="13"/>
      <c r="B186" s="6"/>
      <c r="D186" s="7"/>
      <c r="E186" s="11"/>
      <c r="F186" s="9"/>
      <c r="G186" s="11"/>
      <c r="I186" s="9"/>
      <c r="J186" s="11"/>
      <c r="L186" s="9"/>
      <c r="M186" s="11"/>
      <c r="O186" s="9"/>
      <c r="P186" s="11"/>
      <c r="R186" s="9"/>
    </row>
    <row r="187" spans="1:18" x14ac:dyDescent="0.25">
      <c r="A187" s="13"/>
      <c r="B187" s="6"/>
      <c r="D187" s="7"/>
      <c r="E187" s="11"/>
      <c r="F187" s="9"/>
      <c r="G187" s="11"/>
      <c r="I187" s="9"/>
      <c r="J187" s="11"/>
      <c r="L187" s="9"/>
      <c r="M187" s="11"/>
      <c r="O187" s="9"/>
      <c r="P187" s="11"/>
      <c r="R187" s="9"/>
    </row>
    <row r="188" spans="1:18" x14ac:dyDescent="0.25">
      <c r="A188" s="13"/>
      <c r="B188" s="6"/>
      <c r="D188" s="7"/>
      <c r="E188" s="11"/>
      <c r="F188" s="9"/>
      <c r="G188" s="11"/>
      <c r="I188" s="9"/>
      <c r="J188" s="11"/>
      <c r="L188" s="9"/>
      <c r="M188" s="11"/>
      <c r="O188" s="9"/>
      <c r="P188" s="11"/>
      <c r="R188" s="9"/>
    </row>
    <row r="189" spans="1:18" x14ac:dyDescent="0.25">
      <c r="A189" s="13"/>
      <c r="B189" s="6"/>
      <c r="D189" s="7"/>
      <c r="E189" s="11"/>
      <c r="F189" s="9"/>
      <c r="G189" s="11"/>
      <c r="I189" s="9"/>
      <c r="J189" s="11"/>
      <c r="L189" s="9"/>
      <c r="M189" s="11"/>
      <c r="O189" s="9"/>
      <c r="P189" s="11"/>
      <c r="R189" s="9"/>
    </row>
    <row r="190" spans="1:18" x14ac:dyDescent="0.25">
      <c r="A190" s="13"/>
      <c r="B190" s="6"/>
      <c r="D190" s="7"/>
      <c r="E190" s="11"/>
      <c r="F190" s="9"/>
      <c r="G190" s="11"/>
      <c r="I190" s="9"/>
      <c r="J190" s="11"/>
      <c r="L190" s="9"/>
      <c r="M190" s="11"/>
      <c r="O190" s="9"/>
      <c r="P190" s="11"/>
      <c r="R190" s="9"/>
    </row>
    <row r="191" spans="1:18" x14ac:dyDescent="0.25">
      <c r="A191" s="13"/>
      <c r="B191" s="6"/>
      <c r="D191" s="7"/>
      <c r="E191" s="11"/>
      <c r="F191" s="9"/>
      <c r="G191" s="11"/>
      <c r="I191" s="9"/>
      <c r="J191" s="11"/>
      <c r="L191" s="9"/>
      <c r="M191" s="11"/>
      <c r="O191" s="9"/>
      <c r="P191" s="11"/>
      <c r="R191" s="9"/>
    </row>
    <row r="192" spans="1:18" x14ac:dyDescent="0.25">
      <c r="A192" s="13"/>
      <c r="B192" s="6"/>
      <c r="D192" s="7"/>
      <c r="E192" s="11"/>
      <c r="F192" s="9"/>
      <c r="G192" s="11"/>
      <c r="I192" s="9"/>
      <c r="J192" s="11"/>
      <c r="L192" s="9"/>
      <c r="M192" s="11"/>
      <c r="O192" s="9"/>
      <c r="P192" s="11"/>
      <c r="R192" s="9"/>
    </row>
    <row r="193" spans="1:18" ht="15.75" thickBot="1" x14ac:dyDescent="0.3">
      <c r="A193" s="14"/>
      <c r="B193" s="4"/>
      <c r="C193" s="5"/>
      <c r="D193" s="8"/>
      <c r="E193" s="12"/>
      <c r="F193" s="10"/>
      <c r="G193" s="12"/>
      <c r="H193" s="30"/>
      <c r="I193" s="10"/>
      <c r="J193" s="12"/>
      <c r="K193" s="30"/>
      <c r="L193" s="10"/>
      <c r="M193" s="12"/>
      <c r="N193" s="30"/>
      <c r="O193" s="10"/>
      <c r="P193" s="12"/>
      <c r="Q193" s="30"/>
      <c r="R193" s="10"/>
    </row>
    <row r="194" spans="1:18" ht="39.950000000000003" customHeight="1" thickBot="1" x14ac:dyDescent="0.3">
      <c r="A194" s="50"/>
      <c r="B194" s="51"/>
      <c r="C194" s="51"/>
      <c r="D194" s="51"/>
      <c r="E194" s="52"/>
      <c r="F194" s="52"/>
      <c r="G194" s="52"/>
      <c r="H194" s="52"/>
      <c r="I194" s="52"/>
      <c r="J194" s="52"/>
      <c r="K194" s="52"/>
      <c r="L194" s="52"/>
      <c r="M194" s="52"/>
      <c r="N194" s="52"/>
      <c r="O194" s="52"/>
      <c r="P194" s="52"/>
      <c r="Q194" s="52"/>
      <c r="R194" s="53"/>
    </row>
  </sheetData>
  <sortState ref="A16:R38">
    <sortCondition ref="A16:A38"/>
    <sortCondition ref="C16:C38"/>
  </sortState>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J16:J38">
    <cfRule type="cellIs" dxfId="9" priority="1" operator="lessThan">
      <formula>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03"/>
  <sheetViews>
    <sheetView zoomScaleNormal="100" workbookViewId="0">
      <selection activeCell="A10" sqref="A10:A11"/>
    </sheetView>
  </sheetViews>
  <sheetFormatPr defaultColWidth="8.85546875" defaultRowHeight="15.75" x14ac:dyDescent="0.25"/>
  <cols>
    <col min="1" max="1" width="22.7109375" style="121" customWidth="1"/>
    <col min="2" max="2" width="65.85546875" style="122" customWidth="1"/>
    <col min="3" max="3" width="14.7109375" style="123" customWidth="1"/>
    <col min="4" max="4" width="60.85546875" style="122" customWidth="1"/>
    <col min="5" max="5" width="15.140625" style="121" hidden="1" customWidth="1"/>
    <col min="6" max="7" width="20.7109375" style="124" customWidth="1"/>
    <col min="8" max="8" width="46.7109375" style="122" customWidth="1"/>
    <col min="9" max="14" width="18.7109375" style="121" customWidth="1"/>
    <col min="15" max="16384" width="8.85546875" style="122"/>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ht="20.100000000000001" customHeight="1" thickBot="1" x14ac:dyDescent="0.4">
      <c r="I9" s="407" t="s">
        <v>1284</v>
      </c>
      <c r="J9" s="408"/>
      <c r="K9" s="408"/>
      <c r="L9" s="408"/>
      <c r="M9" s="408"/>
      <c r="N9" s="409"/>
    </row>
    <row r="10" spans="1:14" ht="19.5" thickBot="1" x14ac:dyDescent="0.35">
      <c r="A10" s="410" t="s">
        <v>1274</v>
      </c>
      <c r="B10" s="412" t="s">
        <v>1178</v>
      </c>
      <c r="C10" s="414" t="s">
        <v>1157</v>
      </c>
      <c r="D10" s="415"/>
      <c r="E10" s="416"/>
      <c r="F10" s="417" t="s">
        <v>1291</v>
      </c>
      <c r="G10" s="418"/>
      <c r="H10" s="419"/>
      <c r="I10" s="420" t="s">
        <v>1283</v>
      </c>
      <c r="J10" s="421"/>
      <c r="K10" s="422"/>
      <c r="L10" s="423" t="s">
        <v>1242</v>
      </c>
      <c r="M10" s="424"/>
      <c r="N10" s="425"/>
    </row>
    <row r="11" spans="1:14" ht="20.100000000000001" customHeight="1" thickBot="1" x14ac:dyDescent="0.3">
      <c r="A11" s="411"/>
      <c r="B11" s="413"/>
      <c r="C11" s="125" t="s">
        <v>14</v>
      </c>
      <c r="D11" s="126" t="s">
        <v>1175</v>
      </c>
      <c r="E11" s="127" t="s">
        <v>1239</v>
      </c>
      <c r="F11" s="128" t="s">
        <v>1176</v>
      </c>
      <c r="G11" s="129" t="s">
        <v>1177</v>
      </c>
      <c r="H11" s="130" t="s">
        <v>1163</v>
      </c>
      <c r="I11" s="131" t="s">
        <v>7</v>
      </c>
      <c r="J11" s="132" t="s">
        <v>1246</v>
      </c>
      <c r="K11" s="133" t="s">
        <v>8</v>
      </c>
      <c r="L11" s="134" t="s">
        <v>7</v>
      </c>
      <c r="M11" s="135" t="s">
        <v>1246</v>
      </c>
      <c r="N11" s="136" t="s">
        <v>8</v>
      </c>
    </row>
    <row r="12" spans="1:14" x14ac:dyDescent="0.25">
      <c r="A12" s="137" t="s">
        <v>1326</v>
      </c>
      <c r="B12" s="138" t="s">
        <v>1224</v>
      </c>
      <c r="C12" s="139" t="s">
        <v>574</v>
      </c>
      <c r="D12" s="191" t="str">
        <f>IFERROR(IF(C12="No CAS","",INDEX('DEQ Pollutant List'!$C$7:$C$614,MATCH(C12,'DEQ Pollutant List'!$B$7:$B$614,0))),"")</f>
        <v>Methanol</v>
      </c>
      <c r="E12" s="140">
        <f>IFERROR(IF(OR($C12="",$C12="No CAS"),INDEX('DEQ Pollutant List'!$A$7:$A$614,MATCH($D12,'DEQ Pollutant List'!$C$7:$C$614,0)),INDEX('DEQ Pollutant List'!$A$7:$A$614,MATCH($C12,'DEQ Pollutant List'!$B$7:$B$614,0))),"")</f>
        <v>321</v>
      </c>
      <c r="F12" s="141">
        <v>0</v>
      </c>
      <c r="G12" s="142">
        <v>0.35</v>
      </c>
      <c r="H12" s="143"/>
      <c r="I12" s="144">
        <f>(INDEX('4. Material Balance Activities'!$G:$G,MATCH($B12,'4. Material Balance Activities'!$C:$C,0))-INDEX('4. Material Balance Activities'!$M:$M,MATCH($B12,'4. Material Balance Activities'!$C:$C,0)))*$G12*(1-$F12)</f>
        <v>3500</v>
      </c>
      <c r="J12" s="145">
        <f>(INDEX('4. Material Balance Activities'!$H:$H,MATCH($B12,'4. Material Balance Activities'!$C:$C,0))-INDEX('4. Material Balance Activities'!$N:$N,MATCH($B12,'4. Material Balance Activities'!$C:$C,0)))*$G12*(1-$F12)</f>
        <v>3989.9999999999995</v>
      </c>
      <c r="K12" s="146">
        <f>(INDEX('4. Material Balance Activities'!$I:$I,MATCH($B12,'4. Material Balance Activities'!$C:$C,0))-INDEX('4. Material Balance Activities'!$O:$O,MATCH($B12,'4. Material Balance Activities'!$C:$C,0)))*$G12*(1-$F12)</f>
        <v>5250</v>
      </c>
      <c r="L12" s="144">
        <f>(INDEX('4. Material Balance Activities'!$J:$J,MATCH($B12,'4. Material Balance Activities'!$C:$C,0))-INDEX('4. Material Balance Activities'!$P:$P,MATCH($B12,'4. Material Balance Activities'!$C:$C,0)))*$G12*(1-$F12)</f>
        <v>10.85</v>
      </c>
      <c r="M12" s="145">
        <f>(INDEX('4. Material Balance Activities'!$K:$K,MATCH($B12,'4. Material Balance Activities'!$C:$C,0))-INDEX('4. Material Balance Activities'!$Q:$Q,MATCH($B12,'4. Material Balance Activities'!$C:$C,0)))*$G12*(1-$F12)</f>
        <v>11.549999999999999</v>
      </c>
      <c r="N12" s="147">
        <f>(INDEX('4. Material Balance Activities'!$L:$L,MATCH($B12,'4. Material Balance Activities'!$C:$C,0))-INDEX('4. Material Balance Activities'!$R:$R,MATCH($B12,'4. Material Balance Activities'!$C:$C,0)))*$G12*(1-$F12)</f>
        <v>13.299999999999999</v>
      </c>
    </row>
    <row r="13" spans="1:14" x14ac:dyDescent="0.25">
      <c r="A13" s="137" t="s">
        <v>1326</v>
      </c>
      <c r="B13" s="138" t="s">
        <v>1224</v>
      </c>
      <c r="C13" s="148" t="s">
        <v>1139</v>
      </c>
      <c r="D13" s="191" t="str">
        <f>IFERROR(IF(C13="No CAS","",INDEX('DEQ Pollutant List'!$C$7:$C$614,MATCH(C13,'DEQ Pollutant List'!$B$7:$B$614,0))),"")</f>
        <v>4-Vinylcyclohexene</v>
      </c>
      <c r="E13" s="140">
        <f>IFERROR(IF(OR($C13="",$C13="No CAS"),INDEX('DEQ Pollutant List'!$A$7:$A$614,MATCH($D13,'DEQ Pollutant List'!$C$7:$C$614,0)),INDEX('DEQ Pollutant List'!$A$7:$A$614,MATCH($C13,'DEQ Pollutant List'!$B$7:$B$614,0))),"")</f>
        <v>625</v>
      </c>
      <c r="F13" s="141">
        <v>0</v>
      </c>
      <c r="G13" s="142">
        <v>0.48</v>
      </c>
      <c r="H13" s="143"/>
      <c r="I13" s="149">
        <f>(INDEX('4. Material Balance Activities'!$G:$G,MATCH($B13,'4. Material Balance Activities'!$C:$C,0))-INDEX('4. Material Balance Activities'!$M:$M,MATCH($B13,'4. Material Balance Activities'!$C:$C,0)))*$G13*(1-$F13)</f>
        <v>4800</v>
      </c>
      <c r="J13" s="150">
        <f>(INDEX('4. Material Balance Activities'!$H:$H,MATCH($B13,'4. Material Balance Activities'!$C:$C,0))-INDEX('4. Material Balance Activities'!$N:$N,MATCH($B13,'4. Material Balance Activities'!$C:$C,0)))*$G13*(1-$F13)</f>
        <v>5472</v>
      </c>
      <c r="K13" s="151">
        <f>(INDEX('4. Material Balance Activities'!$I:$I,MATCH($B13,'4. Material Balance Activities'!$C:$C,0))-INDEX('4. Material Balance Activities'!$O:$O,MATCH($B13,'4. Material Balance Activities'!$C:$C,0)))*$G13*(1-$F13)</f>
        <v>7200</v>
      </c>
      <c r="L13" s="149">
        <f>(INDEX('4. Material Balance Activities'!$J:$J,MATCH($B13,'4. Material Balance Activities'!$C:$C,0))-INDEX('4. Material Balance Activities'!$P:$P,MATCH($B13,'4. Material Balance Activities'!$C:$C,0)))*$G13*(1-$F13)</f>
        <v>14.879999999999999</v>
      </c>
      <c r="M13" s="150">
        <f>(INDEX('4. Material Balance Activities'!$K:$K,MATCH($B13,'4. Material Balance Activities'!$C:$C,0))-INDEX('4. Material Balance Activities'!$Q:$Q,MATCH($B13,'4. Material Balance Activities'!$C:$C,0)))*$G13*(1-$F13)</f>
        <v>15.84</v>
      </c>
      <c r="N13" s="152">
        <f>(INDEX('4. Material Balance Activities'!$L:$L,MATCH($B13,'4. Material Balance Activities'!$C:$C,0))-INDEX('4. Material Balance Activities'!$R:$R,MATCH($B13,'4. Material Balance Activities'!$C:$C,0)))*$G13*(1-$F13)</f>
        <v>18.239999999999998</v>
      </c>
    </row>
    <row r="14" spans="1:14" x14ac:dyDescent="0.25">
      <c r="A14" s="137" t="s">
        <v>1326</v>
      </c>
      <c r="B14" s="138" t="s">
        <v>1224</v>
      </c>
      <c r="C14" s="148" t="s">
        <v>251</v>
      </c>
      <c r="D14" s="191" t="str">
        <f>IFERROR(IF(C14="No CAS","",INDEX('DEQ Pollutant List'!$C$7:$C$614,MATCH(C14,'DEQ Pollutant List'!$B$7:$B$614,0))),"")</f>
        <v>Chromium VI, chromate, and dichromate particulate</v>
      </c>
      <c r="E14" s="140">
        <f>IFERROR(IF(OR($C14="",$C14="No CAS"),INDEX('DEQ Pollutant List'!$A$7:$A$614,MATCH($D14,'DEQ Pollutant List'!$C$7:$C$614,0)),INDEX('DEQ Pollutant List'!$A$7:$A$614,MATCH($C14,'DEQ Pollutant List'!$B$7:$B$614,0))),"")</f>
        <v>136</v>
      </c>
      <c r="F14" s="141">
        <f>1-((1-0.72)*(1-0.99))</f>
        <v>0.99719999999999998</v>
      </c>
      <c r="G14" s="142">
        <v>0.05</v>
      </c>
      <c r="H14" s="143" t="s">
        <v>1245</v>
      </c>
      <c r="I14" s="149">
        <f>(INDEX('4. Material Balance Activities'!$G:$G,MATCH($B14,'4. Material Balance Activities'!$C:$C,0))-INDEX('4. Material Balance Activities'!$M:$M,MATCH($B14,'4. Material Balance Activities'!$C:$C,0)))*$G14*(1-$F14)</f>
        <v>1.4000000000000123</v>
      </c>
      <c r="J14" s="150">
        <f>(INDEX('4. Material Balance Activities'!$H:$H,MATCH($B14,'4. Material Balance Activities'!$C:$C,0))-INDEX('4. Material Balance Activities'!$N:$N,MATCH($B14,'4. Material Balance Activities'!$C:$C,0)))*$G14*(1-$F14)</f>
        <v>1.5960000000000141</v>
      </c>
      <c r="K14" s="151">
        <f>(INDEX('4. Material Balance Activities'!$I:$I,MATCH($B14,'4. Material Balance Activities'!$C:$C,0))-INDEX('4. Material Balance Activities'!$O:$O,MATCH($B14,'4. Material Balance Activities'!$C:$C,0)))*$G14*(1-$F14)</f>
        <v>2.1000000000000183</v>
      </c>
      <c r="L14" s="149">
        <f>(INDEX('4. Material Balance Activities'!$J:$J,MATCH($B14,'4. Material Balance Activities'!$C:$C,0))-INDEX('4. Material Balance Activities'!$P:$P,MATCH($B14,'4. Material Balance Activities'!$C:$C,0)))*$G14*(1-$F14)</f>
        <v>4.3400000000000383E-3</v>
      </c>
      <c r="M14" s="150">
        <f>(INDEX('4. Material Balance Activities'!$K:$K,MATCH($B14,'4. Material Balance Activities'!$C:$C,0))-INDEX('4. Material Balance Activities'!$Q:$Q,MATCH($B14,'4. Material Balance Activities'!$C:$C,0)))*$G14*(1-$F14)</f>
        <v>4.6200000000000407E-3</v>
      </c>
      <c r="N14" s="151">
        <f>(INDEX('4. Material Balance Activities'!$L:$L,MATCH($B14,'4. Material Balance Activities'!$C:$C,0))-INDEX('4. Material Balance Activities'!$R:$R,MATCH($B14,'4. Material Balance Activities'!$C:$C,0)))*$G14*(1-$F14)</f>
        <v>5.3200000000000469E-3</v>
      </c>
    </row>
    <row r="15" spans="1:14" x14ac:dyDescent="0.25">
      <c r="A15" s="137" t="s">
        <v>1326</v>
      </c>
      <c r="B15" s="138" t="s">
        <v>1276</v>
      </c>
      <c r="C15" s="148" t="s">
        <v>760</v>
      </c>
      <c r="D15" s="191" t="str">
        <f>IFERROR(IF(C15="No CAS","",INDEX('DEQ Pollutant List'!$C$7:$C$614,MATCH(C15,'DEQ Pollutant List'!$B$7:$B$614,0))),"")</f>
        <v>2-Phenylphenol</v>
      </c>
      <c r="E15" s="140">
        <f>IFERROR(IF(OR($C15="",$C15="No CAS"),INDEX('DEQ Pollutant List'!$A$7:$A$614,MATCH($D15,'DEQ Pollutant List'!$C$7:$C$614,0)),INDEX('DEQ Pollutant List'!$A$7:$A$614,MATCH($C15,'DEQ Pollutant List'!$B$7:$B$614,0))),"")</f>
        <v>502</v>
      </c>
      <c r="F15" s="141">
        <v>0</v>
      </c>
      <c r="G15" s="142">
        <v>5.0000000000000001E-3</v>
      </c>
      <c r="H15" s="143"/>
      <c r="I15" s="149">
        <f>(INDEX('4. Material Balance Activities'!$G:$G,MATCH($B15,'4. Material Balance Activities'!$C:$C,0))-INDEX('4. Material Balance Activities'!$M:$M,MATCH($B15,'4. Material Balance Activities'!$C:$C,0)))*$G15*(1-$F15)</f>
        <v>4.6749999999999998</v>
      </c>
      <c r="J15" s="150">
        <f>(INDEX('4. Material Balance Activities'!$H:$H,MATCH($B15,'4. Material Balance Activities'!$C:$C,0))-INDEX('4. Material Balance Activities'!$N:$N,MATCH($B15,'4. Material Balance Activities'!$C:$C,0)))*$G15*(1-$F15)</f>
        <v>5.8500000000000005</v>
      </c>
      <c r="K15" s="151">
        <f>(INDEX('4. Material Balance Activities'!$I:$I,MATCH($B15,'4. Material Balance Activities'!$C:$C,0))-INDEX('4. Material Balance Activities'!$O:$O,MATCH($B15,'4. Material Balance Activities'!$C:$C,0)))*$G15*(1-$F15)</f>
        <v>7.3</v>
      </c>
      <c r="L15" s="149">
        <f>(INDEX('4. Material Balance Activities'!$J:$J,MATCH($B15,'4. Material Balance Activities'!$C:$C,0))-INDEX('4. Material Balance Activities'!$P:$P,MATCH($B15,'4. Material Balance Activities'!$C:$C,0)))*$G15*(1-$F15)</f>
        <v>2.2499999999999999E-2</v>
      </c>
      <c r="M15" s="150">
        <f>(INDEX('4. Material Balance Activities'!$K:$K,MATCH($B15,'4. Material Balance Activities'!$C:$C,0))-INDEX('4. Material Balance Activities'!$Q:$Q,MATCH($B15,'4. Material Balance Activities'!$C:$C,0)))*$G15*(1-$F15)</f>
        <v>4.4999999999999998E-2</v>
      </c>
      <c r="N15" s="151">
        <f>(INDEX('4. Material Balance Activities'!$L:$L,MATCH($B15,'4. Material Balance Activities'!$C:$C,0))-INDEX('4. Material Balance Activities'!$R:$R,MATCH($B15,'4. Material Balance Activities'!$C:$C,0)))*$G15*(1-$F15)</f>
        <v>6.5000000000000002E-2</v>
      </c>
    </row>
    <row r="16" spans="1:14" x14ac:dyDescent="0.25">
      <c r="A16" s="137" t="s">
        <v>1326</v>
      </c>
      <c r="B16" s="138" t="s">
        <v>1276</v>
      </c>
      <c r="C16" s="148" t="s">
        <v>482</v>
      </c>
      <c r="D16" s="191" t="str">
        <f>IFERROR(IF(C16="No CAS","",INDEX('DEQ Pollutant List'!$C$7:$C$614,MATCH(C16,'DEQ Pollutant List'!$B$7:$B$614,0))),"")</f>
        <v>Formaldehyde</v>
      </c>
      <c r="E16" s="140">
        <f>IFERROR(IF(OR($C16="",$C16="No CAS"),INDEX('DEQ Pollutant List'!$A$7:$A$614,MATCH($D16,'DEQ Pollutant List'!$C$7:$C$614,0)),INDEX('DEQ Pollutant List'!$A$7:$A$614,MATCH($C16,'DEQ Pollutant List'!$B$7:$B$614,0))),"")</f>
        <v>250</v>
      </c>
      <c r="F16" s="141">
        <v>0</v>
      </c>
      <c r="G16" s="142">
        <v>0.7</v>
      </c>
      <c r="H16" s="143"/>
      <c r="I16" s="149">
        <f>(INDEX('4. Material Balance Activities'!$G:$G,MATCH($B16,'4. Material Balance Activities'!$C:$C,0))-INDEX('4. Material Balance Activities'!$M:$M,MATCH($B16,'4. Material Balance Activities'!$C:$C,0)))*$G16*(1-$F16)</f>
        <v>654.5</v>
      </c>
      <c r="J16" s="150">
        <f>(INDEX('4. Material Balance Activities'!$H:$H,MATCH($B16,'4. Material Balance Activities'!$C:$C,0))-INDEX('4. Material Balance Activities'!$N:$N,MATCH($B16,'4. Material Balance Activities'!$C:$C,0)))*$G16*(1-$F16)</f>
        <v>819</v>
      </c>
      <c r="K16" s="151">
        <f>(INDEX('4. Material Balance Activities'!$I:$I,MATCH($B16,'4. Material Balance Activities'!$C:$C,0))-INDEX('4. Material Balance Activities'!$O:$O,MATCH($B16,'4. Material Balance Activities'!$C:$C,0)))*$G16*(1-$F16)</f>
        <v>1021.9999999999999</v>
      </c>
      <c r="L16" s="149">
        <f>(INDEX('4. Material Balance Activities'!$J:$J,MATCH($B16,'4. Material Balance Activities'!$C:$C,0))-INDEX('4. Material Balance Activities'!$P:$P,MATCH($B16,'4. Material Balance Activities'!$C:$C,0)))*$G16*(1-$F16)</f>
        <v>3.15</v>
      </c>
      <c r="M16" s="150">
        <f>(INDEX('4. Material Balance Activities'!$K:$K,MATCH($B16,'4. Material Balance Activities'!$C:$C,0))-INDEX('4. Material Balance Activities'!$Q:$Q,MATCH($B16,'4. Material Balance Activities'!$C:$C,0)))*$G16*(1-$F16)</f>
        <v>6.3</v>
      </c>
      <c r="N16" s="151">
        <f>(INDEX('4. Material Balance Activities'!$L:$L,MATCH($B16,'4. Material Balance Activities'!$C:$C,0))-INDEX('4. Material Balance Activities'!$R:$R,MATCH($B16,'4. Material Balance Activities'!$C:$C,0)))*$G16*(1-$F16)</f>
        <v>9.1</v>
      </c>
    </row>
    <row r="17" spans="1:20" x14ac:dyDescent="0.25">
      <c r="A17" s="137" t="s">
        <v>1326</v>
      </c>
      <c r="B17" s="138" t="s">
        <v>1276</v>
      </c>
      <c r="C17" s="148" t="s">
        <v>78</v>
      </c>
      <c r="D17" s="191" t="str">
        <f>IFERROR(IF(C17="No CAS","",INDEX('DEQ Pollutant List'!$C$7:$C$614,MATCH(C17,'DEQ Pollutant List'!$B$7:$B$614,0))),"")</f>
        <v>Antimony and compounds</v>
      </c>
      <c r="E17" s="140">
        <f>IFERROR(IF(OR($C17="",$C17="No CAS"),INDEX('DEQ Pollutant List'!$A$7:$A$614,MATCH($D17,'DEQ Pollutant List'!$C$7:$C$614,0)),INDEX('DEQ Pollutant List'!$A$7:$A$614,MATCH($C17,'DEQ Pollutant List'!$B$7:$B$614,0))),"")</f>
        <v>33</v>
      </c>
      <c r="F17" s="141">
        <f>1-((1-0.72)*(1-0.99))</f>
        <v>0.99719999999999998</v>
      </c>
      <c r="G17" s="142">
        <v>0.05</v>
      </c>
      <c r="H17" s="143" t="s">
        <v>1245</v>
      </c>
      <c r="I17" s="149">
        <f>(INDEX('4. Material Balance Activities'!$G:$G,MATCH($B17,'4. Material Balance Activities'!$C:$C,0))-INDEX('4. Material Balance Activities'!$M:$M,MATCH($B17,'4. Material Balance Activities'!$C:$C,0)))*$G17*(1-$F17)</f>
        <v>0.13090000000000115</v>
      </c>
      <c r="J17" s="150">
        <f>(INDEX('4. Material Balance Activities'!$H:$H,MATCH($B17,'4. Material Balance Activities'!$C:$C,0))-INDEX('4. Material Balance Activities'!$N:$N,MATCH($B17,'4. Material Balance Activities'!$C:$C,0)))*$G17*(1-$F17)</f>
        <v>0.16380000000000144</v>
      </c>
      <c r="K17" s="151">
        <f>(INDEX('4. Material Balance Activities'!$I:$I,MATCH($B17,'4. Material Balance Activities'!$C:$C,0))-INDEX('4. Material Balance Activities'!$O:$O,MATCH($B17,'4. Material Balance Activities'!$C:$C,0)))*$G17*(1-$F17)</f>
        <v>0.2044000000000018</v>
      </c>
      <c r="L17" s="149">
        <f>(INDEX('4. Material Balance Activities'!$J:$J,MATCH($B17,'4. Material Balance Activities'!$C:$C,0))-INDEX('4. Material Balance Activities'!$P:$P,MATCH($B17,'4. Material Balance Activities'!$C:$C,0)))*$G17*(1-$F17)</f>
        <v>6.3000000000000556E-4</v>
      </c>
      <c r="M17" s="150">
        <f>(INDEX('4. Material Balance Activities'!$K:$K,MATCH($B17,'4. Material Balance Activities'!$C:$C,0))-INDEX('4. Material Balance Activities'!$Q:$Q,MATCH($B17,'4. Material Balance Activities'!$C:$C,0)))*$G17*(1-$F17)</f>
        <v>1.2600000000000111E-3</v>
      </c>
      <c r="N17" s="151">
        <f>(INDEX('4. Material Balance Activities'!$L:$L,MATCH($B17,'4. Material Balance Activities'!$C:$C,0))-INDEX('4. Material Balance Activities'!$R:$R,MATCH($B17,'4. Material Balance Activities'!$C:$C,0)))*$G17*(1-$F17)</f>
        <v>1.820000000000016E-3</v>
      </c>
    </row>
    <row r="18" spans="1:20" x14ac:dyDescent="0.25">
      <c r="A18" s="153"/>
      <c r="B18" s="154"/>
      <c r="C18" s="155"/>
      <c r="D18" s="156" t="str">
        <f>IFERROR(IF(C18="No CAS","",INDEX('DEQ Pollutant List'!$C$7:$C$614,MATCH(#REF!,'DEQ Pollutant List'!$B$7:$B$614,0))),"")</f>
        <v/>
      </c>
      <c r="E18" s="157" t="str">
        <f>IFERROR(IF(OR($C18="",$C18="No CAS"),INDEX('DEQ Pollutant List'!$A$7:$A$614,MATCH($D18,'DEQ Pollutant List'!$C$7:$C$614,0)),INDEX('DEQ Pollutant List'!$A$7:$A$614,MATCH($C18,'DEQ Pollutant List'!$B$7:$B$614,0))),"")</f>
        <v/>
      </c>
      <c r="F18" s="158"/>
      <c r="G18" s="159"/>
      <c r="H18" s="160"/>
      <c r="I18" s="161"/>
      <c r="J18" s="162"/>
      <c r="K18" s="163"/>
      <c r="L18" s="161"/>
      <c r="M18" s="162"/>
      <c r="N18" s="163"/>
      <c r="P18" s="306"/>
      <c r="Q18" s="307"/>
      <c r="R18" s="285"/>
      <c r="S18" s="290"/>
    </row>
    <row r="19" spans="1:20" x14ac:dyDescent="0.25">
      <c r="A19" s="311" t="s">
        <v>1440</v>
      </c>
      <c r="B19" s="264" t="s">
        <v>1384</v>
      </c>
      <c r="C19" s="270" t="s">
        <v>277</v>
      </c>
      <c r="D19" s="170" t="str">
        <f>IFERROR(IF(C19="No CAS","",INDEX('DEQ Pollutant List'!$C$7:$C$614,MATCH(C19,'DEQ Pollutant List'!$B$7:$B$614,0))),"")</f>
        <v>Cyclohexane</v>
      </c>
      <c r="E19" s="265">
        <f>IFERROR(IF(OR($C19="",$C19="No CAS"),INDEX('DEQ Pollutant List'!$A$7:$A$614,MATCH($D19,'DEQ Pollutant List'!$C$7:$C$614,0)),INDEX('DEQ Pollutant List'!$A$7:$A$614,MATCH($C19,'DEQ Pollutant List'!$B$7:$B$614,0))),"")</f>
        <v>162</v>
      </c>
      <c r="F19" s="266">
        <v>0</v>
      </c>
      <c r="G19" s="301">
        <v>0.1</v>
      </c>
      <c r="H19" s="272"/>
      <c r="I19" s="288">
        <v>29.983968000000004</v>
      </c>
      <c r="J19" s="298"/>
      <c r="K19" s="299" t="s">
        <v>1378</v>
      </c>
      <c r="L19" s="287">
        <f>I19/365</f>
        <v>8.2147857534246582E-2</v>
      </c>
      <c r="M19" s="287"/>
      <c r="N19" s="299" t="s">
        <v>1378</v>
      </c>
      <c r="P19" s="308"/>
      <c r="Q19" s="309"/>
      <c r="R19" s="286"/>
      <c r="S19" s="291"/>
      <c r="T19" s="292"/>
    </row>
    <row r="20" spans="1:20" x14ac:dyDescent="0.25">
      <c r="A20" s="311" t="s">
        <v>1440</v>
      </c>
      <c r="B20" s="264" t="s">
        <v>1384</v>
      </c>
      <c r="C20" s="270" t="s">
        <v>574</v>
      </c>
      <c r="D20" s="170" t="str">
        <f>IFERROR(IF(C20="No CAS","",INDEX('DEQ Pollutant List'!$C$7:$C$614,MATCH(C20,'DEQ Pollutant List'!$B$7:$B$614,0))),"")</f>
        <v>Methanol</v>
      </c>
      <c r="E20" s="265">
        <f>IFERROR(IF(OR($C20="",$C20="No CAS"),INDEX('DEQ Pollutant List'!$A$7:$A$614,MATCH($D20,'DEQ Pollutant List'!$C$7:$C$614,0)),INDEX('DEQ Pollutant List'!$A$7:$A$614,MATCH($C20,'DEQ Pollutant List'!$B$7:$B$614,0))),"")</f>
        <v>321</v>
      </c>
      <c r="F20" s="266">
        <v>0</v>
      </c>
      <c r="G20" s="301">
        <v>4.0000000000000001E-3</v>
      </c>
      <c r="H20" s="272"/>
      <c r="I20" s="287">
        <v>1.1993587200000002</v>
      </c>
      <c r="J20" s="298"/>
      <c r="K20" s="299" t="s">
        <v>1378</v>
      </c>
      <c r="L20" s="287">
        <f t="shared" ref="L20:L52" si="0">I20/365</f>
        <v>3.2859143013698635E-3</v>
      </c>
      <c r="M20" s="287"/>
      <c r="N20" s="299" t="s">
        <v>1378</v>
      </c>
      <c r="P20" s="308"/>
      <c r="Q20" s="309"/>
      <c r="R20" s="286"/>
      <c r="S20" s="291"/>
      <c r="T20" s="292"/>
    </row>
    <row r="21" spans="1:20" x14ac:dyDescent="0.25">
      <c r="A21" s="311" t="s">
        <v>1440</v>
      </c>
      <c r="B21" s="264" t="s">
        <v>1384</v>
      </c>
      <c r="C21" s="270" t="s">
        <v>382</v>
      </c>
      <c r="D21" s="170" t="str">
        <f>IFERROR(IF(C21="No CAS","",INDEX('DEQ Pollutant List'!$C$7:$C$614,MATCH(C21,'DEQ Pollutant List'!$B$7:$B$614,0))),"")</f>
        <v>1,1-Difluoroethane</v>
      </c>
      <c r="E21" s="265">
        <f>IFERROR(IF(OR($C21="",$C21="No CAS"),INDEX('DEQ Pollutant List'!$A$7:$A$614,MATCH($D21,'DEQ Pollutant List'!$C$7:$C$614,0)),INDEX('DEQ Pollutant List'!$A$7:$A$614,MATCH($C21,'DEQ Pollutant List'!$B$7:$B$614,0))),"")</f>
        <v>244</v>
      </c>
      <c r="F21" s="266">
        <v>0</v>
      </c>
      <c r="G21" s="301">
        <v>0.05</v>
      </c>
      <c r="H21" s="272"/>
      <c r="I21" s="288">
        <v>14.991984000000002</v>
      </c>
      <c r="J21" s="298"/>
      <c r="K21" s="299" t="s">
        <v>1378</v>
      </c>
      <c r="L21" s="287">
        <f t="shared" si="0"/>
        <v>4.1073928767123291E-2</v>
      </c>
      <c r="M21" s="287"/>
      <c r="N21" s="299" t="s">
        <v>1378</v>
      </c>
      <c r="P21" s="308"/>
      <c r="Q21" s="309"/>
      <c r="R21" s="286"/>
      <c r="S21" s="291"/>
      <c r="T21" s="292"/>
    </row>
    <row r="22" spans="1:20" x14ac:dyDescent="0.25">
      <c r="A22" s="311" t="s">
        <v>1440</v>
      </c>
      <c r="B22" s="264" t="s">
        <v>1383</v>
      </c>
      <c r="C22" s="310" t="s">
        <v>1150</v>
      </c>
      <c r="D22" s="170" t="str">
        <f>IFERROR(IF(C22="No CAS","",INDEX('DEQ Pollutant List'!$C$7:$C$614,MATCH(C22,'DEQ Pollutant List'!$B$7:$B$614,0))),"")</f>
        <v>Zinc and compounds</v>
      </c>
      <c r="E22" s="265">
        <f>IFERROR(IF(OR($C22="",$C22="No CAS"),INDEX('DEQ Pollutant List'!$A$7:$A$614,MATCH($D22,'DEQ Pollutant List'!$C$7:$C$614,0)),INDEX('DEQ Pollutant List'!$A$7:$A$614,MATCH($C22,'DEQ Pollutant List'!$B$7:$B$614,0))),"")</f>
        <v>632</v>
      </c>
      <c r="F22" s="266">
        <v>0</v>
      </c>
      <c r="G22" s="301">
        <v>0.05</v>
      </c>
      <c r="H22" s="272"/>
      <c r="I22" s="288">
        <v>75.894000000000005</v>
      </c>
      <c r="J22" s="298"/>
      <c r="K22" s="299" t="s">
        <v>1378</v>
      </c>
      <c r="L22" s="287">
        <f t="shared" si="0"/>
        <v>0.2079287671232877</v>
      </c>
      <c r="M22" s="287"/>
      <c r="N22" s="299" t="s">
        <v>1378</v>
      </c>
      <c r="P22" s="308"/>
      <c r="Q22" s="309"/>
      <c r="R22" s="286"/>
      <c r="S22" s="291"/>
      <c r="T22" s="292"/>
    </row>
    <row r="23" spans="1:20" x14ac:dyDescent="0.25">
      <c r="A23" s="311" t="s">
        <v>1440</v>
      </c>
      <c r="B23" s="264" t="s">
        <v>1385</v>
      </c>
      <c r="C23" s="310" t="s">
        <v>1115</v>
      </c>
      <c r="D23" s="170" t="str">
        <f>IFERROR(IF(C23="No CAS","",INDEX('DEQ Pollutant List'!$C$7:$C$614,MATCH(C23,'DEQ Pollutant List'!$B$7:$B$614,0))),"")</f>
        <v>1,2,3-Trimethylbenzene</v>
      </c>
      <c r="E23" s="265">
        <f>IFERROR(IF(OR($C23="",$C23="No CAS"),INDEX('DEQ Pollutant List'!$A$7:$A$614,MATCH($D23,'DEQ Pollutant List'!$C$7:$C$614,0)),INDEX('DEQ Pollutant List'!$A$7:$A$614,MATCH($C23,'DEQ Pollutant List'!$B$7:$B$614,0))),"")</f>
        <v>613</v>
      </c>
      <c r="F23" s="266">
        <v>0</v>
      </c>
      <c r="G23" s="301">
        <v>0.05</v>
      </c>
      <c r="H23" s="272"/>
      <c r="I23" s="288">
        <v>42.392220000000009</v>
      </c>
      <c r="J23" s="298"/>
      <c r="K23" s="299" t="s">
        <v>1378</v>
      </c>
      <c r="L23" s="287">
        <f t="shared" si="0"/>
        <v>0.1161430684931507</v>
      </c>
      <c r="M23" s="287"/>
      <c r="N23" s="299" t="s">
        <v>1378</v>
      </c>
      <c r="P23" s="308"/>
      <c r="Q23" s="309"/>
      <c r="R23" s="286"/>
      <c r="S23" s="291"/>
      <c r="T23" s="292"/>
    </row>
    <row r="24" spans="1:20" x14ac:dyDescent="0.25">
      <c r="A24" s="311" t="s">
        <v>1440</v>
      </c>
      <c r="B24" s="264" t="s">
        <v>1386</v>
      </c>
      <c r="C24" s="270" t="s">
        <v>150</v>
      </c>
      <c r="D24" s="170" t="str">
        <f>IFERROR(IF(C24="No CAS","",INDEX('DEQ Pollutant List'!$C$7:$C$614,MATCH(C24,'DEQ Pollutant List'!$B$7:$B$614,0))),"")</f>
        <v>2-Butanone (Methyl ethyl ketone)</v>
      </c>
      <c r="E24" s="265">
        <f>IFERROR(IF(OR($C24="",$C24="No CAS"),INDEX('DEQ Pollutant List'!$A$7:$A$614,MATCH($D24,'DEQ Pollutant List'!$C$7:$C$614,0)),INDEX('DEQ Pollutant List'!$A$7:$A$614,MATCH($C24,'DEQ Pollutant List'!$B$7:$B$614,0))),"")</f>
        <v>333</v>
      </c>
      <c r="F24" s="266">
        <v>0</v>
      </c>
      <c r="G24" s="301">
        <v>1</v>
      </c>
      <c r="H24" s="272"/>
      <c r="I24" s="288">
        <v>18.626000000000001</v>
      </c>
      <c r="J24" s="298"/>
      <c r="K24" s="299" t="s">
        <v>1378</v>
      </c>
      <c r="L24" s="287">
        <f t="shared" si="0"/>
        <v>5.1030136986301371E-2</v>
      </c>
      <c r="M24" s="287"/>
      <c r="N24" s="299" t="s">
        <v>1378</v>
      </c>
      <c r="P24" s="308"/>
      <c r="Q24" s="309"/>
      <c r="R24" s="286"/>
      <c r="S24" s="291"/>
      <c r="T24" s="292"/>
    </row>
    <row r="25" spans="1:20" x14ac:dyDescent="0.25">
      <c r="A25" s="311" t="s">
        <v>1440</v>
      </c>
      <c r="B25" s="264" t="s">
        <v>1401</v>
      </c>
      <c r="C25" s="270" t="s">
        <v>366</v>
      </c>
      <c r="D25" s="170" t="str">
        <f>IFERROR(IF(C25="No CAS","",INDEX('DEQ Pollutant List'!$C$7:$C$614,MATCH(C25,'DEQ Pollutant List'!$B$7:$B$614,0))),"")</f>
        <v>Diethylene glycol</v>
      </c>
      <c r="E25" s="265">
        <f>IFERROR(IF(OR($C25="",$C25="No CAS"),INDEX('DEQ Pollutant List'!$A$7:$A$614,MATCH($D25,'DEQ Pollutant List'!$C$7:$C$614,0)),INDEX('DEQ Pollutant List'!$A$7:$A$614,MATCH($C25,'DEQ Pollutant List'!$B$7:$B$614,0))),"")</f>
        <v>258</v>
      </c>
      <c r="F25" s="266">
        <v>0</v>
      </c>
      <c r="G25" s="301">
        <v>0.05</v>
      </c>
      <c r="H25" s="272"/>
      <c r="I25" s="287">
        <v>0.6671999999999999</v>
      </c>
      <c r="J25" s="300"/>
      <c r="K25" s="299" t="s">
        <v>1378</v>
      </c>
      <c r="L25" s="287">
        <f t="shared" si="0"/>
        <v>1.8279452054794517E-3</v>
      </c>
      <c r="M25" s="287"/>
      <c r="N25" s="299" t="s">
        <v>1378</v>
      </c>
      <c r="P25" s="308"/>
      <c r="Q25" s="309"/>
      <c r="R25" s="286"/>
      <c r="S25" s="291"/>
      <c r="T25" s="292"/>
    </row>
    <row r="26" spans="1:20" x14ac:dyDescent="0.25">
      <c r="A26" s="311" t="s">
        <v>1440</v>
      </c>
      <c r="B26" s="264" t="s">
        <v>1382</v>
      </c>
      <c r="C26" s="270" t="s">
        <v>445</v>
      </c>
      <c r="D26" s="170" t="str">
        <f>IFERROR(IF(C26="No CAS","",INDEX('DEQ Pollutant List'!$C$7:$C$614,MATCH(C26,'DEQ Pollutant List'!$B$7:$B$614,0))),"")</f>
        <v>Ethyl benzene</v>
      </c>
      <c r="E26" s="265">
        <f>IFERROR(IF(OR($C26="",$C26="No CAS"),INDEX('DEQ Pollutant List'!$A$7:$A$614,MATCH($D26,'DEQ Pollutant List'!$C$7:$C$614,0)),INDEX('DEQ Pollutant List'!$A$7:$A$614,MATCH($C26,'DEQ Pollutant List'!$B$7:$B$614,0))),"")</f>
        <v>229</v>
      </c>
      <c r="F26" s="266">
        <v>0</v>
      </c>
      <c r="G26" s="301">
        <v>0.05</v>
      </c>
      <c r="H26" s="272"/>
      <c r="I26" s="288">
        <v>20.989000000000004</v>
      </c>
      <c r="J26" s="298"/>
      <c r="K26" s="299" t="s">
        <v>1378</v>
      </c>
      <c r="L26" s="287">
        <f t="shared" si="0"/>
        <v>5.7504109589041105E-2</v>
      </c>
      <c r="M26" s="287"/>
      <c r="N26" s="299" t="s">
        <v>1378</v>
      </c>
      <c r="P26" s="308"/>
      <c r="Q26" s="309"/>
      <c r="R26" s="286"/>
      <c r="S26" s="291"/>
      <c r="T26" s="292"/>
    </row>
    <row r="27" spans="1:20" x14ac:dyDescent="0.25">
      <c r="A27" s="311" t="s">
        <v>1440</v>
      </c>
      <c r="B27" s="264" t="s">
        <v>1382</v>
      </c>
      <c r="C27" s="270" t="s">
        <v>1062</v>
      </c>
      <c r="D27" s="170" t="str">
        <f>IFERROR(IF(C27="No CAS","",INDEX('DEQ Pollutant List'!$C$7:$C$614,MATCH(C27,'DEQ Pollutant List'!$B$7:$B$614,0))),"")</f>
        <v>Toluene</v>
      </c>
      <c r="E27" s="265">
        <f>IFERROR(IF(OR($C27="",$C27="No CAS"),INDEX('DEQ Pollutant List'!$A$7:$A$614,MATCH($D27,'DEQ Pollutant List'!$C$7:$C$614,0)),INDEX('DEQ Pollutant List'!$A$7:$A$614,MATCH($C27,'DEQ Pollutant List'!$B$7:$B$614,0))),"")</f>
        <v>600</v>
      </c>
      <c r="F27" s="266">
        <v>0</v>
      </c>
      <c r="G27" s="301">
        <v>0.13</v>
      </c>
      <c r="H27" s="272"/>
      <c r="I27" s="288">
        <v>54.571400000000004</v>
      </c>
      <c r="J27" s="298"/>
      <c r="K27" s="299" t="s">
        <v>1378</v>
      </c>
      <c r="L27" s="287">
        <f t="shared" si="0"/>
        <v>0.14951068493150685</v>
      </c>
      <c r="M27" s="287"/>
      <c r="N27" s="299" t="s">
        <v>1378</v>
      </c>
      <c r="P27" s="308"/>
      <c r="Q27" s="309"/>
      <c r="R27" s="286"/>
      <c r="S27" s="291"/>
      <c r="T27" s="292"/>
    </row>
    <row r="28" spans="1:20" x14ac:dyDescent="0.25">
      <c r="A28" s="311" t="s">
        <v>1440</v>
      </c>
      <c r="B28" s="264" t="s">
        <v>1382</v>
      </c>
      <c r="C28" s="270" t="s">
        <v>1145</v>
      </c>
      <c r="D28" s="170" t="str">
        <f>IFERROR(IF(C28="No CAS","",INDEX('DEQ Pollutant List'!$C$7:$C$614,MATCH(C28,'DEQ Pollutant List'!$B$7:$B$614,0))),"")</f>
        <v>Xylene (mixture), including m-xylene, o-xylene, p-xylene</v>
      </c>
      <c r="E28" s="265">
        <f>IFERROR(IF(OR($C28="",$C28="No CAS"),INDEX('DEQ Pollutant List'!$A$7:$A$614,MATCH($D28,'DEQ Pollutant List'!$C$7:$C$614,0)),INDEX('DEQ Pollutant List'!$A$7:$A$614,MATCH($C28,'DEQ Pollutant List'!$B$7:$B$614,0))),"")</f>
        <v>628</v>
      </c>
      <c r="F28" s="266">
        <v>0</v>
      </c>
      <c r="G28" s="301">
        <v>0.1</v>
      </c>
      <c r="H28" s="272"/>
      <c r="I28" s="288">
        <v>41.978000000000009</v>
      </c>
      <c r="J28" s="298"/>
      <c r="K28" s="299" t="s">
        <v>1378</v>
      </c>
      <c r="L28" s="287">
        <f t="shared" si="0"/>
        <v>0.11500821917808221</v>
      </c>
      <c r="M28" s="287"/>
      <c r="N28" s="299" t="s">
        <v>1378</v>
      </c>
      <c r="P28" s="308"/>
      <c r="Q28" s="309"/>
      <c r="R28" s="286"/>
      <c r="S28" s="291"/>
      <c r="T28" s="292"/>
    </row>
    <row r="29" spans="1:20" x14ac:dyDescent="0.25">
      <c r="A29" s="311" t="s">
        <v>1440</v>
      </c>
      <c r="B29" s="264" t="s">
        <v>1382</v>
      </c>
      <c r="C29" s="270" t="s">
        <v>574</v>
      </c>
      <c r="D29" s="170" t="str">
        <f>IFERROR(IF(C29="No CAS","",INDEX('DEQ Pollutant List'!$C$7:$C$614,MATCH(C29,'DEQ Pollutant List'!$B$7:$B$614,0))),"")</f>
        <v>Methanol</v>
      </c>
      <c r="E29" s="265">
        <f>IFERROR(IF(OR($C29="",$C29="No CAS"),INDEX('DEQ Pollutant List'!$A$7:$A$614,MATCH($D29,'DEQ Pollutant List'!$C$7:$C$614,0)),INDEX('DEQ Pollutant List'!$A$7:$A$614,MATCH($C29,'DEQ Pollutant List'!$B$7:$B$614,0))),"")</f>
        <v>321</v>
      </c>
      <c r="F29" s="266">
        <v>0</v>
      </c>
      <c r="G29" s="301">
        <v>0.3</v>
      </c>
      <c r="H29" s="272"/>
      <c r="I29" s="288">
        <v>125.934</v>
      </c>
      <c r="J29" s="298"/>
      <c r="K29" s="299" t="s">
        <v>1378</v>
      </c>
      <c r="L29" s="287">
        <f t="shared" si="0"/>
        <v>0.34502465753424655</v>
      </c>
      <c r="M29" s="287"/>
      <c r="N29" s="299" t="s">
        <v>1378</v>
      </c>
      <c r="P29" s="308"/>
      <c r="Q29" s="309"/>
      <c r="R29" s="286"/>
      <c r="S29" s="291"/>
      <c r="T29" s="292"/>
    </row>
    <row r="30" spans="1:20" x14ac:dyDescent="0.25">
      <c r="A30" s="11" t="s">
        <v>1443</v>
      </c>
      <c r="B30" s="264" t="s">
        <v>1392</v>
      </c>
      <c r="C30" s="270" t="s">
        <v>1062</v>
      </c>
      <c r="D30" s="170" t="str">
        <f>IFERROR(IF(C30="No CAS","",INDEX('DEQ Pollutant List'!$C$7:$C$614,MATCH(C30,'DEQ Pollutant List'!$B$7:$B$614,0))),"")</f>
        <v>Toluene</v>
      </c>
      <c r="E30" s="265">
        <f>IFERROR(IF(OR($C30="",$C30="No CAS"),INDEX('DEQ Pollutant List'!$A$7:$A$614,MATCH($D30,'DEQ Pollutant List'!$C$7:$C$614,0)),INDEX('DEQ Pollutant List'!$A$7:$A$614,MATCH($C30,'DEQ Pollutant List'!$B$7:$B$614,0))),"")</f>
        <v>600</v>
      </c>
      <c r="F30" s="266">
        <v>0</v>
      </c>
      <c r="G30" s="301">
        <v>0.16399999999999998</v>
      </c>
      <c r="H30" s="272"/>
      <c r="I30" s="287">
        <v>2.1610608</v>
      </c>
      <c r="J30" s="300"/>
      <c r="K30" s="299" t="s">
        <v>1378</v>
      </c>
      <c r="L30" s="287">
        <f t="shared" si="0"/>
        <v>5.9207145205479456E-3</v>
      </c>
      <c r="M30" s="287"/>
      <c r="N30" s="299" t="s">
        <v>1378</v>
      </c>
      <c r="P30" s="308"/>
      <c r="Q30" s="309"/>
      <c r="R30" s="286"/>
      <c r="S30" s="291"/>
      <c r="T30" s="292"/>
    </row>
    <row r="31" spans="1:20" x14ac:dyDescent="0.25">
      <c r="A31" s="11" t="s">
        <v>1443</v>
      </c>
      <c r="B31" s="264" t="s">
        <v>1395</v>
      </c>
      <c r="C31" s="270" t="s">
        <v>1062</v>
      </c>
      <c r="D31" s="170" t="str">
        <f>IFERROR(IF(C31="No CAS","",INDEX('DEQ Pollutant List'!$C$7:$C$614,MATCH(C31,'DEQ Pollutant List'!$B$7:$B$614,0))),"")</f>
        <v>Toluene</v>
      </c>
      <c r="E31" s="265">
        <f>IFERROR(IF(OR($C31="",$C31="No CAS"),INDEX('DEQ Pollutant List'!$A$7:$A$614,MATCH($D31,'DEQ Pollutant List'!$C$7:$C$614,0)),INDEX('DEQ Pollutant List'!$A$7:$A$614,MATCH($C31,'DEQ Pollutant List'!$B$7:$B$614,0))),"")</f>
        <v>600</v>
      </c>
      <c r="F31" s="266">
        <v>0</v>
      </c>
      <c r="G31" s="301">
        <v>0.17100000000000001</v>
      </c>
      <c r="H31" s="272"/>
      <c r="I31" s="287">
        <v>1.0838664</v>
      </c>
      <c r="J31" s="300"/>
      <c r="K31" s="299" t="s">
        <v>1378</v>
      </c>
      <c r="L31" s="287">
        <f t="shared" si="0"/>
        <v>2.9694969863013699E-3</v>
      </c>
      <c r="M31" s="287"/>
      <c r="N31" s="299" t="s">
        <v>1378</v>
      </c>
      <c r="P31" s="308"/>
      <c r="Q31" s="309"/>
      <c r="R31" s="286"/>
      <c r="S31" s="291"/>
      <c r="T31" s="292"/>
    </row>
    <row r="32" spans="1:20" x14ac:dyDescent="0.25">
      <c r="A32" s="11" t="s">
        <v>1443</v>
      </c>
      <c r="B32" s="264" t="s">
        <v>1402</v>
      </c>
      <c r="C32" s="270" t="s">
        <v>1145</v>
      </c>
      <c r="D32" s="170" t="str">
        <f>IFERROR(IF(C32="No CAS","",INDEX('DEQ Pollutant List'!$C$7:$C$614,MATCH(C32,'DEQ Pollutant List'!$B$7:$B$614,0))),"")</f>
        <v>Xylene (mixture), including m-xylene, o-xylene, p-xylene</v>
      </c>
      <c r="E32" s="265">
        <f>IFERROR(IF(OR($C32="",$C32="No CAS"),INDEX('DEQ Pollutant List'!$A$7:$A$614,MATCH($D32,'DEQ Pollutant List'!$C$7:$C$614,0)),INDEX('DEQ Pollutant List'!$A$7:$A$614,MATCH($C32,'DEQ Pollutant List'!$B$7:$B$614,0))),"")</f>
        <v>628</v>
      </c>
      <c r="F32" s="266">
        <v>0</v>
      </c>
      <c r="G32" s="301">
        <v>0.09</v>
      </c>
      <c r="H32" s="272"/>
      <c r="I32" s="287">
        <v>0.56294999999999995</v>
      </c>
      <c r="J32" s="300"/>
      <c r="K32" s="299" t="s">
        <v>1378</v>
      </c>
      <c r="L32" s="287">
        <f t="shared" si="0"/>
        <v>1.5423287671232876E-3</v>
      </c>
      <c r="M32" s="287"/>
      <c r="N32" s="299" t="s">
        <v>1378</v>
      </c>
      <c r="P32" s="308"/>
      <c r="Q32" s="309"/>
      <c r="R32" s="286"/>
      <c r="S32" s="291"/>
      <c r="T32" s="292"/>
    </row>
    <row r="33" spans="1:20" x14ac:dyDescent="0.25">
      <c r="A33" s="11" t="s">
        <v>1443</v>
      </c>
      <c r="B33" s="264" t="s">
        <v>1403</v>
      </c>
      <c r="C33" s="270" t="s">
        <v>1145</v>
      </c>
      <c r="D33" s="170" t="str">
        <f>IFERROR(IF(C33="No CAS","",INDEX('DEQ Pollutant List'!$C$7:$C$614,MATCH(C33,'DEQ Pollutant List'!$B$7:$B$614,0))),"")</f>
        <v>Xylene (mixture), including m-xylene, o-xylene, p-xylene</v>
      </c>
      <c r="E33" s="265">
        <f>IFERROR(IF(OR($C33="",$C33="No CAS"),INDEX('DEQ Pollutant List'!$A$7:$A$614,MATCH($D33,'DEQ Pollutant List'!$C$7:$C$614,0)),INDEX('DEQ Pollutant List'!$A$7:$A$614,MATCH($C33,'DEQ Pollutant List'!$B$7:$B$614,0))),"")</f>
        <v>628</v>
      </c>
      <c r="F33" s="266">
        <v>0</v>
      </c>
      <c r="G33" s="301">
        <v>0.1</v>
      </c>
      <c r="H33" s="272"/>
      <c r="I33" s="287">
        <v>0.20294000000000004</v>
      </c>
      <c r="J33" s="300"/>
      <c r="K33" s="299" t="s">
        <v>1378</v>
      </c>
      <c r="L33" s="287">
        <f t="shared" si="0"/>
        <v>5.5600000000000007E-4</v>
      </c>
      <c r="M33" s="287"/>
      <c r="N33" s="299" t="s">
        <v>1378</v>
      </c>
      <c r="P33" s="308"/>
      <c r="Q33" s="309"/>
      <c r="R33" s="286"/>
      <c r="S33" s="291"/>
      <c r="T33" s="292"/>
    </row>
    <row r="34" spans="1:20" x14ac:dyDescent="0.25">
      <c r="A34" s="11" t="s">
        <v>1443</v>
      </c>
      <c r="B34" s="264" t="s">
        <v>1389</v>
      </c>
      <c r="C34" s="270" t="s">
        <v>1062</v>
      </c>
      <c r="D34" s="170" t="str">
        <f>IFERROR(IF(C34="No CAS","",INDEX('DEQ Pollutant List'!$C$7:$C$614,MATCH(C34,'DEQ Pollutant List'!$B$7:$B$614,0))),"")</f>
        <v>Toluene</v>
      </c>
      <c r="E34" s="265">
        <f>IFERROR(IF(OR($C34="",$C34="No CAS"),INDEX('DEQ Pollutant List'!$A$7:$A$614,MATCH($D34,'DEQ Pollutant List'!$C$7:$C$614,0)),INDEX('DEQ Pollutant List'!$A$7:$A$614,MATCH($C34,'DEQ Pollutant List'!$B$7:$B$614,0))),"")</f>
        <v>600</v>
      </c>
      <c r="F34" s="266">
        <v>0</v>
      </c>
      <c r="G34" s="301">
        <v>0.12390000000000001</v>
      </c>
      <c r="H34" s="272"/>
      <c r="I34" s="287">
        <v>2.6039815199999996</v>
      </c>
      <c r="J34" s="300"/>
      <c r="K34" s="299" t="s">
        <v>1378</v>
      </c>
      <c r="L34" s="287">
        <f t="shared" si="0"/>
        <v>7.1341959452054784E-3</v>
      </c>
      <c r="M34" s="287"/>
      <c r="N34" s="299" t="s">
        <v>1378</v>
      </c>
      <c r="P34" s="308"/>
      <c r="Q34" s="309"/>
      <c r="R34" s="286"/>
      <c r="S34" s="291"/>
      <c r="T34" s="292"/>
    </row>
    <row r="35" spans="1:20" x14ac:dyDescent="0.25">
      <c r="A35" s="11" t="s">
        <v>1443</v>
      </c>
      <c r="B35" s="264" t="s">
        <v>1398</v>
      </c>
      <c r="C35" s="270" t="s">
        <v>549</v>
      </c>
      <c r="D35" s="170" t="str">
        <f>IFERROR(IF(C35="No CAS","",INDEX('DEQ Pollutant List'!$C$7:$C$614,MATCH(C35,'DEQ Pollutant List'!$B$7:$B$614,0))),"")</f>
        <v>Isopropyl alcohol</v>
      </c>
      <c r="E35" s="265">
        <f>IFERROR(IF(OR($C35="",$C35="No CAS"),INDEX('DEQ Pollutant List'!$A$7:$A$614,MATCH($D35,'DEQ Pollutant List'!$C$7:$C$614,0)),INDEX('DEQ Pollutant List'!$A$7:$A$614,MATCH($C35,'DEQ Pollutant List'!$B$7:$B$614,0))),"")</f>
        <v>302</v>
      </c>
      <c r="F35" s="266">
        <v>0</v>
      </c>
      <c r="G35" s="301">
        <v>2.6600000000000002E-2</v>
      </c>
      <c r="H35" s="272"/>
      <c r="I35" s="287">
        <v>0.22184400000000001</v>
      </c>
      <c r="J35" s="300"/>
      <c r="K35" s="299" t="s">
        <v>1378</v>
      </c>
      <c r="L35" s="287">
        <f t="shared" si="0"/>
        <v>6.0779178082191786E-4</v>
      </c>
      <c r="M35" s="287"/>
      <c r="N35" s="299" t="s">
        <v>1378</v>
      </c>
      <c r="P35" s="308"/>
      <c r="Q35" s="309"/>
      <c r="R35" s="286"/>
      <c r="S35" s="291"/>
      <c r="T35" s="292"/>
    </row>
    <row r="36" spans="1:20" x14ac:dyDescent="0.25">
      <c r="A36" s="11" t="s">
        <v>1443</v>
      </c>
      <c r="B36" s="264" t="s">
        <v>1398</v>
      </c>
      <c r="C36" s="270" t="s">
        <v>156</v>
      </c>
      <c r="D36" s="170" t="str">
        <f>IFERROR(IF(C36="No CAS","",INDEX('DEQ Pollutant List'!$C$7:$C$614,MATCH(C36,'DEQ Pollutant List'!$B$7:$B$614,0))),"")</f>
        <v>n-Butyl alcohol</v>
      </c>
      <c r="E36" s="265">
        <f>IFERROR(IF(OR($C36="",$C36="No CAS"),INDEX('DEQ Pollutant List'!$A$7:$A$614,MATCH($D36,'DEQ Pollutant List'!$C$7:$C$614,0)),INDEX('DEQ Pollutant List'!$A$7:$A$614,MATCH($C36,'DEQ Pollutant List'!$B$7:$B$614,0))),"")</f>
        <v>78</v>
      </c>
      <c r="F36" s="266">
        <v>0</v>
      </c>
      <c r="G36" s="301">
        <v>8.2299999999999998E-2</v>
      </c>
      <c r="H36" s="272"/>
      <c r="I36" s="287">
        <v>0.68638199999999994</v>
      </c>
      <c r="J36" s="300"/>
      <c r="K36" s="299" t="s">
        <v>1378</v>
      </c>
      <c r="L36" s="287">
        <f t="shared" si="0"/>
        <v>1.8804986301369862E-3</v>
      </c>
      <c r="M36" s="287"/>
      <c r="N36" s="299" t="s">
        <v>1378</v>
      </c>
      <c r="P36" s="308"/>
      <c r="Q36" s="309"/>
      <c r="R36" s="286"/>
      <c r="S36" s="291"/>
      <c r="T36" s="292"/>
    </row>
    <row r="37" spans="1:20" x14ac:dyDescent="0.25">
      <c r="A37" s="11" t="s">
        <v>1443</v>
      </c>
      <c r="B37" s="264" t="s">
        <v>1394</v>
      </c>
      <c r="C37" s="270" t="s">
        <v>459</v>
      </c>
      <c r="D37" s="170" t="str">
        <f>IFERROR(IF(C37="No CAS","",INDEX('DEQ Pollutant List'!$C$7:$C$614,MATCH(C37,'DEQ Pollutant List'!$B$7:$B$614,0))),"")</f>
        <v>Ethylene glycol monobutyl ether</v>
      </c>
      <c r="E37" s="265">
        <f>IFERROR(IF(OR($C37="",$C37="No CAS"),INDEX('DEQ Pollutant List'!$A$7:$A$614,MATCH($D37,'DEQ Pollutant List'!$C$7:$C$614,0)),INDEX('DEQ Pollutant List'!$A$7:$A$614,MATCH($C37,'DEQ Pollutant List'!$B$7:$B$614,0))),"")</f>
        <v>267</v>
      </c>
      <c r="F37" s="266">
        <v>0</v>
      </c>
      <c r="G37" s="301">
        <v>0.1</v>
      </c>
      <c r="H37" s="272"/>
      <c r="I37" s="287">
        <v>1.33579</v>
      </c>
      <c r="J37" s="300"/>
      <c r="K37" s="299" t="s">
        <v>1378</v>
      </c>
      <c r="L37" s="287">
        <f t="shared" si="0"/>
        <v>3.6596986301369863E-3</v>
      </c>
      <c r="M37" s="287"/>
      <c r="N37" s="299" t="s">
        <v>1378</v>
      </c>
      <c r="P37" s="308"/>
      <c r="Q37" s="309"/>
      <c r="R37" s="286"/>
      <c r="S37" s="291"/>
      <c r="T37" s="292"/>
    </row>
    <row r="38" spans="1:20" x14ac:dyDescent="0.25">
      <c r="A38" s="11" t="s">
        <v>1443</v>
      </c>
      <c r="B38" s="264" t="s">
        <v>1388</v>
      </c>
      <c r="C38" s="270" t="s">
        <v>598</v>
      </c>
      <c r="D38" s="170" t="str">
        <f>IFERROR(IF(C38="No CAS","",INDEX('DEQ Pollutant List'!$C$7:$C$614,MATCH(C38,'DEQ Pollutant List'!$B$7:$B$614,0))),"")</f>
        <v>Methyl isobutyl ketone (MIBK, Hexone)</v>
      </c>
      <c r="E38" s="265">
        <f>IFERROR(IF(OR($C38="",$C38="No CAS"),INDEX('DEQ Pollutant List'!$A$7:$A$614,MATCH($D38,'DEQ Pollutant List'!$C$7:$C$614,0)),INDEX('DEQ Pollutant List'!$A$7:$A$614,MATCH($C38,'DEQ Pollutant List'!$B$7:$B$614,0))),"")</f>
        <v>337</v>
      </c>
      <c r="F38" s="266">
        <v>0</v>
      </c>
      <c r="G38" s="301">
        <v>4.0099999999999997E-2</v>
      </c>
      <c r="H38" s="272"/>
      <c r="I38" s="287">
        <v>1.0701887999999999</v>
      </c>
      <c r="J38" s="300"/>
      <c r="K38" s="299" t="s">
        <v>1378</v>
      </c>
      <c r="L38" s="287">
        <f t="shared" si="0"/>
        <v>2.9320241095890411E-3</v>
      </c>
      <c r="M38" s="287"/>
      <c r="N38" s="299" t="s">
        <v>1378</v>
      </c>
      <c r="P38" s="308"/>
      <c r="Q38" s="309"/>
      <c r="R38" s="286"/>
      <c r="S38" s="291"/>
      <c r="T38" s="292"/>
    </row>
    <row r="39" spans="1:20" x14ac:dyDescent="0.25">
      <c r="A39" s="11" t="s">
        <v>1443</v>
      </c>
      <c r="B39" s="264" t="s">
        <v>1388</v>
      </c>
      <c r="C39" s="270" t="s">
        <v>1062</v>
      </c>
      <c r="D39" s="170" t="str">
        <f>IFERROR(IF(C39="No CAS","",INDEX('DEQ Pollutant List'!$C$7:$C$614,MATCH(C39,'DEQ Pollutant List'!$B$7:$B$614,0))),"")</f>
        <v>Toluene</v>
      </c>
      <c r="E39" s="265">
        <f>IFERROR(IF(OR($C39="",$C39="No CAS"),INDEX('DEQ Pollutant List'!$A$7:$A$614,MATCH($D39,'DEQ Pollutant List'!$C$7:$C$614,0)),INDEX('DEQ Pollutant List'!$A$7:$A$614,MATCH($C39,'DEQ Pollutant List'!$B$7:$B$614,0))),"")</f>
        <v>600</v>
      </c>
      <c r="F39" s="266">
        <v>0</v>
      </c>
      <c r="G39" s="301">
        <v>9.7299999999999998E-2</v>
      </c>
      <c r="H39" s="272"/>
      <c r="I39" s="287">
        <v>2.5967424000000001</v>
      </c>
      <c r="J39" s="300"/>
      <c r="K39" s="299" t="s">
        <v>1378</v>
      </c>
      <c r="L39" s="287">
        <f t="shared" si="0"/>
        <v>7.1143627397260278E-3</v>
      </c>
      <c r="M39" s="287"/>
      <c r="N39" s="299" t="s">
        <v>1378</v>
      </c>
      <c r="P39" s="308"/>
      <c r="Q39" s="309"/>
      <c r="R39" s="286"/>
      <c r="S39" s="291"/>
      <c r="T39" s="292"/>
    </row>
    <row r="40" spans="1:20" x14ac:dyDescent="0.25">
      <c r="A40" s="11" t="s">
        <v>1443</v>
      </c>
      <c r="B40" s="264" t="s">
        <v>1388</v>
      </c>
      <c r="C40" s="270" t="s">
        <v>1145</v>
      </c>
      <c r="D40" s="170" t="str">
        <f>IFERROR(IF(C40="No CAS","",INDEX('DEQ Pollutant List'!$C$7:$C$614,MATCH(C40,'DEQ Pollutant List'!$B$7:$B$614,0))),"")</f>
        <v>Xylene (mixture), including m-xylene, o-xylene, p-xylene</v>
      </c>
      <c r="E40" s="265">
        <f>IFERROR(IF(OR($C40="",$C40="No CAS"),INDEX('DEQ Pollutant List'!$A$7:$A$614,MATCH($D40,'DEQ Pollutant List'!$C$7:$C$614,0)),INDEX('DEQ Pollutant List'!$A$7:$A$614,MATCH($C40,'DEQ Pollutant List'!$B$7:$B$614,0))),"")</f>
        <v>628</v>
      </c>
      <c r="F40" s="266">
        <v>0</v>
      </c>
      <c r="G40" s="301">
        <v>2.1099999999999997E-2</v>
      </c>
      <c r="H40" s="272"/>
      <c r="I40" s="287">
        <v>0.56311679999999997</v>
      </c>
      <c r="J40" s="300"/>
      <c r="K40" s="299" t="s">
        <v>1378</v>
      </c>
      <c r="L40" s="287">
        <f t="shared" si="0"/>
        <v>1.5427857534246574E-3</v>
      </c>
      <c r="M40" s="287"/>
      <c r="N40" s="299" t="s">
        <v>1378</v>
      </c>
      <c r="P40" s="308"/>
      <c r="Q40" s="309"/>
      <c r="R40" s="286"/>
      <c r="S40" s="291"/>
      <c r="T40" s="292"/>
    </row>
    <row r="41" spans="1:20" x14ac:dyDescent="0.25">
      <c r="A41" s="11" t="s">
        <v>1443</v>
      </c>
      <c r="B41" s="264" t="s">
        <v>1387</v>
      </c>
      <c r="C41" s="270" t="s">
        <v>1046</v>
      </c>
      <c r="D41" s="170" t="str">
        <f>IFERROR(IF(C41="No CAS","",INDEX('DEQ Pollutant List'!$C$7:$C$614,MATCH(C41,'DEQ Pollutant List'!$B$7:$B$614,0))),"")</f>
        <v>Tetrachloroethene (Perchloroethylene)</v>
      </c>
      <c r="E41" s="265">
        <f>IFERROR(IF(OR($C41="",$C41="No CAS"),INDEX('DEQ Pollutant List'!$A$7:$A$614,MATCH($D41,'DEQ Pollutant List'!$C$7:$C$614,0)),INDEX('DEQ Pollutant List'!$A$7:$A$614,MATCH($C41,'DEQ Pollutant List'!$B$7:$B$614,0))),"")</f>
        <v>488</v>
      </c>
      <c r="F41" s="266">
        <v>0</v>
      </c>
      <c r="G41" s="301">
        <v>1</v>
      </c>
      <c r="H41" s="272"/>
      <c r="I41" s="288">
        <v>13.510800000000001</v>
      </c>
      <c r="J41" s="298"/>
      <c r="K41" s="299" t="s">
        <v>1378</v>
      </c>
      <c r="L41" s="287">
        <f t="shared" si="0"/>
        <v>3.7015890410958908E-2</v>
      </c>
      <c r="M41" s="287"/>
      <c r="N41" s="299" t="s">
        <v>1378</v>
      </c>
      <c r="P41" s="308"/>
      <c r="Q41" s="309"/>
      <c r="R41" s="286"/>
      <c r="S41" s="291"/>
      <c r="T41" s="292"/>
    </row>
    <row r="42" spans="1:20" x14ac:dyDescent="0.25">
      <c r="A42" s="11" t="s">
        <v>1443</v>
      </c>
      <c r="B42" s="264" t="s">
        <v>1393</v>
      </c>
      <c r="C42" s="270" t="s">
        <v>366</v>
      </c>
      <c r="D42" s="170" t="str">
        <f>IFERROR(IF(C42="No CAS","",INDEX('DEQ Pollutant List'!$C$7:$C$614,MATCH(C42,'DEQ Pollutant List'!$B$7:$B$614,0))),"")</f>
        <v>Diethylene glycol</v>
      </c>
      <c r="E42" s="265">
        <f>IFERROR(IF(OR($C42="",$C42="No CAS"),INDEX('DEQ Pollutant List'!$A$7:$A$614,MATCH($D42,'DEQ Pollutant List'!$C$7:$C$614,0)),INDEX('DEQ Pollutant List'!$A$7:$A$614,MATCH($C42,'DEQ Pollutant List'!$B$7:$B$614,0))),"")</f>
        <v>258</v>
      </c>
      <c r="F42" s="266">
        <v>0</v>
      </c>
      <c r="G42" s="301">
        <v>0.05</v>
      </c>
      <c r="H42" s="272"/>
      <c r="I42" s="287">
        <v>1.8681600000000005</v>
      </c>
      <c r="J42" s="300"/>
      <c r="K42" s="299" t="s">
        <v>1378</v>
      </c>
      <c r="L42" s="287">
        <f t="shared" si="0"/>
        <v>5.1182465753424672E-3</v>
      </c>
      <c r="M42" s="287"/>
      <c r="N42" s="299" t="s">
        <v>1378</v>
      </c>
      <c r="P42" s="308"/>
      <c r="Q42" s="309"/>
      <c r="R42" s="286"/>
      <c r="S42" s="291"/>
      <c r="T42" s="292"/>
    </row>
    <row r="43" spans="1:20" x14ac:dyDescent="0.25">
      <c r="A43" s="11" t="s">
        <v>1443</v>
      </c>
      <c r="B43" s="264" t="s">
        <v>1390</v>
      </c>
      <c r="C43" s="270" t="s">
        <v>1062</v>
      </c>
      <c r="D43" s="170" t="str">
        <f>IFERROR(IF(C43="No CAS","",INDEX('DEQ Pollutant List'!$C$7:$C$614,MATCH(C43,'DEQ Pollutant List'!$B$7:$B$614,0))),"")</f>
        <v>Toluene</v>
      </c>
      <c r="E43" s="265">
        <f>IFERROR(IF(OR($C43="",$C43="No CAS"),INDEX('DEQ Pollutant List'!$A$7:$A$614,MATCH($D43,'DEQ Pollutant List'!$C$7:$C$614,0)),INDEX('DEQ Pollutant List'!$A$7:$A$614,MATCH($C43,'DEQ Pollutant List'!$B$7:$B$614,0))),"")</f>
        <v>600</v>
      </c>
      <c r="F43" s="266">
        <v>0</v>
      </c>
      <c r="G43" s="301">
        <v>0.25</v>
      </c>
      <c r="H43" s="272"/>
      <c r="I43" s="287">
        <v>1.7138699999999998</v>
      </c>
      <c r="J43" s="300"/>
      <c r="K43" s="299" t="s">
        <v>1378</v>
      </c>
      <c r="L43" s="287">
        <f t="shared" si="0"/>
        <v>4.6955342465753421E-3</v>
      </c>
      <c r="M43" s="287"/>
      <c r="N43" s="299" t="s">
        <v>1378</v>
      </c>
      <c r="P43" s="308"/>
      <c r="Q43" s="309"/>
      <c r="R43" s="286"/>
      <c r="S43" s="291"/>
      <c r="T43" s="292"/>
    </row>
    <row r="44" spans="1:20" x14ac:dyDescent="0.25">
      <c r="A44" s="11" t="s">
        <v>1443</v>
      </c>
      <c r="B44" s="264" t="s">
        <v>1390</v>
      </c>
      <c r="C44" s="270" t="s">
        <v>1145</v>
      </c>
      <c r="D44" s="170" t="str">
        <f>IFERROR(IF(C44="No CAS","",INDEX('DEQ Pollutant List'!$C$7:$C$614,MATCH(C44,'DEQ Pollutant List'!$B$7:$B$614,0))),"")</f>
        <v>Xylene (mixture), including m-xylene, o-xylene, p-xylene</v>
      </c>
      <c r="E44" s="265">
        <f>IFERROR(IF(OR($C44="",$C44="No CAS"),INDEX('DEQ Pollutant List'!$A$7:$A$614,MATCH($D44,'DEQ Pollutant List'!$C$7:$C$614,0)),INDEX('DEQ Pollutant List'!$A$7:$A$614,MATCH($C44,'DEQ Pollutant List'!$B$7:$B$614,0))),"")</f>
        <v>628</v>
      </c>
      <c r="F44" s="266">
        <v>0</v>
      </c>
      <c r="G44" s="301">
        <v>0.1</v>
      </c>
      <c r="H44" s="272"/>
      <c r="I44" s="287">
        <v>0.68554799999999994</v>
      </c>
      <c r="J44" s="300"/>
      <c r="K44" s="299" t="s">
        <v>1378</v>
      </c>
      <c r="L44" s="287">
        <f t="shared" si="0"/>
        <v>1.8782136986301367E-3</v>
      </c>
      <c r="M44" s="287"/>
      <c r="N44" s="299" t="s">
        <v>1378</v>
      </c>
      <c r="P44" s="308"/>
      <c r="Q44" s="309"/>
      <c r="R44" s="286"/>
      <c r="S44" s="291"/>
      <c r="T44" s="292"/>
    </row>
    <row r="45" spans="1:20" x14ac:dyDescent="0.25">
      <c r="A45" s="11" t="s">
        <v>1443</v>
      </c>
      <c r="B45" s="264" t="s">
        <v>1400</v>
      </c>
      <c r="C45" s="270" t="s">
        <v>1062</v>
      </c>
      <c r="D45" s="170" t="str">
        <f>IFERROR(IF(C45="No CAS","",INDEX('DEQ Pollutant List'!$C$7:$C$614,MATCH(C45,'DEQ Pollutant List'!$B$7:$B$614,0))),"")</f>
        <v>Toluene</v>
      </c>
      <c r="E45" s="265">
        <f>IFERROR(IF(OR($C45="",$C45="No CAS"),INDEX('DEQ Pollutant List'!$A$7:$A$614,MATCH($D45,'DEQ Pollutant List'!$C$7:$C$614,0)),INDEX('DEQ Pollutant List'!$A$7:$A$614,MATCH($C45,'DEQ Pollutant List'!$B$7:$B$614,0))),"")</f>
        <v>600</v>
      </c>
      <c r="F45" s="266">
        <v>0</v>
      </c>
      <c r="G45" s="301">
        <v>0.16239999999999999</v>
      </c>
      <c r="H45" s="272"/>
      <c r="I45" s="287">
        <v>0.69526687999999992</v>
      </c>
      <c r="J45" s="300"/>
      <c r="K45" s="299" t="s">
        <v>1378</v>
      </c>
      <c r="L45" s="287">
        <f t="shared" si="0"/>
        <v>1.9048407671232875E-3</v>
      </c>
      <c r="M45" s="287"/>
      <c r="N45" s="299" t="s">
        <v>1378</v>
      </c>
      <c r="P45" s="308"/>
      <c r="Q45" s="309"/>
      <c r="R45" s="286"/>
      <c r="S45" s="291"/>
      <c r="T45" s="292"/>
    </row>
    <row r="46" spans="1:20" x14ac:dyDescent="0.25">
      <c r="A46" s="11" t="s">
        <v>1443</v>
      </c>
      <c r="B46" s="264" t="s">
        <v>1396</v>
      </c>
      <c r="C46" s="270" t="s">
        <v>1062</v>
      </c>
      <c r="D46" s="170" t="str">
        <f>IFERROR(IF(C46="No CAS","",INDEX('DEQ Pollutant List'!$C$7:$C$614,MATCH(C46,'DEQ Pollutant List'!$B$7:$B$614,0))),"")</f>
        <v>Toluene</v>
      </c>
      <c r="E46" s="265">
        <f>IFERROR(IF(OR($C46="",$C46="No CAS"),INDEX('DEQ Pollutant List'!$A$7:$A$614,MATCH($D46,'DEQ Pollutant List'!$C$7:$C$614,0)),INDEX('DEQ Pollutant List'!$A$7:$A$614,MATCH($C46,'DEQ Pollutant List'!$B$7:$B$614,0))),"")</f>
        <v>600</v>
      </c>
      <c r="F46" s="266">
        <v>0</v>
      </c>
      <c r="G46" s="301">
        <v>0.15770000000000001</v>
      </c>
      <c r="H46" s="272"/>
      <c r="I46" s="287">
        <v>1.01271786</v>
      </c>
      <c r="J46" s="300"/>
      <c r="K46" s="299" t="s">
        <v>1378</v>
      </c>
      <c r="L46" s="287">
        <f t="shared" si="0"/>
        <v>2.7745694794520546E-3</v>
      </c>
      <c r="M46" s="287"/>
      <c r="N46" s="299" t="s">
        <v>1378</v>
      </c>
      <c r="P46" s="308"/>
      <c r="Q46" s="309"/>
      <c r="R46" s="286"/>
      <c r="S46" s="291"/>
      <c r="T46" s="292"/>
    </row>
    <row r="47" spans="1:20" x14ac:dyDescent="0.25">
      <c r="A47" s="11" t="s">
        <v>1443</v>
      </c>
      <c r="B47" s="264" t="s">
        <v>1397</v>
      </c>
      <c r="C47" s="270" t="s">
        <v>1062</v>
      </c>
      <c r="D47" s="170" t="str">
        <f>IFERROR(IF(C47="No CAS","",INDEX('DEQ Pollutant List'!$C$7:$C$614,MATCH(C47,'DEQ Pollutant List'!$B$7:$B$614,0))),"")</f>
        <v>Toluene</v>
      </c>
      <c r="E47" s="265">
        <f>IFERROR(IF(OR($C47="",$C47="No CAS"),INDEX('DEQ Pollutant List'!$A$7:$A$614,MATCH($D47,'DEQ Pollutant List'!$C$7:$C$614,0)),INDEX('DEQ Pollutant List'!$A$7:$A$614,MATCH($C47,'DEQ Pollutant List'!$B$7:$B$614,0))),"")</f>
        <v>600</v>
      </c>
      <c r="F47" s="266">
        <v>0</v>
      </c>
      <c r="G47" s="301">
        <v>0.13720000000000002</v>
      </c>
      <c r="H47" s="272"/>
      <c r="I47" s="287">
        <v>0.91539840000000017</v>
      </c>
      <c r="J47" s="300"/>
      <c r="K47" s="299" t="s">
        <v>1378</v>
      </c>
      <c r="L47" s="287">
        <f t="shared" si="0"/>
        <v>2.5079408219178087E-3</v>
      </c>
      <c r="M47" s="287"/>
      <c r="N47" s="299" t="s">
        <v>1378</v>
      </c>
      <c r="P47" s="308"/>
      <c r="Q47" s="309"/>
      <c r="R47" s="286"/>
      <c r="S47" s="291"/>
      <c r="T47" s="292"/>
    </row>
    <row r="48" spans="1:20" x14ac:dyDescent="0.25">
      <c r="A48" s="11" t="s">
        <v>1443</v>
      </c>
      <c r="B48" s="264" t="s">
        <v>1391</v>
      </c>
      <c r="C48" s="270" t="s">
        <v>445</v>
      </c>
      <c r="D48" s="170" t="str">
        <f>IFERROR(IF(C48="No CAS","",INDEX('DEQ Pollutant List'!$C$7:$C$614,MATCH(C48,'DEQ Pollutant List'!$B$7:$B$614,0))),"")</f>
        <v>Ethyl benzene</v>
      </c>
      <c r="E48" s="265">
        <f>IFERROR(IF(OR($C48="",$C48="No CAS"),INDEX('DEQ Pollutant List'!$A$7:$A$614,MATCH($D48,'DEQ Pollutant List'!$C$7:$C$614,0)),INDEX('DEQ Pollutant List'!$A$7:$A$614,MATCH($C48,'DEQ Pollutant List'!$B$7:$B$614,0))),"")</f>
        <v>229</v>
      </c>
      <c r="F48" s="266">
        <v>0</v>
      </c>
      <c r="G48" s="301">
        <v>0.14810000000000001</v>
      </c>
      <c r="H48" s="272"/>
      <c r="I48" s="287">
        <v>0.97577166000000015</v>
      </c>
      <c r="J48" s="300"/>
      <c r="K48" s="299" t="s">
        <v>1378</v>
      </c>
      <c r="L48" s="287">
        <f t="shared" si="0"/>
        <v>2.6733470136986307E-3</v>
      </c>
      <c r="M48" s="287"/>
      <c r="N48" s="299" t="s">
        <v>1378</v>
      </c>
      <c r="P48" s="308"/>
      <c r="Q48" s="309"/>
      <c r="R48" s="286"/>
      <c r="S48" s="291"/>
      <c r="T48" s="292"/>
    </row>
    <row r="49" spans="1:20" x14ac:dyDescent="0.25">
      <c r="A49" s="11" t="s">
        <v>1443</v>
      </c>
      <c r="B49" s="264" t="s">
        <v>1391</v>
      </c>
      <c r="C49" s="270" t="s">
        <v>598</v>
      </c>
      <c r="D49" s="170" t="str">
        <f>IFERROR(IF(C49="No CAS","",INDEX('DEQ Pollutant List'!$C$7:$C$614,MATCH(C49,'DEQ Pollutant List'!$B$7:$B$614,0))),"")</f>
        <v>Methyl isobutyl ketone (MIBK, Hexone)</v>
      </c>
      <c r="E49" s="265">
        <f>IFERROR(IF(OR($C49="",$C49="No CAS"),INDEX('DEQ Pollutant List'!$A$7:$A$614,MATCH($D49,'DEQ Pollutant List'!$C$7:$C$614,0)),INDEX('DEQ Pollutant List'!$A$7:$A$614,MATCH($C49,'DEQ Pollutant List'!$B$7:$B$614,0))),"")</f>
        <v>337</v>
      </c>
      <c r="F49" s="266">
        <v>0</v>
      </c>
      <c r="G49" s="301">
        <v>0.13600000000000001</v>
      </c>
      <c r="H49" s="272"/>
      <c r="I49" s="287">
        <v>0.89604960000000011</v>
      </c>
      <c r="J49" s="300"/>
      <c r="K49" s="299" t="s">
        <v>1378</v>
      </c>
      <c r="L49" s="287">
        <f t="shared" si="0"/>
        <v>2.4549304109589046E-3</v>
      </c>
      <c r="M49" s="287"/>
      <c r="N49" s="299" t="s">
        <v>1378</v>
      </c>
      <c r="P49" s="308"/>
      <c r="Q49" s="309"/>
      <c r="R49" s="286"/>
      <c r="S49" s="291"/>
      <c r="T49" s="292"/>
    </row>
    <row r="50" spans="1:20" x14ac:dyDescent="0.25">
      <c r="A50" s="11" t="s">
        <v>1443</v>
      </c>
      <c r="B50" s="264" t="s">
        <v>1391</v>
      </c>
      <c r="C50" s="270" t="s">
        <v>1145</v>
      </c>
      <c r="D50" s="170" t="str">
        <f>IFERROR(IF(C50="No CAS","",INDEX('DEQ Pollutant List'!$C$7:$C$614,MATCH(C50,'DEQ Pollutant List'!$B$7:$B$614,0))),"")</f>
        <v>Xylene (mixture), including m-xylene, o-xylene, p-xylene</v>
      </c>
      <c r="E50" s="265">
        <f>IFERROR(IF(OR($C50="",$C50="No CAS"),INDEX('DEQ Pollutant List'!$A$7:$A$614,MATCH($D50,'DEQ Pollutant List'!$C$7:$C$614,0)),INDEX('DEQ Pollutant List'!$A$7:$A$614,MATCH($C50,'DEQ Pollutant List'!$B$7:$B$614,0))),"")</f>
        <v>628</v>
      </c>
      <c r="F50" s="266">
        <v>0</v>
      </c>
      <c r="G50" s="301">
        <v>7.5600000000000001E-2</v>
      </c>
      <c r="H50" s="272"/>
      <c r="I50" s="287">
        <v>0.49809816000000001</v>
      </c>
      <c r="J50" s="300"/>
      <c r="K50" s="299" t="s">
        <v>1378</v>
      </c>
      <c r="L50" s="287">
        <f t="shared" si="0"/>
        <v>1.3646524931506851E-3</v>
      </c>
      <c r="M50" s="287"/>
      <c r="N50" s="299" t="s">
        <v>1378</v>
      </c>
      <c r="P50" s="308"/>
      <c r="Q50" s="309"/>
      <c r="R50" s="286"/>
      <c r="S50" s="291"/>
      <c r="T50" s="292"/>
    </row>
    <row r="51" spans="1:20" x14ac:dyDescent="0.25">
      <c r="A51" s="11" t="s">
        <v>1443</v>
      </c>
      <c r="B51" s="264" t="s">
        <v>1399</v>
      </c>
      <c r="C51" s="270" t="s">
        <v>1145</v>
      </c>
      <c r="D51" s="170" t="str">
        <f>IFERROR(IF(C51="No CAS","",INDEX('DEQ Pollutant List'!$C$7:$C$614,MATCH(C51,'DEQ Pollutant List'!$B$7:$B$614,0))),"")</f>
        <v>Xylene (mixture), including m-xylene, o-xylene, p-xylene</v>
      </c>
      <c r="E51" s="265">
        <f>IFERROR(IF(OR($C51="",$C51="No CAS"),INDEX('DEQ Pollutant List'!$A$7:$A$614,MATCH($D51,'DEQ Pollutant List'!$C$7:$C$614,0)),INDEX('DEQ Pollutant List'!$A$7:$A$614,MATCH($C51,'DEQ Pollutant List'!$B$7:$B$614,0))),"")</f>
        <v>628</v>
      </c>
      <c r="F51" s="266">
        <v>0</v>
      </c>
      <c r="G51" s="301">
        <v>0.1</v>
      </c>
      <c r="H51" s="272"/>
      <c r="I51" s="287">
        <v>0.70639800000000008</v>
      </c>
      <c r="J51" s="300"/>
      <c r="K51" s="299" t="s">
        <v>1378</v>
      </c>
      <c r="L51" s="287">
        <f t="shared" si="0"/>
        <v>1.9353369863013702E-3</v>
      </c>
      <c r="M51" s="287"/>
      <c r="N51" s="299" t="s">
        <v>1378</v>
      </c>
      <c r="P51" s="308"/>
      <c r="Q51" s="309"/>
      <c r="R51" s="286"/>
      <c r="S51" s="291"/>
      <c r="T51" s="292"/>
    </row>
    <row r="52" spans="1:20" ht="31.5" x14ac:dyDescent="0.25">
      <c r="A52" s="269" t="s">
        <v>1369</v>
      </c>
      <c r="B52" s="264" t="s">
        <v>1433</v>
      </c>
      <c r="C52" s="270" t="s">
        <v>1282</v>
      </c>
      <c r="D52" s="170" t="str">
        <f>IFERROR(IF(C52="No CAS","",INDEX('DEQ Pollutant List'!$C$7:$C$614,MATCH(C52,'DEQ Pollutant List'!$B$7:$B$614,0))),"")</f>
        <v>Phosphorus and compounds</v>
      </c>
      <c r="E52" s="265">
        <f>IFERROR(IF(OR($C52="",$C52="No CAS"),INDEX('DEQ Pollutant List'!$A$7:$A$614,MATCH($D52,'DEQ Pollutant List'!$C$7:$C$614,0)),INDEX('DEQ Pollutant List'!$A$7:$A$614,MATCH($C52,'DEQ Pollutant List'!$B$7:$B$614,0))),"")</f>
        <v>504</v>
      </c>
      <c r="F52" s="266">
        <v>0.56244341671609566</v>
      </c>
      <c r="G52" s="301">
        <v>0.1</v>
      </c>
      <c r="H52" s="268" t="s">
        <v>1434</v>
      </c>
      <c r="I52" s="288">
        <v>552.41921191649556</v>
      </c>
      <c r="J52" s="298"/>
      <c r="K52" s="299" t="s">
        <v>1378</v>
      </c>
      <c r="L52" s="287">
        <f t="shared" si="0"/>
        <v>1.5134772929219056</v>
      </c>
      <c r="M52" s="287"/>
      <c r="N52" s="299" t="s">
        <v>1378</v>
      </c>
      <c r="P52" s="308"/>
      <c r="Q52" s="309"/>
      <c r="R52" s="286"/>
      <c r="S52" s="291"/>
      <c r="T52" s="292"/>
    </row>
    <row r="53" spans="1:20" x14ac:dyDescent="0.25">
      <c r="A53" s="269"/>
      <c r="B53" s="264"/>
      <c r="C53" s="270"/>
      <c r="D53" s="271" t="str">
        <f>IFERROR(IF(C53="No CAS","",INDEX('DEQ Pollutant List'!$C$7:$C$614,MATCH(C53,'DEQ Pollutant List'!$B$7:$B$614,0))),"")</f>
        <v/>
      </c>
      <c r="E53" s="265" t="str">
        <f>IFERROR(IF(OR($C53="",$C53="No CAS"),INDEX('DEQ Pollutant List'!$A$7:$A$614,MATCH($D53,'DEQ Pollutant List'!$C$7:$C$614,0)),INDEX('DEQ Pollutant List'!$A$7:$A$614,MATCH($C53,'DEQ Pollutant List'!$B$7:$B$614,0))),"")</f>
        <v/>
      </c>
      <c r="F53" s="266"/>
      <c r="G53" s="267"/>
      <c r="H53" s="272"/>
      <c r="I53" s="273"/>
      <c r="J53" s="274"/>
      <c r="K53" s="275"/>
      <c r="L53" s="273"/>
      <c r="M53" s="274"/>
      <c r="N53" s="275"/>
    </row>
    <row r="54" spans="1:20" x14ac:dyDescent="0.25">
      <c r="A54" s="269"/>
      <c r="B54" s="264"/>
      <c r="C54" s="270"/>
      <c r="D54" s="271" t="str">
        <f>IFERROR(IF(C54="No CAS","",INDEX('DEQ Pollutant List'!$C$7:$C$614,MATCH(C54,'DEQ Pollutant List'!$B$7:$B$614,0))),"")</f>
        <v/>
      </c>
      <c r="E54" s="265" t="str">
        <f>IFERROR(IF(OR($C54="",$C54="No CAS"),INDEX('DEQ Pollutant List'!$A$7:$A$614,MATCH($D54,'DEQ Pollutant List'!$C$7:$C$614,0)),INDEX('DEQ Pollutant List'!$A$7:$A$614,MATCH($C54,'DEQ Pollutant List'!$B$7:$B$614,0))),"")</f>
        <v/>
      </c>
      <c r="F54" s="266"/>
      <c r="G54" s="267"/>
      <c r="H54" s="272"/>
      <c r="I54" s="273"/>
      <c r="J54" s="274"/>
      <c r="K54" s="275"/>
      <c r="L54" s="273"/>
      <c r="M54" s="274"/>
      <c r="N54" s="275"/>
    </row>
    <row r="55" spans="1:20" x14ac:dyDescent="0.25">
      <c r="A55" s="269"/>
      <c r="B55" s="264"/>
      <c r="C55" s="270"/>
      <c r="D55" s="271" t="str">
        <f>IFERROR(IF(C55="No CAS","",INDEX('DEQ Pollutant List'!$C$7:$C$614,MATCH(C55,'DEQ Pollutant List'!$B$7:$B$614,0))),"")</f>
        <v/>
      </c>
      <c r="E55" s="265" t="str">
        <f>IFERROR(IF(OR($C55="",$C55="No CAS"),INDEX('DEQ Pollutant List'!$A$7:$A$614,MATCH($D55,'DEQ Pollutant List'!$C$7:$C$614,0)),INDEX('DEQ Pollutant List'!$A$7:$A$614,MATCH($C55,'DEQ Pollutant List'!$B$7:$B$614,0))),"")</f>
        <v/>
      </c>
      <c r="F55" s="266"/>
      <c r="G55" s="267"/>
      <c r="H55" s="272"/>
      <c r="I55" s="273"/>
      <c r="J55" s="274"/>
      <c r="K55" s="275"/>
      <c r="L55" s="273"/>
      <c r="M55" s="274"/>
      <c r="N55" s="275"/>
    </row>
    <row r="56" spans="1:20" x14ac:dyDescent="0.25">
      <c r="A56" s="269"/>
      <c r="B56" s="264"/>
      <c r="C56" s="270"/>
      <c r="D56" s="271" t="str">
        <f>IFERROR(IF(C56="No CAS","",INDEX('DEQ Pollutant List'!$C$7:$C$614,MATCH(C56,'DEQ Pollutant List'!$B$7:$B$614,0))),"")</f>
        <v/>
      </c>
      <c r="E56" s="265" t="str">
        <f>IFERROR(IF(OR($C56="",$C56="No CAS"),INDEX('DEQ Pollutant List'!$A$7:$A$614,MATCH($D56,'DEQ Pollutant List'!$C$7:$C$614,0)),INDEX('DEQ Pollutant List'!$A$7:$A$614,MATCH($C56,'DEQ Pollutant List'!$B$7:$B$614,0))),"")</f>
        <v/>
      </c>
      <c r="F56" s="266"/>
      <c r="G56" s="267"/>
      <c r="H56" s="272"/>
      <c r="I56" s="273"/>
      <c r="J56" s="274"/>
      <c r="K56" s="275"/>
      <c r="L56" s="273"/>
      <c r="M56" s="274"/>
      <c r="N56" s="275"/>
    </row>
    <row r="57" spans="1:20" x14ac:dyDescent="0.25">
      <c r="A57" s="269"/>
      <c r="B57" s="264"/>
      <c r="C57" s="270"/>
      <c r="D57" s="271" t="str">
        <f>IFERROR(IF(C57="No CAS","",INDEX('DEQ Pollutant List'!$C$7:$C$614,MATCH(C57,'DEQ Pollutant List'!$B$7:$B$614,0))),"")</f>
        <v/>
      </c>
      <c r="E57" s="265" t="str">
        <f>IFERROR(IF(OR($C57="",$C57="No CAS"),INDEX('DEQ Pollutant List'!$A$7:$A$614,MATCH($D57,'DEQ Pollutant List'!$C$7:$C$614,0)),INDEX('DEQ Pollutant List'!$A$7:$A$614,MATCH($C57,'DEQ Pollutant List'!$B$7:$B$614,0))),"")</f>
        <v/>
      </c>
      <c r="F57" s="266"/>
      <c r="G57" s="267"/>
      <c r="H57" s="272"/>
      <c r="I57" s="273"/>
      <c r="J57" s="274"/>
      <c r="K57" s="275"/>
      <c r="L57" s="273"/>
      <c r="M57" s="274"/>
      <c r="N57" s="275"/>
    </row>
    <row r="58" spans="1:20" x14ac:dyDescent="0.25">
      <c r="A58" s="269"/>
      <c r="B58" s="264"/>
      <c r="C58" s="270"/>
      <c r="D58" s="271" t="str">
        <f>IFERROR(IF(C58="No CAS","",INDEX('DEQ Pollutant List'!$C$7:$C$614,MATCH(C58,'DEQ Pollutant List'!$B$7:$B$614,0))),"")</f>
        <v/>
      </c>
      <c r="E58" s="265" t="str">
        <f>IFERROR(IF(OR($C58="",$C58="No CAS"),INDEX('DEQ Pollutant List'!$A$7:$A$614,MATCH($D58,'DEQ Pollutant List'!$C$7:$C$614,0)),INDEX('DEQ Pollutant List'!$A$7:$A$614,MATCH($C58,'DEQ Pollutant List'!$B$7:$B$614,0))),"")</f>
        <v/>
      </c>
      <c r="F58" s="266"/>
      <c r="G58" s="267"/>
      <c r="H58" s="272"/>
      <c r="I58" s="273"/>
      <c r="J58" s="274"/>
      <c r="K58" s="275"/>
      <c r="L58" s="273"/>
      <c r="M58" s="274"/>
      <c r="N58" s="275"/>
    </row>
    <row r="59" spans="1:20" x14ac:dyDescent="0.25">
      <c r="A59" s="269"/>
      <c r="B59" s="264"/>
      <c r="C59" s="270"/>
      <c r="D59" s="271" t="str">
        <f>IFERROR(IF(C59="No CAS","",INDEX('DEQ Pollutant List'!$C$7:$C$614,MATCH(C59,'DEQ Pollutant List'!$B$7:$B$614,0))),"")</f>
        <v/>
      </c>
      <c r="E59" s="265" t="str">
        <f>IFERROR(IF(OR($C59="",$C59="No CAS"),INDEX('DEQ Pollutant List'!$A$7:$A$614,MATCH($D59,'DEQ Pollutant List'!$C$7:$C$614,0)),INDEX('DEQ Pollutant List'!$A$7:$A$614,MATCH($C59,'DEQ Pollutant List'!$B$7:$B$614,0))),"")</f>
        <v/>
      </c>
      <c r="F59" s="266"/>
      <c r="G59" s="267"/>
      <c r="H59" s="272"/>
      <c r="I59" s="273"/>
      <c r="J59" s="274"/>
      <c r="K59" s="275"/>
      <c r="L59" s="273"/>
      <c r="M59" s="274"/>
      <c r="N59" s="275"/>
    </row>
    <row r="60" spans="1:20" x14ac:dyDescent="0.25">
      <c r="A60" s="269"/>
      <c r="B60" s="264"/>
      <c r="C60" s="270"/>
      <c r="D60" s="271" t="str">
        <f>IFERROR(IF(C60="No CAS","",INDEX('DEQ Pollutant List'!$C$7:$C$614,MATCH(C60,'DEQ Pollutant List'!$B$7:$B$614,0))),"")</f>
        <v/>
      </c>
      <c r="E60" s="265" t="str">
        <f>IFERROR(IF(OR($C60="",$C60="No CAS"),INDEX('DEQ Pollutant List'!$A$7:$A$614,MATCH($D60,'DEQ Pollutant List'!$C$7:$C$614,0)),INDEX('DEQ Pollutant List'!$A$7:$A$614,MATCH($C60,'DEQ Pollutant List'!$B$7:$B$614,0))),"")</f>
        <v/>
      </c>
      <c r="F60" s="266"/>
      <c r="G60" s="267"/>
      <c r="H60" s="272"/>
      <c r="I60" s="273"/>
      <c r="J60" s="274"/>
      <c r="K60" s="275"/>
      <c r="L60" s="273"/>
      <c r="M60" s="274"/>
      <c r="N60" s="275"/>
    </row>
    <row r="61" spans="1:20" x14ac:dyDescent="0.25">
      <c r="A61" s="269"/>
      <c r="B61" s="264"/>
      <c r="C61" s="270"/>
      <c r="D61" s="271" t="str">
        <f>IFERROR(IF(C61="No CAS","",INDEX('DEQ Pollutant List'!$C$7:$C$614,MATCH(C61,'DEQ Pollutant List'!$B$7:$B$614,0))),"")</f>
        <v/>
      </c>
      <c r="E61" s="265" t="str">
        <f>IFERROR(IF(OR($C61="",$C61="No CAS"),INDEX('DEQ Pollutant List'!$A$7:$A$614,MATCH($D61,'DEQ Pollutant List'!$C$7:$C$614,0)),INDEX('DEQ Pollutant List'!$A$7:$A$614,MATCH($C61,'DEQ Pollutant List'!$B$7:$B$614,0))),"")</f>
        <v/>
      </c>
      <c r="F61" s="266"/>
      <c r="G61" s="267"/>
      <c r="H61" s="272"/>
      <c r="I61" s="273"/>
      <c r="J61" s="274"/>
      <c r="K61" s="275"/>
      <c r="L61" s="273"/>
      <c r="M61" s="274"/>
      <c r="N61" s="275"/>
    </row>
    <row r="62" spans="1:20" x14ac:dyDescent="0.25">
      <c r="A62" s="269"/>
      <c r="B62" s="264"/>
      <c r="C62" s="270"/>
      <c r="D62" s="271" t="str">
        <f>IFERROR(IF(C62="No CAS","",INDEX('DEQ Pollutant List'!$C$7:$C$614,MATCH(C62,'DEQ Pollutant List'!$B$7:$B$614,0))),"")</f>
        <v/>
      </c>
      <c r="E62" s="265" t="str">
        <f>IFERROR(IF(OR($C62="",$C62="No CAS"),INDEX('DEQ Pollutant List'!$A$7:$A$614,MATCH($D62,'DEQ Pollutant List'!$C$7:$C$614,0)),INDEX('DEQ Pollutant List'!$A$7:$A$614,MATCH($C62,'DEQ Pollutant List'!$B$7:$B$614,0))),"")</f>
        <v/>
      </c>
      <c r="F62" s="266"/>
      <c r="G62" s="267"/>
      <c r="H62" s="272"/>
      <c r="I62" s="273"/>
      <c r="J62" s="274"/>
      <c r="K62" s="275"/>
      <c r="L62" s="273"/>
      <c r="M62" s="274"/>
      <c r="N62" s="275"/>
    </row>
    <row r="63" spans="1:20" x14ac:dyDescent="0.25">
      <c r="A63" s="269"/>
      <c r="B63" s="264"/>
      <c r="C63" s="270"/>
      <c r="D63" s="271" t="str">
        <f>IFERROR(IF(C63="No CAS","",INDEX('DEQ Pollutant List'!$C$7:$C$614,MATCH(C63,'DEQ Pollutant List'!$B$7:$B$614,0))),"")</f>
        <v/>
      </c>
      <c r="E63" s="265" t="str">
        <f>IFERROR(IF(OR($C63="",$C63="No CAS"),INDEX('DEQ Pollutant List'!$A$7:$A$614,MATCH($D63,'DEQ Pollutant List'!$C$7:$C$614,0)),INDEX('DEQ Pollutant List'!$A$7:$A$614,MATCH($C63,'DEQ Pollutant List'!$B$7:$B$614,0))),"")</f>
        <v/>
      </c>
      <c r="F63" s="266"/>
      <c r="G63" s="267"/>
      <c r="H63" s="272"/>
      <c r="I63" s="273"/>
      <c r="J63" s="274"/>
      <c r="K63" s="275"/>
      <c r="L63" s="273"/>
      <c r="M63" s="274"/>
      <c r="N63" s="275"/>
    </row>
    <row r="64" spans="1:20" x14ac:dyDescent="0.25">
      <c r="A64" s="269"/>
      <c r="B64" s="264"/>
      <c r="C64" s="270"/>
      <c r="D64" s="271" t="str">
        <f>IFERROR(IF(C64="No CAS","",INDEX('DEQ Pollutant List'!$C$7:$C$614,MATCH(C64,'DEQ Pollutant List'!$B$7:$B$614,0))),"")</f>
        <v/>
      </c>
      <c r="E64" s="265" t="str">
        <f>IFERROR(IF(OR($C64="",$C64="No CAS"),INDEX('DEQ Pollutant List'!$A$7:$A$614,MATCH($D64,'DEQ Pollutant List'!$C$7:$C$614,0)),INDEX('DEQ Pollutant List'!$A$7:$A$614,MATCH($C64,'DEQ Pollutant List'!$B$7:$B$614,0))),"")</f>
        <v/>
      </c>
      <c r="F64" s="266"/>
      <c r="G64" s="267"/>
      <c r="H64" s="272"/>
      <c r="I64" s="273"/>
      <c r="J64" s="274"/>
      <c r="K64" s="275"/>
      <c r="L64" s="273"/>
      <c r="M64" s="274"/>
      <c r="N64" s="275"/>
    </row>
    <row r="65" spans="1:14" x14ac:dyDescent="0.25">
      <c r="A65" s="269"/>
      <c r="B65" s="264"/>
      <c r="C65" s="270"/>
      <c r="D65" s="271" t="str">
        <f>IFERROR(IF(C65="No CAS","",INDEX('DEQ Pollutant List'!$C$7:$C$614,MATCH(C65,'DEQ Pollutant List'!$B$7:$B$614,0))),"")</f>
        <v/>
      </c>
      <c r="E65" s="265" t="str">
        <f>IFERROR(IF(OR($C65="",$C65="No CAS"),INDEX('DEQ Pollutant List'!$A$7:$A$614,MATCH($D65,'DEQ Pollutant List'!$C$7:$C$614,0)),INDEX('DEQ Pollutant List'!$A$7:$A$614,MATCH($C65,'DEQ Pollutant List'!$B$7:$B$614,0))),"")</f>
        <v/>
      </c>
      <c r="F65" s="266"/>
      <c r="G65" s="267"/>
      <c r="H65" s="272"/>
      <c r="I65" s="273"/>
      <c r="J65" s="274"/>
      <c r="K65" s="275"/>
      <c r="L65" s="273"/>
      <c r="M65" s="274"/>
      <c r="N65" s="275"/>
    </row>
    <row r="66" spans="1:14" x14ac:dyDescent="0.25">
      <c r="A66" s="269"/>
      <c r="B66" s="264"/>
      <c r="C66" s="270"/>
      <c r="D66" s="271" t="str">
        <f>IFERROR(IF(C66="No CAS","",INDEX('DEQ Pollutant List'!$C$7:$C$614,MATCH(C66,'DEQ Pollutant List'!$B$7:$B$614,0))),"")</f>
        <v/>
      </c>
      <c r="E66" s="265" t="str">
        <f>IFERROR(IF(OR($C66="",$C66="No CAS"),INDEX('DEQ Pollutant List'!$A$7:$A$614,MATCH($D66,'DEQ Pollutant List'!$C$7:$C$614,0)),INDEX('DEQ Pollutant List'!$A$7:$A$614,MATCH($C66,'DEQ Pollutant List'!$B$7:$B$614,0))),"")</f>
        <v/>
      </c>
      <c r="F66" s="266"/>
      <c r="G66" s="267"/>
      <c r="H66" s="272"/>
      <c r="I66" s="273"/>
      <c r="J66" s="274"/>
      <c r="K66" s="275"/>
      <c r="L66" s="273"/>
      <c r="M66" s="274"/>
      <c r="N66" s="275"/>
    </row>
    <row r="67" spans="1:14" x14ac:dyDescent="0.25">
      <c r="A67" s="269"/>
      <c r="B67" s="264"/>
      <c r="C67" s="270"/>
      <c r="D67" s="271" t="str">
        <f>IFERROR(IF(C67="No CAS","",INDEX('DEQ Pollutant List'!$C$7:$C$614,MATCH(C67,'DEQ Pollutant List'!$B$7:$B$614,0))),"")</f>
        <v/>
      </c>
      <c r="E67" s="265" t="str">
        <f>IFERROR(IF(OR($C67="",$C67="No CAS"),INDEX('DEQ Pollutant List'!$A$7:$A$614,MATCH($D67,'DEQ Pollutant List'!$C$7:$C$614,0)),INDEX('DEQ Pollutant List'!$A$7:$A$614,MATCH($C67,'DEQ Pollutant List'!$B$7:$B$614,0))),"")</f>
        <v/>
      </c>
      <c r="F67" s="266"/>
      <c r="G67" s="267"/>
      <c r="H67" s="272"/>
      <c r="I67" s="273"/>
      <c r="J67" s="274"/>
      <c r="K67" s="275"/>
      <c r="L67" s="273"/>
      <c r="M67" s="274"/>
      <c r="N67" s="275"/>
    </row>
    <row r="68" spans="1:14" x14ac:dyDescent="0.25">
      <c r="A68" s="269"/>
      <c r="B68" s="264"/>
      <c r="C68" s="270"/>
      <c r="D68" s="271" t="str">
        <f>IFERROR(IF(C68="No CAS","",INDEX('DEQ Pollutant List'!$C$7:$C$614,MATCH(C68,'DEQ Pollutant List'!$B$7:$B$614,0))),"")</f>
        <v/>
      </c>
      <c r="E68" s="265" t="str">
        <f>IFERROR(IF(OR($C68="",$C68="No CAS"),INDEX('DEQ Pollutant List'!$A$7:$A$614,MATCH($D68,'DEQ Pollutant List'!$C$7:$C$614,0)),INDEX('DEQ Pollutant List'!$A$7:$A$614,MATCH($C68,'DEQ Pollutant List'!$B$7:$B$614,0))),"")</f>
        <v/>
      </c>
      <c r="F68" s="266"/>
      <c r="G68" s="267"/>
      <c r="H68" s="272"/>
      <c r="I68" s="273"/>
      <c r="J68" s="274"/>
      <c r="K68" s="275"/>
      <c r="L68" s="273"/>
      <c r="M68" s="274"/>
      <c r="N68" s="275"/>
    </row>
    <row r="69" spans="1:14" x14ac:dyDescent="0.25">
      <c r="A69" s="269"/>
      <c r="B69" s="264"/>
      <c r="C69" s="270"/>
      <c r="D69" s="271" t="str">
        <f>IFERROR(IF(C69="No CAS","",INDEX('DEQ Pollutant List'!$C$7:$C$614,MATCH(C69,'DEQ Pollutant List'!$B$7:$B$614,0))),"")</f>
        <v/>
      </c>
      <c r="E69" s="265" t="str">
        <f>IFERROR(IF(OR($C69="",$C69="No CAS"),INDEX('DEQ Pollutant List'!$A$7:$A$614,MATCH($D69,'DEQ Pollutant List'!$C$7:$C$614,0)),INDEX('DEQ Pollutant List'!$A$7:$A$614,MATCH($C69,'DEQ Pollutant List'!$B$7:$B$614,0))),"")</f>
        <v/>
      </c>
      <c r="F69" s="266"/>
      <c r="G69" s="267"/>
      <c r="H69" s="272"/>
      <c r="I69" s="273"/>
      <c r="J69" s="274"/>
      <c r="K69" s="275"/>
      <c r="L69" s="273"/>
      <c r="M69" s="274"/>
      <c r="N69" s="275"/>
    </row>
    <row r="70" spans="1:14" x14ac:dyDescent="0.25">
      <c r="A70" s="269"/>
      <c r="B70" s="264"/>
      <c r="C70" s="270"/>
      <c r="D70" s="271" t="str">
        <f>IFERROR(IF(C70="No CAS","",INDEX('DEQ Pollutant List'!$C$7:$C$614,MATCH(C70,'DEQ Pollutant List'!$B$7:$B$614,0))),"")</f>
        <v/>
      </c>
      <c r="E70" s="265" t="str">
        <f>IFERROR(IF(OR($C70="",$C70="No CAS"),INDEX('DEQ Pollutant List'!$A$7:$A$614,MATCH($D70,'DEQ Pollutant List'!$C$7:$C$614,0)),INDEX('DEQ Pollutant List'!$A$7:$A$614,MATCH($C70,'DEQ Pollutant List'!$B$7:$B$614,0))),"")</f>
        <v/>
      </c>
      <c r="F70" s="266"/>
      <c r="G70" s="267"/>
      <c r="H70" s="272"/>
      <c r="I70" s="273"/>
      <c r="J70" s="274"/>
      <c r="K70" s="275"/>
      <c r="L70" s="273"/>
      <c r="M70" s="274"/>
      <c r="N70" s="275"/>
    </row>
    <row r="71" spans="1:14" x14ac:dyDescent="0.25">
      <c r="A71" s="269"/>
      <c r="B71" s="264"/>
      <c r="C71" s="270"/>
      <c r="D71" s="271" t="str">
        <f>IFERROR(IF(C71="No CAS","",INDEX('DEQ Pollutant List'!$C$7:$C$614,MATCH(C71,'DEQ Pollutant List'!$B$7:$B$614,0))),"")</f>
        <v/>
      </c>
      <c r="E71" s="265" t="str">
        <f>IFERROR(IF(OR($C71="",$C71="No CAS"),INDEX('DEQ Pollutant List'!$A$7:$A$614,MATCH($D71,'DEQ Pollutant List'!$C$7:$C$614,0)),INDEX('DEQ Pollutant List'!$A$7:$A$614,MATCH($C71,'DEQ Pollutant List'!$B$7:$B$614,0))),"")</f>
        <v/>
      </c>
      <c r="F71" s="266"/>
      <c r="G71" s="267"/>
      <c r="H71" s="272"/>
      <c r="I71" s="273"/>
      <c r="J71" s="274"/>
      <c r="K71" s="275"/>
      <c r="L71" s="273"/>
      <c r="M71" s="274"/>
      <c r="N71" s="275"/>
    </row>
    <row r="72" spans="1:14" x14ac:dyDescent="0.25">
      <c r="A72" s="269"/>
      <c r="B72" s="264"/>
      <c r="C72" s="270"/>
      <c r="D72" s="271" t="str">
        <f>IFERROR(IF(C72="No CAS","",INDEX('DEQ Pollutant List'!$C$7:$C$614,MATCH(C72,'DEQ Pollutant List'!$B$7:$B$614,0))),"")</f>
        <v/>
      </c>
      <c r="E72" s="265" t="str">
        <f>IFERROR(IF(OR($C72="",$C72="No CAS"),INDEX('DEQ Pollutant List'!$A$7:$A$614,MATCH($D72,'DEQ Pollutant List'!$C$7:$C$614,0)),INDEX('DEQ Pollutant List'!$A$7:$A$614,MATCH($C72,'DEQ Pollutant List'!$B$7:$B$614,0))),"")</f>
        <v/>
      </c>
      <c r="F72" s="266"/>
      <c r="G72" s="267"/>
      <c r="H72" s="272"/>
      <c r="I72" s="273"/>
      <c r="J72" s="274"/>
      <c r="K72" s="275"/>
      <c r="L72" s="273"/>
      <c r="M72" s="274"/>
      <c r="N72" s="275"/>
    </row>
    <row r="73" spans="1:14" x14ac:dyDescent="0.25">
      <c r="A73" s="269"/>
      <c r="B73" s="264"/>
      <c r="C73" s="270"/>
      <c r="D73" s="271" t="str">
        <f>IFERROR(IF(C73="No CAS","",INDEX('DEQ Pollutant List'!$C$7:$C$614,MATCH(C73,'DEQ Pollutant List'!$B$7:$B$614,0))),"")</f>
        <v/>
      </c>
      <c r="E73" s="265" t="str">
        <f>IFERROR(IF(OR($C73="",$C73="No CAS"),INDEX('DEQ Pollutant List'!$A$7:$A$614,MATCH($D73,'DEQ Pollutant List'!$C$7:$C$614,0)),INDEX('DEQ Pollutant List'!$A$7:$A$614,MATCH($C73,'DEQ Pollutant List'!$B$7:$B$614,0))),"")</f>
        <v/>
      </c>
      <c r="F73" s="266"/>
      <c r="G73" s="267"/>
      <c r="H73" s="272"/>
      <c r="I73" s="273"/>
      <c r="J73" s="274"/>
      <c r="K73" s="275"/>
      <c r="L73" s="273"/>
      <c r="M73" s="274"/>
      <c r="N73" s="275"/>
    </row>
    <row r="74" spans="1:14" x14ac:dyDescent="0.25">
      <c r="A74" s="269"/>
      <c r="B74" s="264"/>
      <c r="C74" s="270"/>
      <c r="D74" s="271" t="str">
        <f>IFERROR(IF(C74="No CAS","",INDEX('DEQ Pollutant List'!$C$7:$C$614,MATCH(C74,'DEQ Pollutant List'!$B$7:$B$614,0))),"")</f>
        <v/>
      </c>
      <c r="E74" s="265" t="str">
        <f>IFERROR(IF(OR($C74="",$C74="No CAS"),INDEX('DEQ Pollutant List'!$A$7:$A$614,MATCH($D74,'DEQ Pollutant List'!$C$7:$C$614,0)),INDEX('DEQ Pollutant List'!$A$7:$A$614,MATCH($C74,'DEQ Pollutant List'!$B$7:$B$614,0))),"")</f>
        <v/>
      </c>
      <c r="F74" s="266"/>
      <c r="G74" s="267"/>
      <c r="H74" s="272"/>
      <c r="I74" s="273"/>
      <c r="J74" s="274"/>
      <c r="K74" s="275"/>
      <c r="L74" s="273"/>
      <c r="M74" s="274"/>
      <c r="N74" s="275"/>
    </row>
    <row r="75" spans="1:14" x14ac:dyDescent="0.25">
      <c r="A75" s="269"/>
      <c r="B75" s="264"/>
      <c r="C75" s="270"/>
      <c r="D75" s="271" t="str">
        <f>IFERROR(IF(C75="No CAS","",INDEX('DEQ Pollutant List'!$C$7:$C$614,MATCH(C75,'DEQ Pollutant List'!$B$7:$B$614,0))),"")</f>
        <v/>
      </c>
      <c r="E75" s="265" t="str">
        <f>IFERROR(IF(OR($C75="",$C75="No CAS"),INDEX('DEQ Pollutant List'!$A$7:$A$614,MATCH($D75,'DEQ Pollutant List'!$C$7:$C$614,0)),INDEX('DEQ Pollutant List'!$A$7:$A$614,MATCH($C75,'DEQ Pollutant List'!$B$7:$B$614,0))),"")</f>
        <v/>
      </c>
      <c r="F75" s="266"/>
      <c r="G75" s="267"/>
      <c r="H75" s="272"/>
      <c r="I75" s="273"/>
      <c r="J75" s="274"/>
      <c r="K75" s="275"/>
      <c r="L75" s="273"/>
      <c r="M75" s="274"/>
      <c r="N75" s="275"/>
    </row>
    <row r="76" spans="1:14" x14ac:dyDescent="0.25">
      <c r="A76" s="269"/>
      <c r="B76" s="264"/>
      <c r="C76" s="270"/>
      <c r="D76" s="271" t="str">
        <f>IFERROR(IF(C76="No CAS","",INDEX('DEQ Pollutant List'!$C$7:$C$614,MATCH(C76,'DEQ Pollutant List'!$B$7:$B$614,0))),"")</f>
        <v/>
      </c>
      <c r="E76" s="265" t="str">
        <f>IFERROR(IF(OR($C76="",$C76="No CAS"),INDEX('DEQ Pollutant List'!$A$7:$A$614,MATCH($D76,'DEQ Pollutant List'!$C$7:$C$614,0)),INDEX('DEQ Pollutant List'!$A$7:$A$614,MATCH($C76,'DEQ Pollutant List'!$B$7:$B$614,0))),"")</f>
        <v/>
      </c>
      <c r="F76" s="266"/>
      <c r="G76" s="267"/>
      <c r="H76" s="272"/>
      <c r="I76" s="273"/>
      <c r="J76" s="274"/>
      <c r="K76" s="275"/>
      <c r="L76" s="273"/>
      <c r="M76" s="274"/>
      <c r="N76" s="275"/>
    </row>
    <row r="77" spans="1:14" x14ac:dyDescent="0.25">
      <c r="A77" s="269"/>
      <c r="B77" s="264"/>
      <c r="C77" s="270"/>
      <c r="D77" s="271" t="str">
        <f>IFERROR(IF(C77="No CAS","",INDEX('DEQ Pollutant List'!$C$7:$C$614,MATCH(C77,'DEQ Pollutant List'!$B$7:$B$614,0))),"")</f>
        <v/>
      </c>
      <c r="E77" s="265" t="str">
        <f>IFERROR(IF(OR($C77="",$C77="No CAS"),INDEX('DEQ Pollutant List'!$A$7:$A$614,MATCH($D77,'DEQ Pollutant List'!$C$7:$C$614,0)),INDEX('DEQ Pollutant List'!$A$7:$A$614,MATCH($C77,'DEQ Pollutant List'!$B$7:$B$614,0))),"")</f>
        <v/>
      </c>
      <c r="F77" s="266"/>
      <c r="G77" s="267"/>
      <c r="H77" s="272"/>
      <c r="I77" s="273"/>
      <c r="J77" s="274"/>
      <c r="K77" s="275"/>
      <c r="L77" s="273"/>
      <c r="M77" s="274"/>
      <c r="N77" s="275"/>
    </row>
    <row r="78" spans="1:14" x14ac:dyDescent="0.25">
      <c r="A78" s="269"/>
      <c r="B78" s="264"/>
      <c r="C78" s="270"/>
      <c r="D78" s="271" t="str">
        <f>IFERROR(IF(C78="No CAS","",INDEX('DEQ Pollutant List'!$C$7:$C$614,MATCH(C78,'DEQ Pollutant List'!$B$7:$B$614,0))),"")</f>
        <v/>
      </c>
      <c r="E78" s="265" t="str">
        <f>IFERROR(IF(OR($C78="",$C78="No CAS"),INDEX('DEQ Pollutant List'!$A$7:$A$614,MATCH($D78,'DEQ Pollutant List'!$C$7:$C$614,0)),INDEX('DEQ Pollutant List'!$A$7:$A$614,MATCH($C78,'DEQ Pollutant List'!$B$7:$B$614,0))),"")</f>
        <v/>
      </c>
      <c r="F78" s="266"/>
      <c r="G78" s="267"/>
      <c r="H78" s="272"/>
      <c r="I78" s="273"/>
      <c r="J78" s="274"/>
      <c r="K78" s="275"/>
      <c r="L78" s="273"/>
      <c r="M78" s="274"/>
      <c r="N78" s="275"/>
    </row>
    <row r="79" spans="1:14" x14ac:dyDescent="0.25">
      <c r="A79" s="269"/>
      <c r="B79" s="264"/>
      <c r="C79" s="270"/>
      <c r="D79" s="271" t="str">
        <f>IFERROR(IF(C79="No CAS","",INDEX('DEQ Pollutant List'!$C$7:$C$614,MATCH(C79,'DEQ Pollutant List'!$B$7:$B$614,0))),"")</f>
        <v/>
      </c>
      <c r="E79" s="265" t="str">
        <f>IFERROR(IF(OR($C79="",$C79="No CAS"),INDEX('DEQ Pollutant List'!$A$7:$A$614,MATCH($D79,'DEQ Pollutant List'!$C$7:$C$614,0)),INDEX('DEQ Pollutant List'!$A$7:$A$614,MATCH($C79,'DEQ Pollutant List'!$B$7:$B$614,0))),"")</f>
        <v/>
      </c>
      <c r="F79" s="266"/>
      <c r="G79" s="267"/>
      <c r="H79" s="272"/>
      <c r="I79" s="273"/>
      <c r="J79" s="274"/>
      <c r="K79" s="275"/>
      <c r="L79" s="273"/>
      <c r="M79" s="274"/>
      <c r="N79" s="275"/>
    </row>
    <row r="80" spans="1:14" x14ac:dyDescent="0.25">
      <c r="A80" s="269"/>
      <c r="B80" s="264"/>
      <c r="C80" s="270"/>
      <c r="D80" s="271" t="str">
        <f>IFERROR(IF(C80="No CAS","",INDEX('DEQ Pollutant List'!$C$7:$C$614,MATCH(C80,'DEQ Pollutant List'!$B$7:$B$614,0))),"")</f>
        <v/>
      </c>
      <c r="E80" s="265" t="str">
        <f>IFERROR(IF(OR($C80="",$C80="No CAS"),INDEX('DEQ Pollutant List'!$A$7:$A$614,MATCH($D80,'DEQ Pollutant List'!$C$7:$C$614,0)),INDEX('DEQ Pollutant List'!$A$7:$A$614,MATCH($C80,'DEQ Pollutant List'!$B$7:$B$614,0))),"")</f>
        <v/>
      </c>
      <c r="F80" s="266"/>
      <c r="G80" s="267"/>
      <c r="H80" s="272"/>
      <c r="I80" s="273"/>
      <c r="J80" s="274"/>
      <c r="K80" s="275"/>
      <c r="L80" s="273"/>
      <c r="M80" s="274"/>
      <c r="N80" s="275"/>
    </row>
    <row r="81" spans="1:14" x14ac:dyDescent="0.25">
      <c r="A81" s="269"/>
      <c r="B81" s="264"/>
      <c r="C81" s="270"/>
      <c r="D81" s="271" t="str">
        <f>IFERROR(IF(C81="No CAS","",INDEX('DEQ Pollutant List'!$C$7:$C$614,MATCH(C81,'DEQ Pollutant List'!$B$7:$B$614,0))),"")</f>
        <v/>
      </c>
      <c r="E81" s="265" t="str">
        <f>IFERROR(IF(OR($C81="",$C81="No CAS"),INDEX('DEQ Pollutant List'!$A$7:$A$614,MATCH($D81,'DEQ Pollutant List'!$C$7:$C$614,0)),INDEX('DEQ Pollutant List'!$A$7:$A$614,MATCH($C81,'DEQ Pollutant List'!$B$7:$B$614,0))),"")</f>
        <v/>
      </c>
      <c r="F81" s="266"/>
      <c r="G81" s="267"/>
      <c r="H81" s="272"/>
      <c r="I81" s="273"/>
      <c r="J81" s="274"/>
      <c r="K81" s="275"/>
      <c r="L81" s="273"/>
      <c r="M81" s="274"/>
      <c r="N81" s="275"/>
    </row>
    <row r="82" spans="1:14" x14ac:dyDescent="0.25">
      <c r="A82" s="269"/>
      <c r="B82" s="264"/>
      <c r="C82" s="270"/>
      <c r="D82" s="271" t="str">
        <f>IFERROR(IF(C82="No CAS","",INDEX('DEQ Pollutant List'!$C$7:$C$614,MATCH(C82,'DEQ Pollutant List'!$B$7:$B$614,0))),"")</f>
        <v/>
      </c>
      <c r="E82" s="265" t="str">
        <f>IFERROR(IF(OR($C82="",$C82="No CAS"),INDEX('DEQ Pollutant List'!$A$7:$A$614,MATCH($D82,'DEQ Pollutant List'!$C$7:$C$614,0)),INDEX('DEQ Pollutant List'!$A$7:$A$614,MATCH($C82,'DEQ Pollutant List'!$B$7:$B$614,0))),"")</f>
        <v/>
      </c>
      <c r="F82" s="266"/>
      <c r="G82" s="267"/>
      <c r="H82" s="272"/>
      <c r="I82" s="273"/>
      <c r="J82" s="274"/>
      <c r="K82" s="275"/>
      <c r="L82" s="273"/>
      <c r="M82" s="274"/>
      <c r="N82" s="275"/>
    </row>
    <row r="83" spans="1:14" x14ac:dyDescent="0.25">
      <c r="A83" s="269"/>
      <c r="B83" s="264"/>
      <c r="C83" s="270"/>
      <c r="D83" s="271" t="str">
        <f>IFERROR(IF(C83="No CAS","",INDEX('DEQ Pollutant List'!$C$7:$C$614,MATCH(C83,'DEQ Pollutant List'!$B$7:$B$614,0))),"")</f>
        <v/>
      </c>
      <c r="E83" s="265" t="str">
        <f>IFERROR(IF(OR($C83="",$C83="No CAS"),INDEX('DEQ Pollutant List'!$A$7:$A$614,MATCH($D83,'DEQ Pollutant List'!$C$7:$C$614,0)),INDEX('DEQ Pollutant List'!$A$7:$A$614,MATCH($C83,'DEQ Pollutant List'!$B$7:$B$614,0))),"")</f>
        <v/>
      </c>
      <c r="F83" s="266"/>
      <c r="G83" s="267"/>
      <c r="H83" s="272"/>
      <c r="I83" s="273"/>
      <c r="J83" s="274"/>
      <c r="K83" s="275"/>
      <c r="L83" s="273"/>
      <c r="M83" s="274"/>
      <c r="N83" s="275"/>
    </row>
    <row r="84" spans="1:14" x14ac:dyDescent="0.25">
      <c r="A84" s="269"/>
      <c r="B84" s="264"/>
      <c r="C84" s="270"/>
      <c r="D84" s="271" t="str">
        <f>IFERROR(IF(C84="No CAS","",INDEX('DEQ Pollutant List'!$C$7:$C$614,MATCH(C84,'DEQ Pollutant List'!$B$7:$B$614,0))),"")</f>
        <v/>
      </c>
      <c r="E84" s="265" t="str">
        <f>IFERROR(IF(OR($C84="",$C84="No CAS"),INDEX('DEQ Pollutant List'!$A$7:$A$614,MATCH($D84,'DEQ Pollutant List'!$C$7:$C$614,0)),INDEX('DEQ Pollutant List'!$A$7:$A$614,MATCH($C84,'DEQ Pollutant List'!$B$7:$B$614,0))),"")</f>
        <v/>
      </c>
      <c r="F84" s="266"/>
      <c r="G84" s="267"/>
      <c r="H84" s="272"/>
      <c r="I84" s="273"/>
      <c r="J84" s="274"/>
      <c r="K84" s="275"/>
      <c r="L84" s="273"/>
      <c r="M84" s="274"/>
      <c r="N84" s="275"/>
    </row>
    <row r="85" spans="1:14" x14ac:dyDescent="0.25">
      <c r="A85" s="269"/>
      <c r="B85" s="264"/>
      <c r="C85" s="270"/>
      <c r="D85" s="271" t="str">
        <f>IFERROR(IF(C85="No CAS","",INDEX('DEQ Pollutant List'!$C$7:$C$614,MATCH(C85,'DEQ Pollutant List'!$B$7:$B$614,0))),"")</f>
        <v/>
      </c>
      <c r="E85" s="265" t="str">
        <f>IFERROR(IF(OR($C85="",$C85="No CAS"),INDEX('DEQ Pollutant List'!$A$7:$A$614,MATCH($D85,'DEQ Pollutant List'!$C$7:$C$614,0)),INDEX('DEQ Pollutant List'!$A$7:$A$614,MATCH($C85,'DEQ Pollutant List'!$B$7:$B$614,0))),"")</f>
        <v/>
      </c>
      <c r="F85" s="266"/>
      <c r="G85" s="267"/>
      <c r="H85" s="272"/>
      <c r="I85" s="273"/>
      <c r="J85" s="274"/>
      <c r="K85" s="275"/>
      <c r="L85" s="273"/>
      <c r="M85" s="274"/>
      <c r="N85" s="275"/>
    </row>
    <row r="86" spans="1:14" x14ac:dyDescent="0.25">
      <c r="A86" s="269"/>
      <c r="B86" s="264"/>
      <c r="C86" s="270"/>
      <c r="D86" s="271" t="str">
        <f>IFERROR(IF(C86="No CAS","",INDEX('DEQ Pollutant List'!$C$7:$C$614,MATCH(C86,'DEQ Pollutant List'!$B$7:$B$614,0))),"")</f>
        <v/>
      </c>
      <c r="E86" s="265" t="str">
        <f>IFERROR(IF(OR($C86="",$C86="No CAS"),INDEX('DEQ Pollutant List'!$A$7:$A$614,MATCH($D86,'DEQ Pollutant List'!$C$7:$C$614,0)),INDEX('DEQ Pollutant List'!$A$7:$A$614,MATCH($C86,'DEQ Pollutant List'!$B$7:$B$614,0))),"")</f>
        <v/>
      </c>
      <c r="F86" s="266"/>
      <c r="G86" s="267"/>
      <c r="H86" s="272"/>
      <c r="I86" s="273"/>
      <c r="J86" s="274"/>
      <c r="K86" s="275"/>
      <c r="L86" s="273"/>
      <c r="M86" s="274"/>
      <c r="N86" s="275"/>
    </row>
    <row r="87" spans="1:14" x14ac:dyDescent="0.25">
      <c r="A87" s="269"/>
      <c r="B87" s="264"/>
      <c r="C87" s="270"/>
      <c r="D87" s="271" t="str">
        <f>IFERROR(IF(C87="No CAS","",INDEX('DEQ Pollutant List'!$C$7:$C$614,MATCH(C87,'DEQ Pollutant List'!$B$7:$B$614,0))),"")</f>
        <v/>
      </c>
      <c r="E87" s="265" t="str">
        <f>IFERROR(IF(OR($C87="",$C87="No CAS"),INDEX('DEQ Pollutant List'!$A$7:$A$614,MATCH($D87,'DEQ Pollutant List'!$C$7:$C$614,0)),INDEX('DEQ Pollutant List'!$A$7:$A$614,MATCH($C87,'DEQ Pollutant List'!$B$7:$B$614,0))),"")</f>
        <v/>
      </c>
      <c r="F87" s="266"/>
      <c r="G87" s="267"/>
      <c r="H87" s="272"/>
      <c r="I87" s="273"/>
      <c r="J87" s="274"/>
      <c r="K87" s="275"/>
      <c r="L87" s="273"/>
      <c r="M87" s="274"/>
      <c r="N87" s="275"/>
    </row>
    <row r="88" spans="1:14" x14ac:dyDescent="0.25">
      <c r="A88" s="269"/>
      <c r="B88" s="264"/>
      <c r="C88" s="270"/>
      <c r="D88" s="271" t="str">
        <f>IFERROR(IF(C88="No CAS","",INDEX('DEQ Pollutant List'!$C$7:$C$614,MATCH(C88,'DEQ Pollutant List'!$B$7:$B$614,0))),"")</f>
        <v/>
      </c>
      <c r="E88" s="265" t="str">
        <f>IFERROR(IF(OR($C88="",$C88="No CAS"),INDEX('DEQ Pollutant List'!$A$7:$A$614,MATCH($D88,'DEQ Pollutant List'!$C$7:$C$614,0)),INDEX('DEQ Pollutant List'!$A$7:$A$614,MATCH($C88,'DEQ Pollutant List'!$B$7:$B$614,0))),"")</f>
        <v/>
      </c>
      <c r="F88" s="266"/>
      <c r="G88" s="267"/>
      <c r="H88" s="272"/>
      <c r="I88" s="273"/>
      <c r="J88" s="274"/>
      <c r="K88" s="275"/>
      <c r="L88" s="273"/>
      <c r="M88" s="274"/>
      <c r="N88" s="275"/>
    </row>
    <row r="89" spans="1:14" x14ac:dyDescent="0.25">
      <c r="A89" s="269"/>
      <c r="B89" s="264"/>
      <c r="C89" s="270"/>
      <c r="D89" s="271" t="str">
        <f>IFERROR(IF(C89="No CAS","",INDEX('DEQ Pollutant List'!$C$7:$C$614,MATCH(C89,'DEQ Pollutant List'!$B$7:$B$614,0))),"")</f>
        <v/>
      </c>
      <c r="E89" s="265" t="str">
        <f>IFERROR(IF(OR($C89="",$C89="No CAS"),INDEX('DEQ Pollutant List'!$A$7:$A$614,MATCH($D89,'DEQ Pollutant List'!$C$7:$C$614,0)),INDEX('DEQ Pollutant List'!$A$7:$A$614,MATCH($C89,'DEQ Pollutant List'!$B$7:$B$614,0))),"")</f>
        <v/>
      </c>
      <c r="F89" s="266"/>
      <c r="G89" s="267"/>
      <c r="H89" s="272"/>
      <c r="I89" s="273"/>
      <c r="J89" s="274"/>
      <c r="K89" s="275"/>
      <c r="L89" s="273"/>
      <c r="M89" s="274"/>
      <c r="N89" s="275"/>
    </row>
    <row r="90" spans="1:14" x14ac:dyDescent="0.25">
      <c r="A90" s="269"/>
      <c r="B90" s="264"/>
      <c r="C90" s="270"/>
      <c r="D90" s="271" t="str">
        <f>IFERROR(IF(C90="No CAS","",INDEX('DEQ Pollutant List'!$C$7:$C$614,MATCH(C90,'DEQ Pollutant List'!$B$7:$B$614,0))),"")</f>
        <v/>
      </c>
      <c r="E90" s="265" t="str">
        <f>IFERROR(IF(OR($C90="",$C90="No CAS"),INDEX('DEQ Pollutant List'!$A$7:$A$614,MATCH($D90,'DEQ Pollutant List'!$C$7:$C$614,0)),INDEX('DEQ Pollutant List'!$A$7:$A$614,MATCH($C90,'DEQ Pollutant List'!$B$7:$B$614,0))),"")</f>
        <v/>
      </c>
      <c r="F90" s="266"/>
      <c r="G90" s="267"/>
      <c r="H90" s="272"/>
      <c r="I90" s="273"/>
      <c r="J90" s="274"/>
      <c r="K90" s="275"/>
      <c r="L90" s="273"/>
      <c r="M90" s="274"/>
      <c r="N90" s="275"/>
    </row>
    <row r="91" spans="1:14" x14ac:dyDescent="0.25">
      <c r="A91" s="269"/>
      <c r="B91" s="264"/>
      <c r="C91" s="270"/>
      <c r="D91" s="271" t="str">
        <f>IFERROR(IF(C91="No CAS","",INDEX('DEQ Pollutant List'!$C$7:$C$614,MATCH(C91,'DEQ Pollutant List'!$B$7:$B$614,0))),"")</f>
        <v/>
      </c>
      <c r="E91" s="265" t="str">
        <f>IFERROR(IF(OR($C91="",$C91="No CAS"),INDEX('DEQ Pollutant List'!$A$7:$A$614,MATCH($D91,'DEQ Pollutant List'!$C$7:$C$614,0)),INDEX('DEQ Pollutant List'!$A$7:$A$614,MATCH($C91,'DEQ Pollutant List'!$B$7:$B$614,0))),"")</f>
        <v/>
      </c>
      <c r="F91" s="266"/>
      <c r="G91" s="267"/>
      <c r="H91" s="272"/>
      <c r="I91" s="273"/>
      <c r="J91" s="274"/>
      <c r="K91" s="275"/>
      <c r="L91" s="273"/>
      <c r="M91" s="274"/>
      <c r="N91" s="275"/>
    </row>
    <row r="92" spans="1:14" x14ac:dyDescent="0.25">
      <c r="A92" s="269"/>
      <c r="B92" s="264"/>
      <c r="C92" s="270"/>
      <c r="D92" s="271" t="str">
        <f>IFERROR(IF(C92="No CAS","",INDEX('DEQ Pollutant List'!$C$7:$C$614,MATCH(C92,'DEQ Pollutant List'!$B$7:$B$614,0))),"")</f>
        <v/>
      </c>
      <c r="E92" s="265" t="str">
        <f>IFERROR(IF(OR($C92="",$C92="No CAS"),INDEX('DEQ Pollutant List'!$A$7:$A$614,MATCH($D92,'DEQ Pollutant List'!$C$7:$C$614,0)),INDEX('DEQ Pollutant List'!$A$7:$A$614,MATCH($C92,'DEQ Pollutant List'!$B$7:$B$614,0))),"")</f>
        <v/>
      </c>
      <c r="F92" s="266"/>
      <c r="G92" s="267"/>
      <c r="H92" s="272"/>
      <c r="I92" s="273"/>
      <c r="J92" s="274"/>
      <c r="K92" s="275"/>
      <c r="L92" s="273"/>
      <c r="M92" s="274"/>
      <c r="N92" s="275"/>
    </row>
    <row r="93" spans="1:14" x14ac:dyDescent="0.25">
      <c r="A93" s="269"/>
      <c r="B93" s="264"/>
      <c r="C93" s="270"/>
      <c r="D93" s="271" t="str">
        <f>IFERROR(IF(C93="No CAS","",INDEX('DEQ Pollutant List'!$C$7:$C$614,MATCH(C93,'DEQ Pollutant List'!$B$7:$B$614,0))),"")</f>
        <v/>
      </c>
      <c r="E93" s="265" t="str">
        <f>IFERROR(IF(OR($C93="",$C93="No CAS"),INDEX('DEQ Pollutant List'!$A$7:$A$614,MATCH($D93,'DEQ Pollutant List'!$C$7:$C$614,0)),INDEX('DEQ Pollutant List'!$A$7:$A$614,MATCH($C93,'DEQ Pollutant List'!$B$7:$B$614,0))),"")</f>
        <v/>
      </c>
      <c r="F93" s="266"/>
      <c r="G93" s="267"/>
      <c r="H93" s="272"/>
      <c r="I93" s="273"/>
      <c r="J93" s="274"/>
      <c r="K93" s="275"/>
      <c r="L93" s="273"/>
      <c r="M93" s="274"/>
      <c r="N93" s="275"/>
    </row>
    <row r="94" spans="1:14" x14ac:dyDescent="0.25">
      <c r="A94" s="269"/>
      <c r="B94" s="264"/>
      <c r="C94" s="270"/>
      <c r="D94" s="271" t="str">
        <f>IFERROR(IF(C94="No CAS","",INDEX('DEQ Pollutant List'!$C$7:$C$614,MATCH(C94,'DEQ Pollutant List'!$B$7:$B$614,0))),"")</f>
        <v/>
      </c>
      <c r="E94" s="265" t="str">
        <f>IFERROR(IF(OR($C94="",$C94="No CAS"),INDEX('DEQ Pollutant List'!$A$7:$A$614,MATCH($D94,'DEQ Pollutant List'!$C$7:$C$614,0)),INDEX('DEQ Pollutant List'!$A$7:$A$614,MATCH($C94,'DEQ Pollutant List'!$B$7:$B$614,0))),"")</f>
        <v/>
      </c>
      <c r="F94" s="266"/>
      <c r="G94" s="267"/>
      <c r="H94" s="272"/>
      <c r="I94" s="273"/>
      <c r="J94" s="274"/>
      <c r="K94" s="275"/>
      <c r="L94" s="273"/>
      <c r="M94" s="274"/>
      <c r="N94" s="275"/>
    </row>
    <row r="95" spans="1:14" x14ac:dyDescent="0.25">
      <c r="A95" s="269"/>
      <c r="B95" s="264"/>
      <c r="C95" s="270"/>
      <c r="D95" s="271" t="str">
        <f>IFERROR(IF(C95="No CAS","",INDEX('DEQ Pollutant List'!$C$7:$C$614,MATCH(C95,'DEQ Pollutant List'!$B$7:$B$614,0))),"")</f>
        <v/>
      </c>
      <c r="E95" s="265" t="str">
        <f>IFERROR(IF(OR($C95="",$C95="No CAS"),INDEX('DEQ Pollutant List'!$A$7:$A$614,MATCH($D95,'DEQ Pollutant List'!$C$7:$C$614,0)),INDEX('DEQ Pollutant List'!$A$7:$A$614,MATCH($C95,'DEQ Pollutant List'!$B$7:$B$614,0))),"")</f>
        <v/>
      </c>
      <c r="F95" s="266"/>
      <c r="G95" s="267"/>
      <c r="H95" s="272"/>
      <c r="I95" s="273"/>
      <c r="J95" s="274"/>
      <c r="K95" s="275"/>
      <c r="L95" s="273"/>
      <c r="M95" s="274"/>
      <c r="N95" s="275"/>
    </row>
    <row r="96" spans="1:14" x14ac:dyDescent="0.25">
      <c r="A96" s="269"/>
      <c r="B96" s="264"/>
      <c r="C96" s="270"/>
      <c r="D96" s="271" t="str">
        <f>IFERROR(IF(C96="No CAS","",INDEX('DEQ Pollutant List'!$C$7:$C$614,MATCH(C96,'DEQ Pollutant List'!$B$7:$B$614,0))),"")</f>
        <v/>
      </c>
      <c r="E96" s="265" t="str">
        <f>IFERROR(IF(OR($C96="",$C96="No CAS"),INDEX('DEQ Pollutant List'!$A$7:$A$614,MATCH($D96,'DEQ Pollutant List'!$C$7:$C$614,0)),INDEX('DEQ Pollutant List'!$A$7:$A$614,MATCH($C96,'DEQ Pollutant List'!$B$7:$B$614,0))),"")</f>
        <v/>
      </c>
      <c r="F96" s="266"/>
      <c r="G96" s="267"/>
      <c r="H96" s="272"/>
      <c r="I96" s="273"/>
      <c r="J96" s="274"/>
      <c r="K96" s="275"/>
      <c r="L96" s="273"/>
      <c r="M96" s="274"/>
      <c r="N96" s="275"/>
    </row>
    <row r="97" spans="1:14" x14ac:dyDescent="0.25">
      <c r="A97" s="269"/>
      <c r="B97" s="264"/>
      <c r="C97" s="270"/>
      <c r="D97" s="271" t="str">
        <f>IFERROR(IF(C97="No CAS","",INDEX('DEQ Pollutant List'!$C$7:$C$614,MATCH(C97,'DEQ Pollutant List'!$B$7:$B$614,0))),"")</f>
        <v/>
      </c>
      <c r="E97" s="265" t="str">
        <f>IFERROR(IF(OR($C97="",$C97="No CAS"),INDEX('DEQ Pollutant List'!$A$7:$A$614,MATCH($D97,'DEQ Pollutant List'!$C$7:$C$614,0)),INDEX('DEQ Pollutant List'!$A$7:$A$614,MATCH($C97,'DEQ Pollutant List'!$B$7:$B$614,0))),"")</f>
        <v/>
      </c>
      <c r="F97" s="266"/>
      <c r="G97" s="267"/>
      <c r="H97" s="272"/>
      <c r="I97" s="273"/>
      <c r="J97" s="274"/>
      <c r="K97" s="275"/>
      <c r="L97" s="273"/>
      <c r="M97" s="274"/>
      <c r="N97" s="275"/>
    </row>
    <row r="98" spans="1:14" x14ac:dyDescent="0.25">
      <c r="A98" s="269"/>
      <c r="B98" s="264"/>
      <c r="C98" s="270"/>
      <c r="D98" s="271" t="str">
        <f>IFERROR(IF(C98="No CAS","",INDEX('DEQ Pollutant List'!$C$7:$C$614,MATCH(C98,'DEQ Pollutant List'!$B$7:$B$614,0))),"")</f>
        <v/>
      </c>
      <c r="E98" s="265" t="str">
        <f>IFERROR(IF(OR($C98="",$C98="No CAS"),INDEX('DEQ Pollutant List'!$A$7:$A$614,MATCH($D98,'DEQ Pollutant List'!$C$7:$C$614,0)),INDEX('DEQ Pollutant List'!$A$7:$A$614,MATCH($C98,'DEQ Pollutant List'!$B$7:$B$614,0))),"")</f>
        <v/>
      </c>
      <c r="F98" s="266"/>
      <c r="G98" s="267"/>
      <c r="H98" s="272"/>
      <c r="I98" s="273"/>
      <c r="J98" s="274"/>
      <c r="K98" s="275"/>
      <c r="L98" s="273"/>
      <c r="M98" s="274"/>
      <c r="N98" s="275"/>
    </row>
    <row r="99" spans="1:14" x14ac:dyDescent="0.25">
      <c r="A99" s="269"/>
      <c r="B99" s="264"/>
      <c r="C99" s="270"/>
      <c r="D99" s="271" t="str">
        <f>IFERROR(IF(C99="No CAS","",INDEX('DEQ Pollutant List'!$C$7:$C$614,MATCH(C99,'DEQ Pollutant List'!$B$7:$B$614,0))),"")</f>
        <v/>
      </c>
      <c r="E99" s="265" t="str">
        <f>IFERROR(IF(OR($C99="",$C99="No CAS"),INDEX('DEQ Pollutant List'!$A$7:$A$614,MATCH($D99,'DEQ Pollutant List'!$C$7:$C$614,0)),INDEX('DEQ Pollutant List'!$A$7:$A$614,MATCH($C99,'DEQ Pollutant List'!$B$7:$B$614,0))),"")</f>
        <v/>
      </c>
      <c r="F99" s="266"/>
      <c r="G99" s="267"/>
      <c r="H99" s="272"/>
      <c r="I99" s="273"/>
      <c r="J99" s="274"/>
      <c r="K99" s="275"/>
      <c r="L99" s="273"/>
      <c r="M99" s="274"/>
      <c r="N99" s="275"/>
    </row>
    <row r="100" spans="1:14" x14ac:dyDescent="0.25">
      <c r="A100" s="269"/>
      <c r="B100" s="264"/>
      <c r="C100" s="270"/>
      <c r="D100" s="271" t="str">
        <f>IFERROR(IF(C100="No CAS","",INDEX('DEQ Pollutant List'!$C$7:$C$614,MATCH(C100,'DEQ Pollutant List'!$B$7:$B$614,0))),"")</f>
        <v/>
      </c>
      <c r="E100" s="265" t="str">
        <f>IFERROR(IF(OR($C100="",$C100="No CAS"),INDEX('DEQ Pollutant List'!$A$7:$A$614,MATCH($D100,'DEQ Pollutant List'!$C$7:$C$614,0)),INDEX('DEQ Pollutant List'!$A$7:$A$614,MATCH($C100,'DEQ Pollutant List'!$B$7:$B$614,0))),"")</f>
        <v/>
      </c>
      <c r="F100" s="266"/>
      <c r="G100" s="267"/>
      <c r="H100" s="272"/>
      <c r="I100" s="273"/>
      <c r="J100" s="274"/>
      <c r="K100" s="275"/>
      <c r="L100" s="273"/>
      <c r="M100" s="274"/>
      <c r="N100" s="275"/>
    </row>
    <row r="101" spans="1:14" x14ac:dyDescent="0.25">
      <c r="A101" s="269"/>
      <c r="B101" s="264"/>
      <c r="C101" s="270"/>
      <c r="D101" s="271" t="str">
        <f>IFERROR(IF(C101="No CAS","",INDEX('DEQ Pollutant List'!$C$7:$C$614,MATCH(C101,'DEQ Pollutant List'!$B$7:$B$614,0))),"")</f>
        <v/>
      </c>
      <c r="E101" s="265" t="str">
        <f>IFERROR(IF(OR($C101="",$C101="No CAS"),INDEX('DEQ Pollutant List'!$A$7:$A$614,MATCH($D101,'DEQ Pollutant List'!$C$7:$C$614,0)),INDEX('DEQ Pollutant List'!$A$7:$A$614,MATCH($C101,'DEQ Pollutant List'!$B$7:$B$614,0))),"")</f>
        <v/>
      </c>
      <c r="F101" s="266"/>
      <c r="G101" s="267"/>
      <c r="H101" s="272"/>
      <c r="I101" s="273"/>
      <c r="J101" s="274"/>
      <c r="K101" s="275"/>
      <c r="L101" s="273"/>
      <c r="M101" s="274"/>
      <c r="N101" s="275"/>
    </row>
    <row r="102" spans="1:14" x14ac:dyDescent="0.25">
      <c r="A102" s="269"/>
      <c r="B102" s="264"/>
      <c r="C102" s="270"/>
      <c r="D102" s="271" t="str">
        <f>IFERROR(IF(C102="No CAS","",INDEX('DEQ Pollutant List'!$C$7:$C$614,MATCH(C102,'DEQ Pollutant List'!$B$7:$B$614,0))),"")</f>
        <v/>
      </c>
      <c r="E102" s="265" t="str">
        <f>IFERROR(IF(OR($C102="",$C102="No CAS"),INDEX('DEQ Pollutant List'!$A$7:$A$614,MATCH($D102,'DEQ Pollutant List'!$C$7:$C$614,0)),INDEX('DEQ Pollutant List'!$A$7:$A$614,MATCH($C102,'DEQ Pollutant List'!$B$7:$B$614,0))),"")</f>
        <v/>
      </c>
      <c r="F102" s="266"/>
      <c r="G102" s="267"/>
      <c r="H102" s="272"/>
      <c r="I102" s="273"/>
      <c r="J102" s="274"/>
      <c r="K102" s="275"/>
      <c r="L102" s="273"/>
      <c r="M102" s="274"/>
      <c r="N102" s="275"/>
    </row>
    <row r="103" spans="1:14" x14ac:dyDescent="0.25">
      <c r="A103" s="269"/>
      <c r="B103" s="264"/>
      <c r="C103" s="270"/>
      <c r="D103" s="271" t="str">
        <f>IFERROR(IF(C103="No CAS","",INDEX('DEQ Pollutant List'!$C$7:$C$614,MATCH(C103,'DEQ Pollutant List'!$B$7:$B$614,0))),"")</f>
        <v/>
      </c>
      <c r="E103" s="265" t="str">
        <f>IFERROR(IF(OR($C103="",$C103="No CAS"),INDEX('DEQ Pollutant List'!$A$7:$A$614,MATCH($D103,'DEQ Pollutant List'!$C$7:$C$614,0)),INDEX('DEQ Pollutant List'!$A$7:$A$614,MATCH($C103,'DEQ Pollutant List'!$B$7:$B$614,0))),"")</f>
        <v/>
      </c>
      <c r="F103" s="266"/>
      <c r="G103" s="267"/>
      <c r="H103" s="272"/>
      <c r="I103" s="273"/>
      <c r="J103" s="274"/>
      <c r="K103" s="275"/>
      <c r="L103" s="273"/>
      <c r="M103" s="274"/>
      <c r="N103" s="275"/>
    </row>
    <row r="104" spans="1:14" x14ac:dyDescent="0.25">
      <c r="A104" s="269"/>
      <c r="B104" s="264"/>
      <c r="C104" s="270"/>
      <c r="D104" s="271" t="str">
        <f>IFERROR(IF(C104="No CAS","",INDEX('DEQ Pollutant List'!$C$7:$C$614,MATCH(C104,'DEQ Pollutant List'!$B$7:$B$614,0))),"")</f>
        <v/>
      </c>
      <c r="E104" s="265" t="str">
        <f>IFERROR(IF(OR($C104="",$C104="No CAS"),INDEX('DEQ Pollutant List'!$A$7:$A$614,MATCH($D104,'DEQ Pollutant List'!$C$7:$C$614,0)),INDEX('DEQ Pollutant List'!$A$7:$A$614,MATCH($C104,'DEQ Pollutant List'!$B$7:$B$614,0))),"")</f>
        <v/>
      </c>
      <c r="F104" s="266"/>
      <c r="G104" s="267"/>
      <c r="H104" s="272"/>
      <c r="I104" s="273"/>
      <c r="J104" s="274"/>
      <c r="K104" s="275"/>
      <c r="L104" s="273"/>
      <c r="M104" s="274"/>
      <c r="N104" s="275"/>
    </row>
    <row r="105" spans="1:14" x14ac:dyDescent="0.25">
      <c r="A105" s="269"/>
      <c r="B105" s="264"/>
      <c r="C105" s="270"/>
      <c r="D105" s="271" t="str">
        <f>IFERROR(IF(C105="No CAS","",INDEX('DEQ Pollutant List'!$C$7:$C$614,MATCH(C105,'DEQ Pollutant List'!$B$7:$B$614,0))),"")</f>
        <v/>
      </c>
      <c r="E105" s="265" t="str">
        <f>IFERROR(IF(OR($C105="",$C105="No CAS"),INDEX('DEQ Pollutant List'!$A$7:$A$614,MATCH($D105,'DEQ Pollutant List'!$C$7:$C$614,0)),INDEX('DEQ Pollutant List'!$A$7:$A$614,MATCH($C105,'DEQ Pollutant List'!$B$7:$B$614,0))),"")</f>
        <v/>
      </c>
      <c r="F105" s="266"/>
      <c r="G105" s="267"/>
      <c r="H105" s="272"/>
      <c r="I105" s="273"/>
      <c r="J105" s="274"/>
      <c r="K105" s="275"/>
      <c r="L105" s="273"/>
      <c r="M105" s="274"/>
      <c r="N105" s="275"/>
    </row>
    <row r="106" spans="1:14" x14ac:dyDescent="0.25">
      <c r="A106" s="269"/>
      <c r="B106" s="264"/>
      <c r="C106" s="270"/>
      <c r="D106" s="271" t="str">
        <f>IFERROR(IF(C106="No CAS","",INDEX('DEQ Pollutant List'!$C$7:$C$614,MATCH(C106,'DEQ Pollutant List'!$B$7:$B$614,0))),"")</f>
        <v/>
      </c>
      <c r="E106" s="265" t="str">
        <f>IFERROR(IF(OR($C106="",$C106="No CAS"),INDEX('DEQ Pollutant List'!$A$7:$A$614,MATCH($D106,'DEQ Pollutant List'!$C$7:$C$614,0)),INDEX('DEQ Pollutant List'!$A$7:$A$614,MATCH($C106,'DEQ Pollutant List'!$B$7:$B$614,0))),"")</f>
        <v/>
      </c>
      <c r="F106" s="266"/>
      <c r="G106" s="267"/>
      <c r="H106" s="272"/>
      <c r="I106" s="273"/>
      <c r="J106" s="274"/>
      <c r="K106" s="275"/>
      <c r="L106" s="273"/>
      <c r="M106" s="274"/>
      <c r="N106" s="275"/>
    </row>
    <row r="107" spans="1:14" x14ac:dyDescent="0.25">
      <c r="A107" s="269"/>
      <c r="B107" s="264"/>
      <c r="C107" s="270"/>
      <c r="D107" s="271" t="str">
        <f>IFERROR(IF(C107="No CAS","",INDEX('DEQ Pollutant List'!$C$7:$C$614,MATCH(C107,'DEQ Pollutant List'!$B$7:$B$614,0))),"")</f>
        <v/>
      </c>
      <c r="E107" s="265" t="str">
        <f>IFERROR(IF(OR($C107="",$C107="No CAS"),INDEX('DEQ Pollutant List'!$A$7:$A$614,MATCH($D107,'DEQ Pollutant List'!$C$7:$C$614,0)),INDEX('DEQ Pollutant List'!$A$7:$A$614,MATCH($C107,'DEQ Pollutant List'!$B$7:$B$614,0))),"")</f>
        <v/>
      </c>
      <c r="F107" s="266"/>
      <c r="G107" s="267"/>
      <c r="H107" s="272"/>
      <c r="I107" s="273"/>
      <c r="J107" s="274"/>
      <c r="K107" s="275"/>
      <c r="L107" s="273"/>
      <c r="M107" s="274"/>
      <c r="N107" s="275"/>
    </row>
    <row r="108" spans="1:14" x14ac:dyDescent="0.25">
      <c r="A108" s="269"/>
      <c r="B108" s="264"/>
      <c r="C108" s="270"/>
      <c r="D108" s="271" t="str">
        <f>IFERROR(IF(C108="No CAS","",INDEX('DEQ Pollutant List'!$C$7:$C$614,MATCH(C108,'DEQ Pollutant List'!$B$7:$B$614,0))),"")</f>
        <v/>
      </c>
      <c r="E108" s="265" t="str">
        <f>IFERROR(IF(OR($C108="",$C108="No CAS"),INDEX('DEQ Pollutant List'!$A$7:$A$614,MATCH($D108,'DEQ Pollutant List'!$C$7:$C$614,0)),INDEX('DEQ Pollutant List'!$A$7:$A$614,MATCH($C108,'DEQ Pollutant List'!$B$7:$B$614,0))),"")</f>
        <v/>
      </c>
      <c r="F108" s="266"/>
      <c r="G108" s="267"/>
      <c r="H108" s="272"/>
      <c r="I108" s="273"/>
      <c r="J108" s="274"/>
      <c r="K108" s="275"/>
      <c r="L108" s="273"/>
      <c r="M108" s="274"/>
      <c r="N108" s="275"/>
    </row>
    <row r="109" spans="1:14" x14ac:dyDescent="0.25">
      <c r="A109" s="269"/>
      <c r="B109" s="264"/>
      <c r="C109" s="270"/>
      <c r="D109" s="271" t="str">
        <f>IFERROR(IF(C109="No CAS","",INDEX('DEQ Pollutant List'!$C$7:$C$614,MATCH(C109,'DEQ Pollutant List'!$B$7:$B$614,0))),"")</f>
        <v/>
      </c>
      <c r="E109" s="265" t="str">
        <f>IFERROR(IF(OR($C109="",$C109="No CAS"),INDEX('DEQ Pollutant List'!$A$7:$A$614,MATCH($D109,'DEQ Pollutant List'!$C$7:$C$614,0)),INDEX('DEQ Pollutant List'!$A$7:$A$614,MATCH($C109,'DEQ Pollutant List'!$B$7:$B$614,0))),"")</f>
        <v/>
      </c>
      <c r="F109" s="266"/>
      <c r="G109" s="267"/>
      <c r="H109" s="272"/>
      <c r="I109" s="273"/>
      <c r="J109" s="274"/>
      <c r="K109" s="275"/>
      <c r="L109" s="273"/>
      <c r="M109" s="274"/>
      <c r="N109" s="275"/>
    </row>
    <row r="110" spans="1:14" x14ac:dyDescent="0.25">
      <c r="A110" s="269"/>
      <c r="B110" s="264"/>
      <c r="C110" s="270"/>
      <c r="D110" s="271" t="str">
        <f>IFERROR(IF(C110="No CAS","",INDEX('DEQ Pollutant List'!$C$7:$C$614,MATCH(C110,'DEQ Pollutant List'!$B$7:$B$614,0))),"")</f>
        <v/>
      </c>
      <c r="E110" s="265" t="str">
        <f>IFERROR(IF(OR($C110="",$C110="No CAS"),INDEX('DEQ Pollutant List'!$A$7:$A$614,MATCH($D110,'DEQ Pollutant List'!$C$7:$C$614,0)),INDEX('DEQ Pollutant List'!$A$7:$A$614,MATCH($C110,'DEQ Pollutant List'!$B$7:$B$614,0))),"")</f>
        <v/>
      </c>
      <c r="F110" s="266"/>
      <c r="G110" s="267"/>
      <c r="H110" s="272"/>
      <c r="I110" s="273"/>
      <c r="J110" s="274"/>
      <c r="K110" s="275"/>
      <c r="L110" s="273"/>
      <c r="M110" s="274"/>
      <c r="N110" s="275"/>
    </row>
    <row r="111" spans="1:14" x14ac:dyDescent="0.25">
      <c r="A111" s="269"/>
      <c r="B111" s="264"/>
      <c r="C111" s="270"/>
      <c r="D111" s="271" t="str">
        <f>IFERROR(IF(C111="No CAS","",INDEX('DEQ Pollutant List'!$C$7:$C$614,MATCH(C111,'DEQ Pollutant List'!$B$7:$B$614,0))),"")</f>
        <v/>
      </c>
      <c r="E111" s="265" t="str">
        <f>IFERROR(IF(OR($C111="",$C111="No CAS"),INDEX('DEQ Pollutant List'!$A$7:$A$614,MATCH($D111,'DEQ Pollutant List'!$C$7:$C$614,0)),INDEX('DEQ Pollutant List'!$A$7:$A$614,MATCH($C111,'DEQ Pollutant List'!$B$7:$B$614,0))),"")</f>
        <v/>
      </c>
      <c r="F111" s="266"/>
      <c r="G111" s="267"/>
      <c r="H111" s="272"/>
      <c r="I111" s="273"/>
      <c r="J111" s="274"/>
      <c r="K111" s="275"/>
      <c r="L111" s="273"/>
      <c r="M111" s="274"/>
      <c r="N111" s="275"/>
    </row>
    <row r="112" spans="1:14" x14ac:dyDescent="0.25">
      <c r="A112" s="269"/>
      <c r="B112" s="264"/>
      <c r="C112" s="270"/>
      <c r="D112" s="271" t="str">
        <f>IFERROR(IF(C112="No CAS","",INDEX('DEQ Pollutant List'!$C$7:$C$614,MATCH(C112,'DEQ Pollutant List'!$B$7:$B$614,0))),"")</f>
        <v/>
      </c>
      <c r="E112" s="265" t="str">
        <f>IFERROR(IF(OR($C112="",$C112="No CAS"),INDEX('DEQ Pollutant List'!$A$7:$A$614,MATCH($D112,'DEQ Pollutant List'!$C$7:$C$614,0)),INDEX('DEQ Pollutant List'!$A$7:$A$614,MATCH($C112,'DEQ Pollutant List'!$B$7:$B$614,0))),"")</f>
        <v/>
      </c>
      <c r="F112" s="266"/>
      <c r="G112" s="267"/>
      <c r="H112" s="272"/>
      <c r="I112" s="273"/>
      <c r="J112" s="274"/>
      <c r="K112" s="275"/>
      <c r="L112" s="273"/>
      <c r="M112" s="274"/>
      <c r="N112" s="275"/>
    </row>
    <row r="113" spans="1:14" x14ac:dyDescent="0.25">
      <c r="A113" s="269"/>
      <c r="B113" s="264"/>
      <c r="C113" s="270"/>
      <c r="D113" s="271" t="str">
        <f>IFERROR(IF(C113="No CAS","",INDEX('DEQ Pollutant List'!$C$7:$C$614,MATCH(C113,'DEQ Pollutant List'!$B$7:$B$614,0))),"")</f>
        <v/>
      </c>
      <c r="E113" s="265" t="str">
        <f>IFERROR(IF(OR($C113="",$C113="No CAS"),INDEX('DEQ Pollutant List'!$A$7:$A$614,MATCH($D113,'DEQ Pollutant List'!$C$7:$C$614,0)),INDEX('DEQ Pollutant List'!$A$7:$A$614,MATCH($C113,'DEQ Pollutant List'!$B$7:$B$614,0))),"")</f>
        <v/>
      </c>
      <c r="F113" s="266"/>
      <c r="G113" s="267"/>
      <c r="H113" s="272"/>
      <c r="I113" s="273"/>
      <c r="J113" s="274"/>
      <c r="K113" s="275"/>
      <c r="L113" s="273"/>
      <c r="M113" s="274"/>
      <c r="N113" s="275"/>
    </row>
    <row r="114" spans="1:14" x14ac:dyDescent="0.25">
      <c r="A114" s="269"/>
      <c r="B114" s="264"/>
      <c r="C114" s="270"/>
      <c r="D114" s="271" t="str">
        <f>IFERROR(IF(C114="No CAS","",INDEX('DEQ Pollutant List'!$C$7:$C$614,MATCH(C114,'DEQ Pollutant List'!$B$7:$B$614,0))),"")</f>
        <v/>
      </c>
      <c r="E114" s="265" t="str">
        <f>IFERROR(IF(OR($C114="",$C114="No CAS"),INDEX('DEQ Pollutant List'!$A$7:$A$614,MATCH($D114,'DEQ Pollutant List'!$C$7:$C$614,0)),INDEX('DEQ Pollutant List'!$A$7:$A$614,MATCH($C114,'DEQ Pollutant List'!$B$7:$B$614,0))),"")</f>
        <v/>
      </c>
      <c r="F114" s="266"/>
      <c r="G114" s="267"/>
      <c r="H114" s="272"/>
      <c r="I114" s="273"/>
      <c r="J114" s="274"/>
      <c r="K114" s="275"/>
      <c r="L114" s="273"/>
      <c r="M114" s="274"/>
      <c r="N114" s="275"/>
    </row>
    <row r="115" spans="1:14" x14ac:dyDescent="0.25">
      <c r="A115" s="269"/>
      <c r="B115" s="264"/>
      <c r="C115" s="270"/>
      <c r="D115" s="271" t="str">
        <f>IFERROR(IF(C115="No CAS","",INDEX('DEQ Pollutant List'!$C$7:$C$614,MATCH(C115,'DEQ Pollutant List'!$B$7:$B$614,0))),"")</f>
        <v/>
      </c>
      <c r="E115" s="265" t="str">
        <f>IFERROR(IF(OR($C115="",$C115="No CAS"),INDEX('DEQ Pollutant List'!$A$7:$A$614,MATCH($D115,'DEQ Pollutant List'!$C$7:$C$614,0)),INDEX('DEQ Pollutant List'!$A$7:$A$614,MATCH($C115,'DEQ Pollutant List'!$B$7:$B$614,0))),"")</f>
        <v/>
      </c>
      <c r="F115" s="266"/>
      <c r="G115" s="267"/>
      <c r="H115" s="272"/>
      <c r="I115" s="273"/>
      <c r="J115" s="274"/>
      <c r="K115" s="275"/>
      <c r="L115" s="273"/>
      <c r="M115" s="274"/>
      <c r="N115" s="275"/>
    </row>
    <row r="116" spans="1:14" x14ac:dyDescent="0.25">
      <c r="A116" s="269"/>
      <c r="B116" s="264"/>
      <c r="C116" s="270"/>
      <c r="D116" s="271" t="str">
        <f>IFERROR(IF(C116="No CAS","",INDEX('DEQ Pollutant List'!$C$7:$C$614,MATCH(C116,'DEQ Pollutant List'!$B$7:$B$614,0))),"")</f>
        <v/>
      </c>
      <c r="E116" s="265" t="str">
        <f>IFERROR(IF(OR($C116="",$C116="No CAS"),INDEX('DEQ Pollutant List'!$A$7:$A$614,MATCH($D116,'DEQ Pollutant List'!$C$7:$C$614,0)),INDEX('DEQ Pollutant List'!$A$7:$A$614,MATCH($C116,'DEQ Pollutant List'!$B$7:$B$614,0))),"")</f>
        <v/>
      </c>
      <c r="F116" s="266"/>
      <c r="G116" s="267"/>
      <c r="H116" s="272"/>
      <c r="I116" s="273"/>
      <c r="J116" s="274"/>
      <c r="K116" s="275"/>
      <c r="L116" s="273"/>
      <c r="M116" s="274"/>
      <c r="N116" s="275"/>
    </row>
    <row r="117" spans="1:14" x14ac:dyDescent="0.25">
      <c r="A117" s="269"/>
      <c r="B117" s="264"/>
      <c r="C117" s="270"/>
      <c r="D117" s="271" t="str">
        <f>IFERROR(IF(C117="No CAS","",INDEX('DEQ Pollutant List'!$C$7:$C$614,MATCH(C117,'DEQ Pollutant List'!$B$7:$B$614,0))),"")</f>
        <v/>
      </c>
      <c r="E117" s="265" t="str">
        <f>IFERROR(IF(OR($C117="",$C117="No CAS"),INDEX('DEQ Pollutant List'!$A$7:$A$614,MATCH($D117,'DEQ Pollutant List'!$C$7:$C$614,0)),INDEX('DEQ Pollutant List'!$A$7:$A$614,MATCH($C117,'DEQ Pollutant List'!$B$7:$B$614,0))),"")</f>
        <v/>
      </c>
      <c r="F117" s="266"/>
      <c r="G117" s="267"/>
      <c r="H117" s="272"/>
      <c r="I117" s="273"/>
      <c r="J117" s="274"/>
      <c r="K117" s="275"/>
      <c r="L117" s="273"/>
      <c r="M117" s="274"/>
      <c r="N117" s="275"/>
    </row>
    <row r="118" spans="1:14" x14ac:dyDescent="0.25">
      <c r="A118" s="269"/>
      <c r="B118" s="264"/>
      <c r="C118" s="270"/>
      <c r="D118" s="271" t="str">
        <f>IFERROR(IF(C118="No CAS","",INDEX('DEQ Pollutant List'!$C$7:$C$614,MATCH(C118,'DEQ Pollutant List'!$B$7:$B$614,0))),"")</f>
        <v/>
      </c>
      <c r="E118" s="265" t="str">
        <f>IFERROR(IF(OR($C118="",$C118="No CAS"),INDEX('DEQ Pollutant List'!$A$7:$A$614,MATCH($D118,'DEQ Pollutant List'!$C$7:$C$614,0)),INDEX('DEQ Pollutant List'!$A$7:$A$614,MATCH($C118,'DEQ Pollutant List'!$B$7:$B$614,0))),"")</f>
        <v/>
      </c>
      <c r="F118" s="266"/>
      <c r="G118" s="267"/>
      <c r="H118" s="272"/>
      <c r="I118" s="273"/>
      <c r="J118" s="274"/>
      <c r="K118" s="275"/>
      <c r="L118" s="273"/>
      <c r="M118" s="274"/>
      <c r="N118" s="275"/>
    </row>
    <row r="119" spans="1:14" x14ac:dyDescent="0.25">
      <c r="A119" s="269"/>
      <c r="B119" s="264"/>
      <c r="C119" s="270"/>
      <c r="D119" s="271" t="str">
        <f>IFERROR(IF(C119="No CAS","",INDEX('DEQ Pollutant List'!$C$7:$C$614,MATCH(C119,'DEQ Pollutant List'!$B$7:$B$614,0))),"")</f>
        <v/>
      </c>
      <c r="E119" s="265" t="str">
        <f>IFERROR(IF(OR($C119="",$C119="No CAS"),INDEX('DEQ Pollutant List'!$A$7:$A$614,MATCH($D119,'DEQ Pollutant List'!$C$7:$C$614,0)),INDEX('DEQ Pollutant List'!$A$7:$A$614,MATCH($C119,'DEQ Pollutant List'!$B$7:$B$614,0))),"")</f>
        <v/>
      </c>
      <c r="F119" s="266"/>
      <c r="G119" s="267"/>
      <c r="H119" s="272"/>
      <c r="I119" s="273"/>
      <c r="J119" s="274"/>
      <c r="K119" s="275"/>
      <c r="L119" s="273"/>
      <c r="M119" s="274"/>
      <c r="N119" s="275"/>
    </row>
    <row r="120" spans="1:14" x14ac:dyDescent="0.25">
      <c r="A120" s="269"/>
      <c r="B120" s="264"/>
      <c r="C120" s="270"/>
      <c r="D120" s="271" t="str">
        <f>IFERROR(IF(C120="No CAS","",INDEX('DEQ Pollutant List'!$C$7:$C$614,MATCH(C120,'DEQ Pollutant List'!$B$7:$B$614,0))),"")</f>
        <v/>
      </c>
      <c r="E120" s="265" t="str">
        <f>IFERROR(IF(OR($C120="",$C120="No CAS"),INDEX('DEQ Pollutant List'!$A$7:$A$614,MATCH($D120,'DEQ Pollutant List'!$C$7:$C$614,0)),INDEX('DEQ Pollutant List'!$A$7:$A$614,MATCH($C120,'DEQ Pollutant List'!$B$7:$B$614,0))),"")</f>
        <v/>
      </c>
      <c r="F120" s="266"/>
      <c r="G120" s="267"/>
      <c r="H120" s="272"/>
      <c r="I120" s="273"/>
      <c r="J120" s="274"/>
      <c r="K120" s="275"/>
      <c r="L120" s="273"/>
      <c r="M120" s="274"/>
      <c r="N120" s="275"/>
    </row>
    <row r="121" spans="1:14" x14ac:dyDescent="0.25">
      <c r="A121" s="269"/>
      <c r="B121" s="264"/>
      <c r="C121" s="270"/>
      <c r="D121" s="271" t="str">
        <f>IFERROR(IF(C121="No CAS","",INDEX('DEQ Pollutant List'!$C$7:$C$614,MATCH(C121,'DEQ Pollutant List'!$B$7:$B$614,0))),"")</f>
        <v/>
      </c>
      <c r="E121" s="265" t="str">
        <f>IFERROR(IF(OR($C121="",$C121="No CAS"),INDEX('DEQ Pollutant List'!$A$7:$A$614,MATCH($D121,'DEQ Pollutant List'!$C$7:$C$614,0)),INDEX('DEQ Pollutant List'!$A$7:$A$614,MATCH($C121,'DEQ Pollutant List'!$B$7:$B$614,0))),"")</f>
        <v/>
      </c>
      <c r="F121" s="266"/>
      <c r="G121" s="267"/>
      <c r="H121" s="272"/>
      <c r="I121" s="273"/>
      <c r="J121" s="274"/>
      <c r="K121" s="275"/>
      <c r="L121" s="273"/>
      <c r="M121" s="274"/>
      <c r="N121" s="275"/>
    </row>
    <row r="122" spans="1:14" x14ac:dyDescent="0.25">
      <c r="A122" s="269"/>
      <c r="B122" s="264"/>
      <c r="C122" s="270"/>
      <c r="D122" s="271" t="str">
        <f>IFERROR(IF(C122="No CAS","",INDEX('DEQ Pollutant List'!$C$7:$C$614,MATCH(C122,'DEQ Pollutant List'!$B$7:$B$614,0))),"")</f>
        <v/>
      </c>
      <c r="E122" s="265" t="str">
        <f>IFERROR(IF(OR($C122="",$C122="No CAS"),INDEX('DEQ Pollutant List'!$A$7:$A$614,MATCH($D122,'DEQ Pollutant List'!$C$7:$C$614,0)),INDEX('DEQ Pollutant List'!$A$7:$A$614,MATCH($C122,'DEQ Pollutant List'!$B$7:$B$614,0))),"")</f>
        <v/>
      </c>
      <c r="F122" s="266"/>
      <c r="G122" s="267"/>
      <c r="H122" s="272"/>
      <c r="I122" s="273"/>
      <c r="J122" s="274"/>
      <c r="K122" s="275"/>
      <c r="L122" s="273"/>
      <c r="M122" s="274"/>
      <c r="N122" s="275"/>
    </row>
    <row r="123" spans="1:14" x14ac:dyDescent="0.25">
      <c r="A123" s="269"/>
      <c r="B123" s="264"/>
      <c r="C123" s="270"/>
      <c r="D123" s="271" t="str">
        <f>IFERROR(IF(C123="No CAS","",INDEX('DEQ Pollutant List'!$C$7:$C$614,MATCH(C123,'DEQ Pollutant List'!$B$7:$B$614,0))),"")</f>
        <v/>
      </c>
      <c r="E123" s="265" t="str">
        <f>IFERROR(IF(OR($C123="",$C123="No CAS"),INDEX('DEQ Pollutant List'!$A$7:$A$614,MATCH($D123,'DEQ Pollutant List'!$C$7:$C$614,0)),INDEX('DEQ Pollutant List'!$A$7:$A$614,MATCH($C123,'DEQ Pollutant List'!$B$7:$B$614,0))),"")</f>
        <v/>
      </c>
      <c r="F123" s="266"/>
      <c r="G123" s="267"/>
      <c r="H123" s="272"/>
      <c r="I123" s="273"/>
      <c r="J123" s="274"/>
      <c r="K123" s="275"/>
      <c r="L123" s="273"/>
      <c r="M123" s="274"/>
      <c r="N123" s="275"/>
    </row>
    <row r="124" spans="1:14" x14ac:dyDescent="0.25">
      <c r="A124" s="269"/>
      <c r="B124" s="264"/>
      <c r="C124" s="270"/>
      <c r="D124" s="271" t="str">
        <f>IFERROR(IF(C124="No CAS","",INDEX('DEQ Pollutant List'!$C$7:$C$614,MATCH(C124,'DEQ Pollutant List'!$B$7:$B$614,0))),"")</f>
        <v/>
      </c>
      <c r="E124" s="265" t="str">
        <f>IFERROR(IF(OR($C124="",$C124="No CAS"),INDEX('DEQ Pollutant List'!$A$7:$A$614,MATCH($D124,'DEQ Pollutant List'!$C$7:$C$614,0)),INDEX('DEQ Pollutant List'!$A$7:$A$614,MATCH($C124,'DEQ Pollutant List'!$B$7:$B$614,0))),"")</f>
        <v/>
      </c>
      <c r="F124" s="266"/>
      <c r="G124" s="267"/>
      <c r="H124" s="272"/>
      <c r="I124" s="273"/>
      <c r="J124" s="274"/>
      <c r="K124" s="275"/>
      <c r="L124" s="273"/>
      <c r="M124" s="274"/>
      <c r="N124" s="275"/>
    </row>
    <row r="125" spans="1:14" x14ac:dyDescent="0.25">
      <c r="A125" s="269"/>
      <c r="B125" s="264"/>
      <c r="C125" s="270"/>
      <c r="D125" s="271" t="str">
        <f>IFERROR(IF(C125="No CAS","",INDEX('DEQ Pollutant List'!$C$7:$C$614,MATCH(C125,'DEQ Pollutant List'!$B$7:$B$614,0))),"")</f>
        <v/>
      </c>
      <c r="E125" s="265" t="str">
        <f>IFERROR(IF(OR($C125="",$C125="No CAS"),INDEX('DEQ Pollutant List'!$A$7:$A$614,MATCH($D125,'DEQ Pollutant List'!$C$7:$C$614,0)),INDEX('DEQ Pollutant List'!$A$7:$A$614,MATCH($C125,'DEQ Pollutant List'!$B$7:$B$614,0))),"")</f>
        <v/>
      </c>
      <c r="F125" s="266"/>
      <c r="G125" s="267"/>
      <c r="H125" s="272"/>
      <c r="I125" s="273"/>
      <c r="J125" s="274"/>
      <c r="K125" s="275"/>
      <c r="L125" s="273"/>
      <c r="M125" s="274"/>
      <c r="N125" s="275"/>
    </row>
    <row r="126" spans="1:14" x14ac:dyDescent="0.25">
      <c r="A126" s="269"/>
      <c r="B126" s="264"/>
      <c r="C126" s="270"/>
      <c r="D126" s="271" t="str">
        <f>IFERROR(IF(C126="No CAS","",INDEX('DEQ Pollutant List'!$C$7:$C$614,MATCH(C126,'DEQ Pollutant List'!$B$7:$B$614,0))),"")</f>
        <v/>
      </c>
      <c r="E126" s="265" t="str">
        <f>IFERROR(IF(OR($C126="",$C126="No CAS"),INDEX('DEQ Pollutant List'!$A$7:$A$614,MATCH($D126,'DEQ Pollutant List'!$C$7:$C$614,0)),INDEX('DEQ Pollutant List'!$A$7:$A$614,MATCH($C126,'DEQ Pollutant List'!$B$7:$B$614,0))),"")</f>
        <v/>
      </c>
      <c r="F126" s="266"/>
      <c r="G126" s="267"/>
      <c r="H126" s="272"/>
      <c r="I126" s="273"/>
      <c r="J126" s="274"/>
      <c r="K126" s="275"/>
      <c r="L126" s="273"/>
      <c r="M126" s="274"/>
      <c r="N126" s="275"/>
    </row>
    <row r="127" spans="1:14" x14ac:dyDescent="0.25">
      <c r="A127" s="269"/>
      <c r="B127" s="264"/>
      <c r="C127" s="270"/>
      <c r="D127" s="271" t="str">
        <f>IFERROR(IF(C127="No CAS","",INDEX('DEQ Pollutant List'!$C$7:$C$614,MATCH(C127,'DEQ Pollutant List'!$B$7:$B$614,0))),"")</f>
        <v/>
      </c>
      <c r="E127" s="265" t="str">
        <f>IFERROR(IF(OR($C127="",$C127="No CAS"),INDEX('DEQ Pollutant List'!$A$7:$A$614,MATCH($D127,'DEQ Pollutant List'!$C$7:$C$614,0)),INDEX('DEQ Pollutant List'!$A$7:$A$614,MATCH($C127,'DEQ Pollutant List'!$B$7:$B$614,0))),"")</f>
        <v/>
      </c>
      <c r="F127" s="266"/>
      <c r="G127" s="267"/>
      <c r="H127" s="272"/>
      <c r="I127" s="273"/>
      <c r="J127" s="274"/>
      <c r="K127" s="275"/>
      <c r="L127" s="273"/>
      <c r="M127" s="274"/>
      <c r="N127" s="275"/>
    </row>
    <row r="128" spans="1:14" x14ac:dyDescent="0.25">
      <c r="A128" s="269"/>
      <c r="B128" s="264"/>
      <c r="C128" s="270"/>
      <c r="D128" s="271" t="str">
        <f>IFERROR(IF(C128="No CAS","",INDEX('DEQ Pollutant List'!$C$7:$C$614,MATCH(C128,'DEQ Pollutant List'!$B$7:$B$614,0))),"")</f>
        <v/>
      </c>
      <c r="E128" s="265" t="str">
        <f>IFERROR(IF(OR($C128="",$C128="No CAS"),INDEX('DEQ Pollutant List'!$A$7:$A$614,MATCH($D128,'DEQ Pollutant List'!$C$7:$C$614,0)),INDEX('DEQ Pollutant List'!$A$7:$A$614,MATCH($C128,'DEQ Pollutant List'!$B$7:$B$614,0))),"")</f>
        <v/>
      </c>
      <c r="F128" s="266"/>
      <c r="G128" s="267"/>
      <c r="H128" s="272"/>
      <c r="I128" s="273"/>
      <c r="J128" s="274"/>
      <c r="K128" s="275"/>
      <c r="L128" s="273"/>
      <c r="M128" s="274"/>
      <c r="N128" s="275"/>
    </row>
    <row r="129" spans="1:14" x14ac:dyDescent="0.25">
      <c r="A129" s="269"/>
      <c r="B129" s="264"/>
      <c r="C129" s="270"/>
      <c r="D129" s="271" t="str">
        <f>IFERROR(IF(C129="No CAS","",INDEX('DEQ Pollutant List'!$C$7:$C$614,MATCH(C129,'DEQ Pollutant List'!$B$7:$B$614,0))),"")</f>
        <v/>
      </c>
      <c r="E129" s="265" t="str">
        <f>IFERROR(IF(OR($C129="",$C129="No CAS"),INDEX('DEQ Pollutant List'!$A$7:$A$614,MATCH($D129,'DEQ Pollutant List'!$C$7:$C$614,0)),INDEX('DEQ Pollutant List'!$A$7:$A$614,MATCH($C129,'DEQ Pollutant List'!$B$7:$B$614,0))),"")</f>
        <v/>
      </c>
      <c r="F129" s="266"/>
      <c r="G129" s="267"/>
      <c r="H129" s="272"/>
      <c r="I129" s="273"/>
      <c r="J129" s="274"/>
      <c r="K129" s="275"/>
      <c r="L129" s="273"/>
      <c r="M129" s="274"/>
      <c r="N129" s="275"/>
    </row>
    <row r="130" spans="1:14" x14ac:dyDescent="0.25">
      <c r="A130" s="269"/>
      <c r="B130" s="264"/>
      <c r="C130" s="270"/>
      <c r="D130" s="271" t="str">
        <f>IFERROR(IF(C130="No CAS","",INDEX('DEQ Pollutant List'!$C$7:$C$614,MATCH(C130,'DEQ Pollutant List'!$B$7:$B$614,0))),"")</f>
        <v/>
      </c>
      <c r="E130" s="265" t="str">
        <f>IFERROR(IF(OR($C130="",$C130="No CAS"),INDEX('DEQ Pollutant List'!$A$7:$A$614,MATCH($D130,'DEQ Pollutant List'!$C$7:$C$614,0)),INDEX('DEQ Pollutant List'!$A$7:$A$614,MATCH($C130,'DEQ Pollutant List'!$B$7:$B$614,0))),"")</f>
        <v/>
      </c>
      <c r="F130" s="266"/>
      <c r="G130" s="267"/>
      <c r="H130" s="272"/>
      <c r="I130" s="273"/>
      <c r="J130" s="274"/>
      <c r="K130" s="275"/>
      <c r="L130" s="273"/>
      <c r="M130" s="274"/>
      <c r="N130" s="275"/>
    </row>
    <row r="131" spans="1:14" x14ac:dyDescent="0.25">
      <c r="A131" s="269"/>
      <c r="B131" s="264"/>
      <c r="C131" s="270"/>
      <c r="D131" s="271" t="str">
        <f>IFERROR(IF(C131="No CAS","",INDEX('DEQ Pollutant List'!$C$7:$C$614,MATCH(C131,'DEQ Pollutant List'!$B$7:$B$614,0))),"")</f>
        <v/>
      </c>
      <c r="E131" s="265" t="str">
        <f>IFERROR(IF(OR($C131="",$C131="No CAS"),INDEX('DEQ Pollutant List'!$A$7:$A$614,MATCH($D131,'DEQ Pollutant List'!$C$7:$C$614,0)),INDEX('DEQ Pollutant List'!$A$7:$A$614,MATCH($C131,'DEQ Pollutant List'!$B$7:$B$614,0))),"")</f>
        <v/>
      </c>
      <c r="F131" s="266"/>
      <c r="G131" s="267"/>
      <c r="H131" s="272"/>
      <c r="I131" s="273"/>
      <c r="J131" s="274"/>
      <c r="K131" s="275"/>
      <c r="L131" s="273"/>
      <c r="M131" s="274"/>
      <c r="N131" s="275"/>
    </row>
    <row r="132" spans="1:14" x14ac:dyDescent="0.25">
      <c r="A132" s="269"/>
      <c r="B132" s="264"/>
      <c r="C132" s="270"/>
      <c r="D132" s="271" t="str">
        <f>IFERROR(IF(C132="No CAS","",INDEX('DEQ Pollutant List'!$C$7:$C$614,MATCH(C132,'DEQ Pollutant List'!$B$7:$B$614,0))),"")</f>
        <v/>
      </c>
      <c r="E132" s="265" t="str">
        <f>IFERROR(IF(OR($C132="",$C132="No CAS"),INDEX('DEQ Pollutant List'!$A$7:$A$614,MATCH($D132,'DEQ Pollutant List'!$C$7:$C$614,0)),INDEX('DEQ Pollutant List'!$A$7:$A$614,MATCH($C132,'DEQ Pollutant List'!$B$7:$B$614,0))),"")</f>
        <v/>
      </c>
      <c r="F132" s="266"/>
      <c r="G132" s="267"/>
      <c r="H132" s="272"/>
      <c r="I132" s="273"/>
      <c r="J132" s="274"/>
      <c r="K132" s="275"/>
      <c r="L132" s="273"/>
      <c r="M132" s="274"/>
      <c r="N132" s="275"/>
    </row>
    <row r="133" spans="1:14" x14ac:dyDescent="0.25">
      <c r="A133" s="269"/>
      <c r="B133" s="264"/>
      <c r="C133" s="270"/>
      <c r="D133" s="271" t="str">
        <f>IFERROR(IF(C133="No CAS","",INDEX('DEQ Pollutant List'!$C$7:$C$614,MATCH(C133,'DEQ Pollutant List'!$B$7:$B$614,0))),"")</f>
        <v/>
      </c>
      <c r="E133" s="265" t="str">
        <f>IFERROR(IF(OR($C133="",$C133="No CAS"),INDEX('DEQ Pollutant List'!$A$7:$A$614,MATCH($D133,'DEQ Pollutant List'!$C$7:$C$614,0)),INDEX('DEQ Pollutant List'!$A$7:$A$614,MATCH($C133,'DEQ Pollutant List'!$B$7:$B$614,0))),"")</f>
        <v/>
      </c>
      <c r="F133" s="266"/>
      <c r="G133" s="267"/>
      <c r="H133" s="272"/>
      <c r="I133" s="273"/>
      <c r="J133" s="274"/>
      <c r="K133" s="275"/>
      <c r="L133" s="273"/>
      <c r="M133" s="274"/>
      <c r="N133" s="275"/>
    </row>
    <row r="134" spans="1:14" x14ac:dyDescent="0.25">
      <c r="A134" s="269"/>
      <c r="B134" s="264"/>
      <c r="C134" s="270"/>
      <c r="D134" s="271" t="str">
        <f>IFERROR(IF(C134="No CAS","",INDEX('DEQ Pollutant List'!$C$7:$C$614,MATCH(C134,'DEQ Pollutant List'!$B$7:$B$614,0))),"")</f>
        <v/>
      </c>
      <c r="E134" s="265" t="str">
        <f>IFERROR(IF(OR($C134="",$C134="No CAS"),INDEX('DEQ Pollutant List'!$A$7:$A$614,MATCH($D134,'DEQ Pollutant List'!$C$7:$C$614,0)),INDEX('DEQ Pollutant List'!$A$7:$A$614,MATCH($C134,'DEQ Pollutant List'!$B$7:$B$614,0))),"")</f>
        <v/>
      </c>
      <c r="F134" s="266"/>
      <c r="G134" s="267"/>
      <c r="H134" s="272"/>
      <c r="I134" s="273"/>
      <c r="J134" s="274"/>
      <c r="K134" s="275"/>
      <c r="L134" s="273"/>
      <c r="M134" s="274"/>
      <c r="N134" s="275"/>
    </row>
    <row r="135" spans="1:14" x14ac:dyDescent="0.25">
      <c r="A135" s="269"/>
      <c r="B135" s="264"/>
      <c r="C135" s="270"/>
      <c r="D135" s="271" t="str">
        <f>IFERROR(IF(C135="No CAS","",INDEX('DEQ Pollutant List'!$C$7:$C$614,MATCH(C135,'DEQ Pollutant List'!$B$7:$B$614,0))),"")</f>
        <v/>
      </c>
      <c r="E135" s="265" t="str">
        <f>IFERROR(IF(OR($C135="",$C135="No CAS"),INDEX('DEQ Pollutant List'!$A$7:$A$614,MATCH($D135,'DEQ Pollutant List'!$C$7:$C$614,0)),INDEX('DEQ Pollutant List'!$A$7:$A$614,MATCH($C135,'DEQ Pollutant List'!$B$7:$B$614,0))),"")</f>
        <v/>
      </c>
      <c r="F135" s="266"/>
      <c r="G135" s="267"/>
      <c r="H135" s="272"/>
      <c r="I135" s="273"/>
      <c r="J135" s="274"/>
      <c r="K135" s="275"/>
      <c r="L135" s="273"/>
      <c r="M135" s="274"/>
      <c r="N135" s="275"/>
    </row>
    <row r="136" spans="1:14" x14ac:dyDescent="0.25">
      <c r="A136" s="269"/>
      <c r="B136" s="264"/>
      <c r="C136" s="270"/>
      <c r="D136" s="271" t="str">
        <f>IFERROR(IF(C136="No CAS","",INDEX('DEQ Pollutant List'!$C$7:$C$614,MATCH(C136,'DEQ Pollutant List'!$B$7:$B$614,0))),"")</f>
        <v/>
      </c>
      <c r="E136" s="265" t="str">
        <f>IFERROR(IF(OR($C136="",$C136="No CAS"),INDEX('DEQ Pollutant List'!$A$7:$A$614,MATCH($D136,'DEQ Pollutant List'!$C$7:$C$614,0)),INDEX('DEQ Pollutant List'!$A$7:$A$614,MATCH($C136,'DEQ Pollutant List'!$B$7:$B$614,0))),"")</f>
        <v/>
      </c>
      <c r="F136" s="266"/>
      <c r="G136" s="267"/>
      <c r="H136" s="272"/>
      <c r="I136" s="273"/>
      <c r="J136" s="274"/>
      <c r="K136" s="275"/>
      <c r="L136" s="273"/>
      <c r="M136" s="274"/>
      <c r="N136" s="275"/>
    </row>
    <row r="137" spans="1:14" x14ac:dyDescent="0.25">
      <c r="A137" s="269"/>
      <c r="B137" s="264"/>
      <c r="C137" s="270"/>
      <c r="D137" s="271" t="str">
        <f>IFERROR(IF(C137="No CAS","",INDEX('DEQ Pollutant List'!$C$7:$C$614,MATCH(C137,'DEQ Pollutant List'!$B$7:$B$614,0))),"")</f>
        <v/>
      </c>
      <c r="E137" s="265" t="str">
        <f>IFERROR(IF(OR($C137="",$C137="No CAS"),INDEX('DEQ Pollutant List'!$A$7:$A$614,MATCH($D137,'DEQ Pollutant List'!$C$7:$C$614,0)),INDEX('DEQ Pollutant List'!$A$7:$A$614,MATCH($C137,'DEQ Pollutant List'!$B$7:$B$614,0))),"")</f>
        <v/>
      </c>
      <c r="F137" s="266"/>
      <c r="G137" s="267"/>
      <c r="H137" s="272"/>
      <c r="I137" s="273"/>
      <c r="J137" s="274"/>
      <c r="K137" s="275"/>
      <c r="L137" s="273"/>
      <c r="M137" s="274"/>
      <c r="N137" s="275"/>
    </row>
    <row r="138" spans="1:14" x14ac:dyDescent="0.25">
      <c r="A138" s="269"/>
      <c r="B138" s="264"/>
      <c r="C138" s="270"/>
      <c r="D138" s="271" t="str">
        <f>IFERROR(IF(C138="No CAS","",INDEX('DEQ Pollutant List'!$C$7:$C$614,MATCH(C138,'DEQ Pollutant List'!$B$7:$B$614,0))),"")</f>
        <v/>
      </c>
      <c r="E138" s="265" t="str">
        <f>IFERROR(IF(OR($C138="",$C138="No CAS"),INDEX('DEQ Pollutant List'!$A$7:$A$614,MATCH($D138,'DEQ Pollutant List'!$C$7:$C$614,0)),INDEX('DEQ Pollutant List'!$A$7:$A$614,MATCH($C138,'DEQ Pollutant List'!$B$7:$B$614,0))),"")</f>
        <v/>
      </c>
      <c r="F138" s="266"/>
      <c r="G138" s="267"/>
      <c r="H138" s="272"/>
      <c r="I138" s="273"/>
      <c r="J138" s="274"/>
      <c r="K138" s="275"/>
      <c r="L138" s="273"/>
      <c r="M138" s="274"/>
      <c r="N138" s="275"/>
    </row>
    <row r="139" spans="1:14" x14ac:dyDescent="0.25">
      <c r="A139" s="269"/>
      <c r="B139" s="264"/>
      <c r="C139" s="270"/>
      <c r="D139" s="271" t="str">
        <f>IFERROR(IF(C139="No CAS","",INDEX('DEQ Pollutant List'!$C$7:$C$614,MATCH(C139,'DEQ Pollutant List'!$B$7:$B$614,0))),"")</f>
        <v/>
      </c>
      <c r="E139" s="265" t="str">
        <f>IFERROR(IF(OR($C139="",$C139="No CAS"),INDEX('DEQ Pollutant List'!$A$7:$A$614,MATCH($D139,'DEQ Pollutant List'!$C$7:$C$614,0)),INDEX('DEQ Pollutant List'!$A$7:$A$614,MATCH($C139,'DEQ Pollutant List'!$B$7:$B$614,0))),"")</f>
        <v/>
      </c>
      <c r="F139" s="266"/>
      <c r="G139" s="267"/>
      <c r="H139" s="272"/>
      <c r="I139" s="273"/>
      <c r="J139" s="274"/>
      <c r="K139" s="275"/>
      <c r="L139" s="273"/>
      <c r="M139" s="274"/>
      <c r="N139" s="275"/>
    </row>
    <row r="140" spans="1:14" x14ac:dyDescent="0.25">
      <c r="A140" s="269"/>
      <c r="B140" s="264"/>
      <c r="C140" s="270"/>
      <c r="D140" s="271" t="str">
        <f>IFERROR(IF(C140="No CAS","",INDEX('DEQ Pollutant List'!$C$7:$C$614,MATCH(C140,'DEQ Pollutant List'!$B$7:$B$614,0))),"")</f>
        <v/>
      </c>
      <c r="E140" s="265" t="str">
        <f>IFERROR(IF(OR($C140="",$C140="No CAS"),INDEX('DEQ Pollutant List'!$A$7:$A$614,MATCH($D140,'DEQ Pollutant List'!$C$7:$C$614,0)),INDEX('DEQ Pollutant List'!$A$7:$A$614,MATCH($C140,'DEQ Pollutant List'!$B$7:$B$614,0))),"")</f>
        <v/>
      </c>
      <c r="F140" s="266"/>
      <c r="G140" s="267"/>
      <c r="H140" s="272"/>
      <c r="I140" s="273"/>
      <c r="J140" s="274"/>
      <c r="K140" s="275"/>
      <c r="L140" s="273"/>
      <c r="M140" s="274"/>
      <c r="N140" s="275"/>
    </row>
    <row r="141" spans="1:14" x14ac:dyDescent="0.25">
      <c r="A141" s="269"/>
      <c r="B141" s="264"/>
      <c r="C141" s="270"/>
      <c r="D141" s="271" t="str">
        <f>IFERROR(IF(C141="No CAS","",INDEX('DEQ Pollutant List'!$C$7:$C$614,MATCH(C141,'DEQ Pollutant List'!$B$7:$B$614,0))),"")</f>
        <v/>
      </c>
      <c r="E141" s="265" t="str">
        <f>IFERROR(IF(OR($C141="",$C141="No CAS"),INDEX('DEQ Pollutant List'!$A$7:$A$614,MATCH($D141,'DEQ Pollutant List'!$C$7:$C$614,0)),INDEX('DEQ Pollutant List'!$A$7:$A$614,MATCH($C141,'DEQ Pollutant List'!$B$7:$B$614,0))),"")</f>
        <v/>
      </c>
      <c r="F141" s="266"/>
      <c r="G141" s="267"/>
      <c r="H141" s="272"/>
      <c r="I141" s="273"/>
      <c r="J141" s="274"/>
      <c r="K141" s="275"/>
      <c r="L141" s="273"/>
      <c r="M141" s="274"/>
      <c r="N141" s="275"/>
    </row>
    <row r="142" spans="1:14" x14ac:dyDescent="0.25">
      <c r="A142" s="269"/>
      <c r="B142" s="264"/>
      <c r="C142" s="270"/>
      <c r="D142" s="271" t="str">
        <f>IFERROR(IF(C142="No CAS","",INDEX('DEQ Pollutant List'!$C$7:$C$614,MATCH(C142,'DEQ Pollutant List'!$B$7:$B$614,0))),"")</f>
        <v/>
      </c>
      <c r="E142" s="265" t="str">
        <f>IFERROR(IF(OR($C142="",$C142="No CAS"),INDEX('DEQ Pollutant List'!$A$7:$A$614,MATCH($D142,'DEQ Pollutant List'!$C$7:$C$614,0)),INDEX('DEQ Pollutant List'!$A$7:$A$614,MATCH($C142,'DEQ Pollutant List'!$B$7:$B$614,0))),"")</f>
        <v/>
      </c>
      <c r="F142" s="266"/>
      <c r="G142" s="267"/>
      <c r="H142" s="272"/>
      <c r="I142" s="273"/>
      <c r="J142" s="274"/>
      <c r="K142" s="275"/>
      <c r="L142" s="273"/>
      <c r="M142" s="274"/>
      <c r="N142" s="275"/>
    </row>
    <row r="143" spans="1:14" x14ac:dyDescent="0.25">
      <c r="A143" s="269"/>
      <c r="B143" s="264"/>
      <c r="C143" s="270"/>
      <c r="D143" s="271" t="str">
        <f>IFERROR(IF(C143="No CAS","",INDEX('DEQ Pollutant List'!$C$7:$C$614,MATCH(C143,'DEQ Pollutant List'!$B$7:$B$614,0))),"")</f>
        <v/>
      </c>
      <c r="E143" s="265" t="str">
        <f>IFERROR(IF(OR($C143="",$C143="No CAS"),INDEX('DEQ Pollutant List'!$A$7:$A$614,MATCH($D143,'DEQ Pollutant List'!$C$7:$C$614,0)),INDEX('DEQ Pollutant List'!$A$7:$A$614,MATCH($C143,'DEQ Pollutant List'!$B$7:$B$614,0))),"")</f>
        <v/>
      </c>
      <c r="F143" s="266"/>
      <c r="G143" s="267"/>
      <c r="H143" s="272"/>
      <c r="I143" s="273"/>
      <c r="J143" s="274"/>
      <c r="K143" s="275"/>
      <c r="L143" s="273"/>
      <c r="M143" s="274"/>
      <c r="N143" s="275"/>
    </row>
    <row r="144" spans="1:14" x14ac:dyDescent="0.25">
      <c r="A144" s="269"/>
      <c r="B144" s="264"/>
      <c r="C144" s="270"/>
      <c r="D144" s="271" t="str">
        <f>IFERROR(IF(C144="No CAS","",INDEX('DEQ Pollutant List'!$C$7:$C$614,MATCH(C144,'DEQ Pollutant List'!$B$7:$B$614,0))),"")</f>
        <v/>
      </c>
      <c r="E144" s="265" t="str">
        <f>IFERROR(IF(OR($C144="",$C144="No CAS"),INDEX('DEQ Pollutant List'!$A$7:$A$614,MATCH($D144,'DEQ Pollutant List'!$C$7:$C$614,0)),INDEX('DEQ Pollutant List'!$A$7:$A$614,MATCH($C144,'DEQ Pollutant List'!$B$7:$B$614,0))),"")</f>
        <v/>
      </c>
      <c r="F144" s="266"/>
      <c r="G144" s="267"/>
      <c r="H144" s="272"/>
      <c r="I144" s="273"/>
      <c r="J144" s="274"/>
      <c r="K144" s="275"/>
      <c r="L144" s="273"/>
      <c r="M144" s="274"/>
      <c r="N144" s="275"/>
    </row>
    <row r="145" spans="1:14" x14ac:dyDescent="0.25">
      <c r="A145" s="269"/>
      <c r="B145" s="264"/>
      <c r="C145" s="270"/>
      <c r="D145" s="271" t="str">
        <f>IFERROR(IF(C145="No CAS","",INDEX('DEQ Pollutant List'!$C$7:$C$614,MATCH(C145,'DEQ Pollutant List'!$B$7:$B$614,0))),"")</f>
        <v/>
      </c>
      <c r="E145" s="265" t="str">
        <f>IFERROR(IF(OR($C145="",$C145="No CAS"),INDEX('DEQ Pollutant List'!$A$7:$A$614,MATCH($D145,'DEQ Pollutant List'!$C$7:$C$614,0)),INDEX('DEQ Pollutant List'!$A$7:$A$614,MATCH($C145,'DEQ Pollutant List'!$B$7:$B$614,0))),"")</f>
        <v/>
      </c>
      <c r="F145" s="266"/>
      <c r="G145" s="267"/>
      <c r="H145" s="272"/>
      <c r="I145" s="273"/>
      <c r="J145" s="274"/>
      <c r="K145" s="275"/>
      <c r="L145" s="273"/>
      <c r="M145" s="274"/>
      <c r="N145" s="275"/>
    </row>
    <row r="146" spans="1:14" x14ac:dyDescent="0.25">
      <c r="A146" s="269"/>
      <c r="B146" s="264"/>
      <c r="C146" s="270"/>
      <c r="D146" s="271" t="str">
        <f>IFERROR(IF(C146="No CAS","",INDEX('DEQ Pollutant List'!$C$7:$C$614,MATCH(C146,'DEQ Pollutant List'!$B$7:$B$614,0))),"")</f>
        <v/>
      </c>
      <c r="E146" s="265" t="str">
        <f>IFERROR(IF(OR($C146="",$C146="No CAS"),INDEX('DEQ Pollutant List'!$A$7:$A$614,MATCH($D146,'DEQ Pollutant List'!$C$7:$C$614,0)),INDEX('DEQ Pollutant List'!$A$7:$A$614,MATCH($C146,'DEQ Pollutant List'!$B$7:$B$614,0))),"")</f>
        <v/>
      </c>
      <c r="F146" s="266"/>
      <c r="G146" s="267"/>
      <c r="H146" s="272"/>
      <c r="I146" s="273"/>
      <c r="J146" s="274"/>
      <c r="K146" s="275"/>
      <c r="L146" s="273"/>
      <c r="M146" s="274"/>
      <c r="N146" s="275"/>
    </row>
    <row r="147" spans="1:14" x14ac:dyDescent="0.25">
      <c r="A147" s="269"/>
      <c r="B147" s="264"/>
      <c r="C147" s="270"/>
      <c r="D147" s="271" t="str">
        <f>IFERROR(IF(C147="No CAS","",INDEX('DEQ Pollutant List'!$C$7:$C$614,MATCH(C147,'DEQ Pollutant List'!$B$7:$B$614,0))),"")</f>
        <v/>
      </c>
      <c r="E147" s="265" t="str">
        <f>IFERROR(IF(OR($C147="",$C147="No CAS"),INDEX('DEQ Pollutant List'!$A$7:$A$614,MATCH($D147,'DEQ Pollutant List'!$C$7:$C$614,0)),INDEX('DEQ Pollutant List'!$A$7:$A$614,MATCH($C147,'DEQ Pollutant List'!$B$7:$B$614,0))),"")</f>
        <v/>
      </c>
      <c r="F147" s="266"/>
      <c r="G147" s="267"/>
      <c r="H147" s="272"/>
      <c r="I147" s="273"/>
      <c r="J147" s="274"/>
      <c r="K147" s="275"/>
      <c r="L147" s="273"/>
      <c r="M147" s="274"/>
      <c r="N147" s="275"/>
    </row>
    <row r="148" spans="1:14" x14ac:dyDescent="0.25">
      <c r="A148" s="269"/>
      <c r="B148" s="264"/>
      <c r="C148" s="270"/>
      <c r="D148" s="271" t="str">
        <f>IFERROR(IF(C148="No CAS","",INDEX('DEQ Pollutant List'!$C$7:$C$614,MATCH(C148,'DEQ Pollutant List'!$B$7:$B$614,0))),"")</f>
        <v/>
      </c>
      <c r="E148" s="265" t="str">
        <f>IFERROR(IF(OR($C148="",$C148="No CAS"),INDEX('DEQ Pollutant List'!$A$7:$A$614,MATCH($D148,'DEQ Pollutant List'!$C$7:$C$614,0)),INDEX('DEQ Pollutant List'!$A$7:$A$614,MATCH($C148,'DEQ Pollutant List'!$B$7:$B$614,0))),"")</f>
        <v/>
      </c>
      <c r="F148" s="266"/>
      <c r="G148" s="267"/>
      <c r="H148" s="272"/>
      <c r="I148" s="273"/>
      <c r="J148" s="274"/>
      <c r="K148" s="275"/>
      <c r="L148" s="273"/>
      <c r="M148" s="274"/>
      <c r="N148" s="275"/>
    </row>
    <row r="149" spans="1:14" x14ac:dyDescent="0.25">
      <c r="A149" s="269"/>
      <c r="B149" s="264"/>
      <c r="C149" s="270"/>
      <c r="D149" s="271" t="str">
        <f>IFERROR(IF(C149="No CAS","",INDEX('DEQ Pollutant List'!$C$7:$C$614,MATCH(C149,'DEQ Pollutant List'!$B$7:$B$614,0))),"")</f>
        <v/>
      </c>
      <c r="E149" s="265" t="str">
        <f>IFERROR(IF(OR($C149="",$C149="No CAS"),INDEX('DEQ Pollutant List'!$A$7:$A$614,MATCH($D149,'DEQ Pollutant List'!$C$7:$C$614,0)),INDEX('DEQ Pollutant List'!$A$7:$A$614,MATCH($C149,'DEQ Pollutant List'!$B$7:$B$614,0))),"")</f>
        <v/>
      </c>
      <c r="F149" s="266"/>
      <c r="G149" s="267"/>
      <c r="H149" s="272"/>
      <c r="I149" s="273"/>
      <c r="J149" s="274"/>
      <c r="K149" s="275"/>
      <c r="L149" s="273"/>
      <c r="M149" s="274"/>
      <c r="N149" s="275"/>
    </row>
    <row r="150" spans="1:14" x14ac:dyDescent="0.25">
      <c r="A150" s="269"/>
      <c r="B150" s="264"/>
      <c r="C150" s="270"/>
      <c r="D150" s="271" t="str">
        <f>IFERROR(IF(C150="No CAS","",INDEX('DEQ Pollutant List'!$C$7:$C$614,MATCH(C150,'DEQ Pollutant List'!$B$7:$B$614,0))),"")</f>
        <v/>
      </c>
      <c r="E150" s="265" t="str">
        <f>IFERROR(IF(OR($C150="",$C150="No CAS"),INDEX('DEQ Pollutant List'!$A$7:$A$614,MATCH($D150,'DEQ Pollutant List'!$C$7:$C$614,0)),INDEX('DEQ Pollutant List'!$A$7:$A$614,MATCH($C150,'DEQ Pollutant List'!$B$7:$B$614,0))),"")</f>
        <v/>
      </c>
      <c r="F150" s="266"/>
      <c r="G150" s="267"/>
      <c r="H150" s="272"/>
      <c r="I150" s="273"/>
      <c r="J150" s="274"/>
      <c r="K150" s="275"/>
      <c r="L150" s="273"/>
      <c r="M150" s="274"/>
      <c r="N150" s="275"/>
    </row>
    <row r="151" spans="1:14" x14ac:dyDescent="0.25">
      <c r="A151" s="269"/>
      <c r="B151" s="264"/>
      <c r="C151" s="270"/>
      <c r="D151" s="271" t="str">
        <f>IFERROR(IF(C151="No CAS","",INDEX('DEQ Pollutant List'!$C$7:$C$614,MATCH(C151,'DEQ Pollutant List'!$B$7:$B$614,0))),"")</f>
        <v/>
      </c>
      <c r="E151" s="265" t="str">
        <f>IFERROR(IF(OR($C151="",$C151="No CAS"),INDEX('DEQ Pollutant List'!$A$7:$A$614,MATCH($D151,'DEQ Pollutant List'!$C$7:$C$614,0)),INDEX('DEQ Pollutant List'!$A$7:$A$614,MATCH($C151,'DEQ Pollutant List'!$B$7:$B$614,0))),"")</f>
        <v/>
      </c>
      <c r="F151" s="266"/>
      <c r="G151" s="267"/>
      <c r="H151" s="272"/>
      <c r="I151" s="273"/>
      <c r="J151" s="274"/>
      <c r="K151" s="275"/>
      <c r="L151" s="273"/>
      <c r="M151" s="274"/>
      <c r="N151" s="275"/>
    </row>
    <row r="152" spans="1:14" x14ac:dyDescent="0.25">
      <c r="A152" s="269"/>
      <c r="B152" s="264"/>
      <c r="C152" s="270"/>
      <c r="D152" s="271" t="str">
        <f>IFERROR(IF(C152="No CAS","",INDEX('DEQ Pollutant List'!$C$7:$C$614,MATCH(C152,'DEQ Pollutant List'!$B$7:$B$614,0))),"")</f>
        <v/>
      </c>
      <c r="E152" s="265" t="str">
        <f>IFERROR(IF(OR($C152="",$C152="No CAS"),INDEX('DEQ Pollutant List'!$A$7:$A$614,MATCH($D152,'DEQ Pollutant List'!$C$7:$C$614,0)),INDEX('DEQ Pollutant List'!$A$7:$A$614,MATCH($C152,'DEQ Pollutant List'!$B$7:$B$614,0))),"")</f>
        <v/>
      </c>
      <c r="F152" s="266"/>
      <c r="G152" s="267"/>
      <c r="H152" s="272"/>
      <c r="I152" s="273"/>
      <c r="J152" s="274"/>
      <c r="K152" s="275"/>
      <c r="L152" s="273"/>
      <c r="M152" s="274"/>
      <c r="N152" s="275"/>
    </row>
    <row r="153" spans="1:14" x14ac:dyDescent="0.25">
      <c r="A153" s="269"/>
      <c r="B153" s="264"/>
      <c r="C153" s="270"/>
      <c r="D153" s="271" t="str">
        <f>IFERROR(IF(C153="No CAS","",INDEX('DEQ Pollutant List'!$C$7:$C$614,MATCH(C153,'DEQ Pollutant List'!$B$7:$B$614,0))),"")</f>
        <v/>
      </c>
      <c r="E153" s="265" t="str">
        <f>IFERROR(IF(OR($C153="",$C153="No CAS"),INDEX('DEQ Pollutant List'!$A$7:$A$614,MATCH($D153,'DEQ Pollutant List'!$C$7:$C$614,0)),INDEX('DEQ Pollutant List'!$A$7:$A$614,MATCH($C153,'DEQ Pollutant List'!$B$7:$B$614,0))),"")</f>
        <v/>
      </c>
      <c r="F153" s="266"/>
      <c r="G153" s="267"/>
      <c r="H153" s="272"/>
      <c r="I153" s="273"/>
      <c r="J153" s="274"/>
      <c r="K153" s="275"/>
      <c r="L153" s="273"/>
      <c r="M153" s="274"/>
      <c r="N153" s="275"/>
    </row>
    <row r="154" spans="1:14" x14ac:dyDescent="0.25">
      <c r="A154" s="269"/>
      <c r="B154" s="264"/>
      <c r="C154" s="270"/>
      <c r="D154" s="271" t="str">
        <f>IFERROR(IF(C154="No CAS","",INDEX('DEQ Pollutant List'!$C$7:$C$614,MATCH(C154,'DEQ Pollutant List'!$B$7:$B$614,0))),"")</f>
        <v/>
      </c>
      <c r="E154" s="265" t="str">
        <f>IFERROR(IF(OR($C154="",$C154="No CAS"),INDEX('DEQ Pollutant List'!$A$7:$A$614,MATCH($D154,'DEQ Pollutant List'!$C$7:$C$614,0)),INDEX('DEQ Pollutant List'!$A$7:$A$614,MATCH($C154,'DEQ Pollutant List'!$B$7:$B$614,0))),"")</f>
        <v/>
      </c>
      <c r="F154" s="266"/>
      <c r="G154" s="267"/>
      <c r="H154" s="272"/>
      <c r="I154" s="273"/>
      <c r="J154" s="274"/>
      <c r="K154" s="275"/>
      <c r="L154" s="273"/>
      <c r="M154" s="274"/>
      <c r="N154" s="275"/>
    </row>
    <row r="155" spans="1:14" x14ac:dyDescent="0.25">
      <c r="A155" s="269"/>
      <c r="B155" s="264"/>
      <c r="C155" s="270"/>
      <c r="D155" s="271" t="str">
        <f>IFERROR(IF(C155="No CAS","",INDEX('DEQ Pollutant List'!$C$7:$C$614,MATCH(C155,'DEQ Pollutant List'!$B$7:$B$614,0))),"")</f>
        <v/>
      </c>
      <c r="E155" s="265" t="str">
        <f>IFERROR(IF(OR($C155="",$C155="No CAS"),INDEX('DEQ Pollutant List'!$A$7:$A$614,MATCH($D155,'DEQ Pollutant List'!$C$7:$C$614,0)),INDEX('DEQ Pollutant List'!$A$7:$A$614,MATCH($C155,'DEQ Pollutant List'!$B$7:$B$614,0))),"")</f>
        <v/>
      </c>
      <c r="F155" s="266"/>
      <c r="G155" s="267"/>
      <c r="H155" s="272"/>
      <c r="I155" s="273"/>
      <c r="J155" s="274"/>
      <c r="K155" s="275"/>
      <c r="L155" s="273"/>
      <c r="M155" s="274"/>
      <c r="N155" s="275"/>
    </row>
    <row r="156" spans="1:14" x14ac:dyDescent="0.25">
      <c r="A156" s="269"/>
      <c r="B156" s="264"/>
      <c r="C156" s="270"/>
      <c r="D156" s="271" t="str">
        <f>IFERROR(IF(C156="No CAS","",INDEX('DEQ Pollutant List'!$C$7:$C$614,MATCH(C156,'DEQ Pollutant List'!$B$7:$B$614,0))),"")</f>
        <v/>
      </c>
      <c r="E156" s="265" t="str">
        <f>IFERROR(IF(OR($C156="",$C156="No CAS"),INDEX('DEQ Pollutant List'!$A$7:$A$614,MATCH($D156,'DEQ Pollutant List'!$C$7:$C$614,0)),INDEX('DEQ Pollutant List'!$A$7:$A$614,MATCH($C156,'DEQ Pollutant List'!$B$7:$B$614,0))),"")</f>
        <v/>
      </c>
      <c r="F156" s="266"/>
      <c r="G156" s="267"/>
      <c r="H156" s="272"/>
      <c r="I156" s="273"/>
      <c r="J156" s="274"/>
      <c r="K156" s="275"/>
      <c r="L156" s="273"/>
      <c r="M156" s="274"/>
      <c r="N156" s="275"/>
    </row>
    <row r="157" spans="1:14" x14ac:dyDescent="0.25">
      <c r="A157" s="269"/>
      <c r="B157" s="264"/>
      <c r="C157" s="270"/>
      <c r="D157" s="271" t="str">
        <f>IFERROR(IF(C157="No CAS","",INDEX('DEQ Pollutant List'!$C$7:$C$614,MATCH(C157,'DEQ Pollutant List'!$B$7:$B$614,0))),"")</f>
        <v/>
      </c>
      <c r="E157" s="265" t="str">
        <f>IFERROR(IF(OR($C157="",$C157="No CAS"),INDEX('DEQ Pollutant List'!$A$7:$A$614,MATCH($D157,'DEQ Pollutant List'!$C$7:$C$614,0)),INDEX('DEQ Pollutant List'!$A$7:$A$614,MATCH($C157,'DEQ Pollutant List'!$B$7:$B$614,0))),"")</f>
        <v/>
      </c>
      <c r="F157" s="266"/>
      <c r="G157" s="267"/>
      <c r="H157" s="272"/>
      <c r="I157" s="273"/>
      <c r="J157" s="274"/>
      <c r="K157" s="275"/>
      <c r="L157" s="273"/>
      <c r="M157" s="274"/>
      <c r="N157" s="275"/>
    </row>
    <row r="158" spans="1:14" x14ac:dyDescent="0.25">
      <c r="A158" s="269"/>
      <c r="B158" s="264"/>
      <c r="C158" s="270"/>
      <c r="D158" s="271" t="str">
        <f>IFERROR(IF(C158="No CAS","",INDEX('DEQ Pollutant List'!$C$7:$C$614,MATCH(C158,'DEQ Pollutant List'!$B$7:$B$614,0))),"")</f>
        <v/>
      </c>
      <c r="E158" s="265" t="str">
        <f>IFERROR(IF(OR($C158="",$C158="No CAS"),INDEX('DEQ Pollutant List'!$A$7:$A$614,MATCH($D158,'DEQ Pollutant List'!$C$7:$C$614,0)),INDEX('DEQ Pollutant List'!$A$7:$A$614,MATCH($C158,'DEQ Pollutant List'!$B$7:$B$614,0))),"")</f>
        <v/>
      </c>
      <c r="F158" s="266"/>
      <c r="G158" s="267"/>
      <c r="H158" s="272"/>
      <c r="I158" s="273"/>
      <c r="J158" s="274"/>
      <c r="K158" s="275"/>
      <c r="L158" s="273"/>
      <c r="M158" s="274"/>
      <c r="N158" s="275"/>
    </row>
    <row r="159" spans="1:14" x14ac:dyDescent="0.25">
      <c r="A159" s="269"/>
      <c r="B159" s="264"/>
      <c r="C159" s="270"/>
      <c r="D159" s="271" t="str">
        <f>IFERROR(IF(C159="No CAS","",INDEX('DEQ Pollutant List'!$C$7:$C$614,MATCH(C159,'DEQ Pollutant List'!$B$7:$B$614,0))),"")</f>
        <v/>
      </c>
      <c r="E159" s="265" t="str">
        <f>IFERROR(IF(OR($C159="",$C159="No CAS"),INDEX('DEQ Pollutant List'!$A$7:$A$614,MATCH($D159,'DEQ Pollutant List'!$C$7:$C$614,0)),INDEX('DEQ Pollutant List'!$A$7:$A$614,MATCH($C159,'DEQ Pollutant List'!$B$7:$B$614,0))),"")</f>
        <v/>
      </c>
      <c r="F159" s="266"/>
      <c r="G159" s="267"/>
      <c r="H159" s="272"/>
      <c r="I159" s="273"/>
      <c r="J159" s="274"/>
      <c r="K159" s="275"/>
      <c r="L159" s="273"/>
      <c r="M159" s="274"/>
      <c r="N159" s="275"/>
    </row>
    <row r="160" spans="1:14" x14ac:dyDescent="0.25">
      <c r="A160" s="269"/>
      <c r="B160" s="264"/>
      <c r="C160" s="270"/>
      <c r="D160" s="271" t="str">
        <f>IFERROR(IF(C160="No CAS","",INDEX('DEQ Pollutant List'!$C$7:$C$614,MATCH(C160,'DEQ Pollutant List'!$B$7:$B$614,0))),"")</f>
        <v/>
      </c>
      <c r="E160" s="265" t="str">
        <f>IFERROR(IF(OR($C160="",$C160="No CAS"),INDEX('DEQ Pollutant List'!$A$7:$A$614,MATCH($D160,'DEQ Pollutant List'!$C$7:$C$614,0)),INDEX('DEQ Pollutant List'!$A$7:$A$614,MATCH($C160,'DEQ Pollutant List'!$B$7:$B$614,0))),"")</f>
        <v/>
      </c>
      <c r="F160" s="266"/>
      <c r="G160" s="267"/>
      <c r="H160" s="272"/>
      <c r="I160" s="273"/>
      <c r="J160" s="274"/>
      <c r="K160" s="275"/>
      <c r="L160" s="273"/>
      <c r="M160" s="274"/>
      <c r="N160" s="275"/>
    </row>
    <row r="161" spans="1:14" x14ac:dyDescent="0.25">
      <c r="A161" s="269"/>
      <c r="B161" s="264"/>
      <c r="C161" s="270"/>
      <c r="D161" s="271" t="str">
        <f>IFERROR(IF(C161="No CAS","",INDEX('DEQ Pollutant List'!$C$7:$C$614,MATCH(C161,'DEQ Pollutant List'!$B$7:$B$614,0))),"")</f>
        <v/>
      </c>
      <c r="E161" s="265" t="str">
        <f>IFERROR(IF(OR($C161="",$C161="No CAS"),INDEX('DEQ Pollutant List'!$A$7:$A$614,MATCH($D161,'DEQ Pollutant List'!$C$7:$C$614,0)),INDEX('DEQ Pollutant List'!$A$7:$A$614,MATCH($C161,'DEQ Pollutant List'!$B$7:$B$614,0))),"")</f>
        <v/>
      </c>
      <c r="F161" s="266"/>
      <c r="G161" s="267"/>
      <c r="H161" s="272"/>
      <c r="I161" s="273"/>
      <c r="J161" s="274"/>
      <c r="K161" s="275"/>
      <c r="L161" s="273"/>
      <c r="M161" s="274"/>
      <c r="N161" s="275"/>
    </row>
    <row r="162" spans="1:14" x14ac:dyDescent="0.25">
      <c r="A162" s="269"/>
      <c r="B162" s="264"/>
      <c r="C162" s="270"/>
      <c r="D162" s="271" t="str">
        <f>IFERROR(IF(C162="No CAS","",INDEX('DEQ Pollutant List'!$C$7:$C$614,MATCH(C162,'DEQ Pollutant List'!$B$7:$B$614,0))),"")</f>
        <v/>
      </c>
      <c r="E162" s="265" t="str">
        <f>IFERROR(IF(OR($C162="",$C162="No CAS"),INDEX('DEQ Pollutant List'!$A$7:$A$614,MATCH($D162,'DEQ Pollutant List'!$C$7:$C$614,0)),INDEX('DEQ Pollutant List'!$A$7:$A$614,MATCH($C162,'DEQ Pollutant List'!$B$7:$B$614,0))),"")</f>
        <v/>
      </c>
      <c r="F162" s="266"/>
      <c r="G162" s="267"/>
      <c r="H162" s="272"/>
      <c r="I162" s="273"/>
      <c r="J162" s="274"/>
      <c r="K162" s="275"/>
      <c r="L162" s="273"/>
      <c r="M162" s="274"/>
      <c r="N162" s="275"/>
    </row>
    <row r="163" spans="1:14" x14ac:dyDescent="0.25">
      <c r="A163" s="269"/>
      <c r="B163" s="264"/>
      <c r="C163" s="270"/>
      <c r="D163" s="271" t="str">
        <f>IFERROR(IF(C163="No CAS","",INDEX('DEQ Pollutant List'!$C$7:$C$614,MATCH(C163,'DEQ Pollutant List'!$B$7:$B$614,0))),"")</f>
        <v/>
      </c>
      <c r="E163" s="265" t="str">
        <f>IFERROR(IF(OR($C163="",$C163="No CAS"),INDEX('DEQ Pollutant List'!$A$7:$A$614,MATCH($D163,'DEQ Pollutant List'!$C$7:$C$614,0)),INDEX('DEQ Pollutant List'!$A$7:$A$614,MATCH($C163,'DEQ Pollutant List'!$B$7:$B$614,0))),"")</f>
        <v/>
      </c>
      <c r="F163" s="266"/>
      <c r="G163" s="267"/>
      <c r="H163" s="272"/>
      <c r="I163" s="273"/>
      <c r="J163" s="274"/>
      <c r="K163" s="275"/>
      <c r="L163" s="273"/>
      <c r="M163" s="274"/>
      <c r="N163" s="275"/>
    </row>
    <row r="164" spans="1:14" x14ac:dyDescent="0.25">
      <c r="A164" s="269"/>
      <c r="B164" s="264"/>
      <c r="C164" s="270"/>
      <c r="D164" s="271" t="str">
        <f>IFERROR(IF(C164="No CAS","",INDEX('DEQ Pollutant List'!$C$7:$C$614,MATCH(C164,'DEQ Pollutant List'!$B$7:$B$614,0))),"")</f>
        <v/>
      </c>
      <c r="E164" s="265" t="str">
        <f>IFERROR(IF(OR($C164="",$C164="No CAS"),INDEX('DEQ Pollutant List'!$A$7:$A$614,MATCH($D164,'DEQ Pollutant List'!$C$7:$C$614,0)),INDEX('DEQ Pollutant List'!$A$7:$A$614,MATCH($C164,'DEQ Pollutant List'!$B$7:$B$614,0))),"")</f>
        <v/>
      </c>
      <c r="F164" s="266"/>
      <c r="G164" s="267"/>
      <c r="H164" s="272"/>
      <c r="I164" s="273"/>
      <c r="J164" s="274"/>
      <c r="K164" s="275"/>
      <c r="L164" s="273"/>
      <c r="M164" s="274"/>
      <c r="N164" s="275"/>
    </row>
    <row r="165" spans="1:14" x14ac:dyDescent="0.25">
      <c r="A165" s="269"/>
      <c r="B165" s="264"/>
      <c r="C165" s="270"/>
      <c r="D165" s="271" t="str">
        <f>IFERROR(IF(C165="No CAS","",INDEX('DEQ Pollutant List'!$C$7:$C$614,MATCH(C165,'DEQ Pollutant List'!$B$7:$B$614,0))),"")</f>
        <v/>
      </c>
      <c r="E165" s="265" t="str">
        <f>IFERROR(IF(OR($C165="",$C165="No CAS"),INDEX('DEQ Pollutant List'!$A$7:$A$614,MATCH($D165,'DEQ Pollutant List'!$C$7:$C$614,0)),INDEX('DEQ Pollutant List'!$A$7:$A$614,MATCH($C165,'DEQ Pollutant List'!$B$7:$B$614,0))),"")</f>
        <v/>
      </c>
      <c r="F165" s="266"/>
      <c r="G165" s="267"/>
      <c r="H165" s="272"/>
      <c r="I165" s="273"/>
      <c r="J165" s="274"/>
      <c r="K165" s="275"/>
      <c r="L165" s="273"/>
      <c r="M165" s="274"/>
      <c r="N165" s="275"/>
    </row>
    <row r="166" spans="1:14" x14ac:dyDescent="0.25">
      <c r="A166" s="269"/>
      <c r="B166" s="264"/>
      <c r="C166" s="270"/>
      <c r="D166" s="271" t="str">
        <f>IFERROR(IF(C166="No CAS","",INDEX('DEQ Pollutant List'!$C$7:$C$614,MATCH(C166,'DEQ Pollutant List'!$B$7:$B$614,0))),"")</f>
        <v/>
      </c>
      <c r="E166" s="265" t="str">
        <f>IFERROR(IF(OR($C166="",$C166="No CAS"),INDEX('DEQ Pollutant List'!$A$7:$A$614,MATCH($D166,'DEQ Pollutant List'!$C$7:$C$614,0)),INDEX('DEQ Pollutant List'!$A$7:$A$614,MATCH($C166,'DEQ Pollutant List'!$B$7:$B$614,0))),"")</f>
        <v/>
      </c>
      <c r="F166" s="266"/>
      <c r="G166" s="267"/>
      <c r="H166" s="272"/>
      <c r="I166" s="273"/>
      <c r="J166" s="274"/>
      <c r="K166" s="275"/>
      <c r="L166" s="273"/>
      <c r="M166" s="274"/>
      <c r="N166" s="275"/>
    </row>
    <row r="167" spans="1:14" x14ac:dyDescent="0.25">
      <c r="A167" s="269"/>
      <c r="B167" s="264"/>
      <c r="C167" s="270"/>
      <c r="D167" s="271" t="str">
        <f>IFERROR(IF(C167="No CAS","",INDEX('DEQ Pollutant List'!$C$7:$C$614,MATCH(C167,'DEQ Pollutant List'!$B$7:$B$614,0))),"")</f>
        <v/>
      </c>
      <c r="E167" s="265" t="str">
        <f>IFERROR(IF(OR($C167="",$C167="No CAS"),INDEX('DEQ Pollutant List'!$A$7:$A$614,MATCH($D167,'DEQ Pollutant List'!$C$7:$C$614,0)),INDEX('DEQ Pollutant List'!$A$7:$A$614,MATCH($C167,'DEQ Pollutant List'!$B$7:$B$614,0))),"")</f>
        <v/>
      </c>
      <c r="F167" s="266"/>
      <c r="G167" s="267"/>
      <c r="H167" s="272"/>
      <c r="I167" s="273"/>
      <c r="J167" s="274"/>
      <c r="K167" s="275"/>
      <c r="L167" s="273"/>
      <c r="M167" s="274"/>
      <c r="N167" s="275"/>
    </row>
    <row r="168" spans="1:14" x14ac:dyDescent="0.25">
      <c r="A168" s="269"/>
      <c r="B168" s="264"/>
      <c r="C168" s="270"/>
      <c r="D168" s="271" t="str">
        <f>IFERROR(IF(C168="No CAS","",INDEX('DEQ Pollutant List'!$C$7:$C$614,MATCH(C168,'DEQ Pollutant List'!$B$7:$B$614,0))),"")</f>
        <v/>
      </c>
      <c r="E168" s="265" t="str">
        <f>IFERROR(IF(OR($C168="",$C168="No CAS"),INDEX('DEQ Pollutant List'!$A$7:$A$614,MATCH($D168,'DEQ Pollutant List'!$C$7:$C$614,0)),INDEX('DEQ Pollutant List'!$A$7:$A$614,MATCH($C168,'DEQ Pollutant List'!$B$7:$B$614,0))),"")</f>
        <v/>
      </c>
      <c r="F168" s="266"/>
      <c r="G168" s="267"/>
      <c r="H168" s="272"/>
      <c r="I168" s="273"/>
      <c r="J168" s="274"/>
      <c r="K168" s="275"/>
      <c r="L168" s="273"/>
      <c r="M168" s="274"/>
      <c r="N168" s="275"/>
    </row>
    <row r="169" spans="1:14" x14ac:dyDescent="0.25">
      <c r="A169" s="269"/>
      <c r="B169" s="264"/>
      <c r="C169" s="270"/>
      <c r="D169" s="271" t="str">
        <f>IFERROR(IF(C169="No CAS","",INDEX('DEQ Pollutant List'!$C$7:$C$614,MATCH(C169,'DEQ Pollutant List'!$B$7:$B$614,0))),"")</f>
        <v/>
      </c>
      <c r="E169" s="265" t="str">
        <f>IFERROR(IF(OR($C169="",$C169="No CAS"),INDEX('DEQ Pollutant List'!$A$7:$A$614,MATCH($D169,'DEQ Pollutant List'!$C$7:$C$614,0)),INDEX('DEQ Pollutant List'!$A$7:$A$614,MATCH($C169,'DEQ Pollutant List'!$B$7:$B$614,0))),"")</f>
        <v/>
      </c>
      <c r="F169" s="266"/>
      <c r="G169" s="267"/>
      <c r="H169" s="272"/>
      <c r="I169" s="273"/>
      <c r="J169" s="274"/>
      <c r="K169" s="275"/>
      <c r="L169" s="273"/>
      <c r="M169" s="274"/>
      <c r="N169" s="275"/>
    </row>
    <row r="170" spans="1:14" x14ac:dyDescent="0.25">
      <c r="A170" s="269"/>
      <c r="B170" s="264"/>
      <c r="C170" s="270"/>
      <c r="D170" s="271" t="str">
        <f>IFERROR(IF(C170="No CAS","",INDEX('DEQ Pollutant List'!$C$7:$C$614,MATCH(C170,'DEQ Pollutant List'!$B$7:$B$614,0))),"")</f>
        <v/>
      </c>
      <c r="E170" s="265" t="str">
        <f>IFERROR(IF(OR($C170="",$C170="No CAS"),INDEX('DEQ Pollutant List'!$A$7:$A$614,MATCH($D170,'DEQ Pollutant List'!$C$7:$C$614,0)),INDEX('DEQ Pollutant List'!$A$7:$A$614,MATCH($C170,'DEQ Pollutant List'!$B$7:$B$614,0))),"")</f>
        <v/>
      </c>
      <c r="F170" s="266"/>
      <c r="G170" s="267"/>
      <c r="H170" s="272"/>
      <c r="I170" s="273"/>
      <c r="J170" s="274"/>
      <c r="K170" s="275"/>
      <c r="L170" s="273"/>
      <c r="M170" s="274"/>
      <c r="N170" s="275"/>
    </row>
    <row r="171" spans="1:14" x14ac:dyDescent="0.25">
      <c r="A171" s="269"/>
      <c r="B171" s="264"/>
      <c r="C171" s="270"/>
      <c r="D171" s="271" t="str">
        <f>IFERROR(IF(C171="No CAS","",INDEX('DEQ Pollutant List'!$C$7:$C$614,MATCH(C171,'DEQ Pollutant List'!$B$7:$B$614,0))),"")</f>
        <v/>
      </c>
      <c r="E171" s="265" t="str">
        <f>IFERROR(IF(OR($C171="",$C171="No CAS"),INDEX('DEQ Pollutant List'!$A$7:$A$614,MATCH($D171,'DEQ Pollutant List'!$C$7:$C$614,0)),INDEX('DEQ Pollutant List'!$A$7:$A$614,MATCH($C171,'DEQ Pollutant List'!$B$7:$B$614,0))),"")</f>
        <v/>
      </c>
      <c r="F171" s="266"/>
      <c r="G171" s="267"/>
      <c r="H171" s="272"/>
      <c r="I171" s="273"/>
      <c r="J171" s="274"/>
      <c r="K171" s="275"/>
      <c r="L171" s="273"/>
      <c r="M171" s="274"/>
      <c r="N171" s="275"/>
    </row>
    <row r="172" spans="1:14" x14ac:dyDescent="0.25">
      <c r="A172" s="269"/>
      <c r="B172" s="264"/>
      <c r="C172" s="270"/>
      <c r="D172" s="271" t="str">
        <f>IFERROR(IF(C172="No CAS","",INDEX('DEQ Pollutant List'!$C$7:$C$614,MATCH(C172,'DEQ Pollutant List'!$B$7:$B$614,0))),"")</f>
        <v/>
      </c>
      <c r="E172" s="265" t="str">
        <f>IFERROR(IF(OR($C172="",$C172="No CAS"),INDEX('DEQ Pollutant List'!$A$7:$A$614,MATCH($D172,'DEQ Pollutant List'!$C$7:$C$614,0)),INDEX('DEQ Pollutant List'!$A$7:$A$614,MATCH($C172,'DEQ Pollutant List'!$B$7:$B$614,0))),"")</f>
        <v/>
      </c>
      <c r="F172" s="266"/>
      <c r="G172" s="267"/>
      <c r="H172" s="272"/>
      <c r="I172" s="273"/>
      <c r="J172" s="274"/>
      <c r="K172" s="275"/>
      <c r="L172" s="273"/>
      <c r="M172" s="274"/>
      <c r="N172" s="275"/>
    </row>
    <row r="173" spans="1:14" x14ac:dyDescent="0.25">
      <c r="A173" s="269"/>
      <c r="B173" s="264"/>
      <c r="C173" s="270"/>
      <c r="D173" s="271" t="str">
        <f>IFERROR(IF(C173="No CAS","",INDEX('DEQ Pollutant List'!$C$7:$C$614,MATCH(C173,'DEQ Pollutant List'!$B$7:$B$614,0))),"")</f>
        <v/>
      </c>
      <c r="E173" s="265" t="str">
        <f>IFERROR(IF(OR($C173="",$C173="No CAS"),INDEX('DEQ Pollutant List'!$A$7:$A$614,MATCH($D173,'DEQ Pollutant List'!$C$7:$C$614,0)),INDEX('DEQ Pollutant List'!$A$7:$A$614,MATCH($C173,'DEQ Pollutant List'!$B$7:$B$614,0))),"")</f>
        <v/>
      </c>
      <c r="F173" s="266"/>
      <c r="G173" s="267"/>
      <c r="H173" s="272"/>
      <c r="I173" s="273"/>
      <c r="J173" s="274"/>
      <c r="K173" s="275"/>
      <c r="L173" s="273"/>
      <c r="M173" s="274"/>
      <c r="N173" s="275"/>
    </row>
    <row r="174" spans="1:14" x14ac:dyDescent="0.25">
      <c r="A174" s="269"/>
      <c r="B174" s="264"/>
      <c r="C174" s="270"/>
      <c r="D174" s="271" t="str">
        <f>IFERROR(IF(C174="No CAS","",INDEX('DEQ Pollutant List'!$C$7:$C$614,MATCH(C174,'DEQ Pollutant List'!$B$7:$B$614,0))),"")</f>
        <v/>
      </c>
      <c r="E174" s="265" t="str">
        <f>IFERROR(IF(OR($C174="",$C174="No CAS"),INDEX('DEQ Pollutant List'!$A$7:$A$614,MATCH($D174,'DEQ Pollutant List'!$C$7:$C$614,0)),INDEX('DEQ Pollutant List'!$A$7:$A$614,MATCH($C174,'DEQ Pollutant List'!$B$7:$B$614,0))),"")</f>
        <v/>
      </c>
      <c r="F174" s="266"/>
      <c r="G174" s="267"/>
      <c r="H174" s="272"/>
      <c r="I174" s="273"/>
      <c r="J174" s="274"/>
      <c r="K174" s="275"/>
      <c r="L174" s="273"/>
      <c r="M174" s="274"/>
      <c r="N174" s="275"/>
    </row>
    <row r="175" spans="1:14" x14ac:dyDescent="0.25">
      <c r="A175" s="269"/>
      <c r="B175" s="264"/>
      <c r="C175" s="270"/>
      <c r="D175" s="271" t="str">
        <f>IFERROR(IF(C175="No CAS","",INDEX('DEQ Pollutant List'!$C$7:$C$614,MATCH(C175,'DEQ Pollutant List'!$B$7:$B$614,0))),"")</f>
        <v/>
      </c>
      <c r="E175" s="265" t="str">
        <f>IFERROR(IF(OR($C175="",$C175="No CAS"),INDEX('DEQ Pollutant List'!$A$7:$A$614,MATCH($D175,'DEQ Pollutant List'!$C$7:$C$614,0)),INDEX('DEQ Pollutant List'!$A$7:$A$614,MATCH($C175,'DEQ Pollutant List'!$B$7:$B$614,0))),"")</f>
        <v/>
      </c>
      <c r="F175" s="266"/>
      <c r="G175" s="267"/>
      <c r="H175" s="272"/>
      <c r="I175" s="273"/>
      <c r="J175" s="274"/>
      <c r="K175" s="275"/>
      <c r="L175" s="273"/>
      <c r="M175" s="274"/>
      <c r="N175" s="275"/>
    </row>
    <row r="176" spans="1:14" x14ac:dyDescent="0.25">
      <c r="A176" s="269"/>
      <c r="B176" s="264"/>
      <c r="C176" s="270"/>
      <c r="D176" s="271" t="str">
        <f>IFERROR(IF(C176="No CAS","",INDEX('DEQ Pollutant List'!$C$7:$C$614,MATCH(C176,'DEQ Pollutant List'!$B$7:$B$614,0))),"")</f>
        <v/>
      </c>
      <c r="E176" s="265" t="str">
        <f>IFERROR(IF(OR($C176="",$C176="No CAS"),INDEX('DEQ Pollutant List'!$A$7:$A$614,MATCH($D176,'DEQ Pollutant List'!$C$7:$C$614,0)),INDEX('DEQ Pollutant List'!$A$7:$A$614,MATCH($C176,'DEQ Pollutant List'!$B$7:$B$614,0))),"")</f>
        <v/>
      </c>
      <c r="F176" s="266"/>
      <c r="G176" s="267"/>
      <c r="H176" s="272"/>
      <c r="I176" s="273"/>
      <c r="J176" s="274"/>
      <c r="K176" s="275"/>
      <c r="L176" s="273"/>
      <c r="M176" s="274"/>
      <c r="N176" s="275"/>
    </row>
    <row r="177" spans="1:14" x14ac:dyDescent="0.25">
      <c r="A177" s="269"/>
      <c r="B177" s="264"/>
      <c r="C177" s="270"/>
      <c r="D177" s="271" t="str">
        <f>IFERROR(IF(C177="No CAS","",INDEX('DEQ Pollutant List'!$C$7:$C$614,MATCH(C177,'DEQ Pollutant List'!$B$7:$B$614,0))),"")</f>
        <v/>
      </c>
      <c r="E177" s="265" t="str">
        <f>IFERROR(IF(OR($C177="",$C177="No CAS"),INDEX('DEQ Pollutant List'!$A$7:$A$614,MATCH($D177,'DEQ Pollutant List'!$C$7:$C$614,0)),INDEX('DEQ Pollutant List'!$A$7:$A$614,MATCH($C177,'DEQ Pollutant List'!$B$7:$B$614,0))),"")</f>
        <v/>
      </c>
      <c r="F177" s="266"/>
      <c r="G177" s="267"/>
      <c r="H177" s="272"/>
      <c r="I177" s="273"/>
      <c r="J177" s="274"/>
      <c r="K177" s="275"/>
      <c r="L177" s="273"/>
      <c r="M177" s="274"/>
      <c r="N177" s="275"/>
    </row>
    <row r="178" spans="1:14" x14ac:dyDescent="0.25">
      <c r="A178" s="269"/>
      <c r="B178" s="264"/>
      <c r="C178" s="270"/>
      <c r="D178" s="271" t="str">
        <f>IFERROR(IF(C178="No CAS","",INDEX('DEQ Pollutant List'!$C$7:$C$614,MATCH(C178,'DEQ Pollutant List'!$B$7:$B$614,0))),"")</f>
        <v/>
      </c>
      <c r="E178" s="265" t="str">
        <f>IFERROR(IF(OR($C178="",$C178="No CAS"),INDEX('DEQ Pollutant List'!$A$7:$A$614,MATCH($D178,'DEQ Pollutant List'!$C$7:$C$614,0)),INDEX('DEQ Pollutant List'!$A$7:$A$614,MATCH($C178,'DEQ Pollutant List'!$B$7:$B$614,0))),"")</f>
        <v/>
      </c>
      <c r="F178" s="266"/>
      <c r="G178" s="267"/>
      <c r="H178" s="272"/>
      <c r="I178" s="273"/>
      <c r="J178" s="274"/>
      <c r="K178" s="275"/>
      <c r="L178" s="273"/>
      <c r="M178" s="274"/>
      <c r="N178" s="275"/>
    </row>
    <row r="179" spans="1:14" x14ac:dyDescent="0.25">
      <c r="A179" s="269"/>
      <c r="B179" s="264"/>
      <c r="C179" s="270"/>
      <c r="D179" s="271" t="str">
        <f>IFERROR(IF(C179="No CAS","",INDEX('DEQ Pollutant List'!$C$7:$C$614,MATCH(C179,'DEQ Pollutant List'!$B$7:$B$614,0))),"")</f>
        <v/>
      </c>
      <c r="E179" s="265" t="str">
        <f>IFERROR(IF(OR($C179="",$C179="No CAS"),INDEX('DEQ Pollutant List'!$A$7:$A$614,MATCH($D179,'DEQ Pollutant List'!$C$7:$C$614,0)),INDEX('DEQ Pollutant List'!$A$7:$A$614,MATCH($C179,'DEQ Pollutant List'!$B$7:$B$614,0))),"")</f>
        <v/>
      </c>
      <c r="F179" s="266"/>
      <c r="G179" s="267"/>
      <c r="H179" s="272"/>
      <c r="I179" s="273"/>
      <c r="J179" s="274"/>
      <c r="K179" s="275"/>
      <c r="L179" s="273"/>
      <c r="M179" s="274"/>
      <c r="N179" s="275"/>
    </row>
    <row r="180" spans="1:14" x14ac:dyDescent="0.25">
      <c r="A180" s="269"/>
      <c r="B180" s="264"/>
      <c r="C180" s="270"/>
      <c r="D180" s="271" t="str">
        <f>IFERROR(IF(C180="No CAS","",INDEX('DEQ Pollutant List'!$C$7:$C$614,MATCH(C180,'DEQ Pollutant List'!$B$7:$B$614,0))),"")</f>
        <v/>
      </c>
      <c r="E180" s="265" t="str">
        <f>IFERROR(IF(OR($C180="",$C180="No CAS"),INDEX('DEQ Pollutant List'!$A$7:$A$614,MATCH($D180,'DEQ Pollutant List'!$C$7:$C$614,0)),INDEX('DEQ Pollutant List'!$A$7:$A$614,MATCH($C180,'DEQ Pollutant List'!$B$7:$B$614,0))),"")</f>
        <v/>
      </c>
      <c r="F180" s="266"/>
      <c r="G180" s="267"/>
      <c r="H180" s="272"/>
      <c r="I180" s="273"/>
      <c r="J180" s="274"/>
      <c r="K180" s="275"/>
      <c r="L180" s="273"/>
      <c r="M180" s="274"/>
      <c r="N180" s="275"/>
    </row>
    <row r="181" spans="1:14" x14ac:dyDescent="0.25">
      <c r="A181" s="269"/>
      <c r="B181" s="264"/>
      <c r="C181" s="270"/>
      <c r="D181" s="271" t="str">
        <f>IFERROR(IF(C181="No CAS","",INDEX('DEQ Pollutant List'!$C$7:$C$614,MATCH(C181,'DEQ Pollutant List'!$B$7:$B$614,0))),"")</f>
        <v/>
      </c>
      <c r="E181" s="265" t="str">
        <f>IFERROR(IF(OR($C181="",$C181="No CAS"),INDEX('DEQ Pollutant List'!$A$7:$A$614,MATCH($D181,'DEQ Pollutant List'!$C$7:$C$614,0)),INDEX('DEQ Pollutant List'!$A$7:$A$614,MATCH($C181,'DEQ Pollutant List'!$B$7:$B$614,0))),"")</f>
        <v/>
      </c>
      <c r="F181" s="266"/>
      <c r="G181" s="267"/>
      <c r="H181" s="272"/>
      <c r="I181" s="273"/>
      <c r="J181" s="274"/>
      <c r="K181" s="275"/>
      <c r="L181" s="273"/>
      <c r="M181" s="274"/>
      <c r="N181" s="275"/>
    </row>
    <row r="182" spans="1:14" x14ac:dyDescent="0.25">
      <c r="A182" s="269"/>
      <c r="B182" s="264"/>
      <c r="C182" s="270"/>
      <c r="D182" s="271" t="str">
        <f>IFERROR(IF(C182="No CAS","",INDEX('DEQ Pollutant List'!$C$7:$C$614,MATCH(C182,'DEQ Pollutant List'!$B$7:$B$614,0))),"")</f>
        <v/>
      </c>
      <c r="E182" s="265" t="str">
        <f>IFERROR(IF(OR($C182="",$C182="No CAS"),INDEX('DEQ Pollutant List'!$A$7:$A$614,MATCH($D182,'DEQ Pollutant List'!$C$7:$C$614,0)),INDEX('DEQ Pollutant List'!$A$7:$A$614,MATCH($C182,'DEQ Pollutant List'!$B$7:$B$614,0))),"")</f>
        <v/>
      </c>
      <c r="F182" s="266"/>
      <c r="G182" s="267"/>
      <c r="H182" s="272"/>
      <c r="I182" s="273"/>
      <c r="J182" s="274"/>
      <c r="K182" s="275"/>
      <c r="L182" s="273"/>
      <c r="M182" s="274"/>
      <c r="N182" s="275"/>
    </row>
    <row r="183" spans="1:14" x14ac:dyDescent="0.25">
      <c r="A183" s="269"/>
      <c r="B183" s="264"/>
      <c r="C183" s="270"/>
      <c r="D183" s="271" t="str">
        <f>IFERROR(IF(C183="No CAS","",INDEX('DEQ Pollutant List'!$C$7:$C$614,MATCH(C183,'DEQ Pollutant List'!$B$7:$B$614,0))),"")</f>
        <v/>
      </c>
      <c r="E183" s="265" t="str">
        <f>IFERROR(IF(OR($C183="",$C183="No CAS"),INDEX('DEQ Pollutant List'!$A$7:$A$614,MATCH($D183,'DEQ Pollutant List'!$C$7:$C$614,0)),INDEX('DEQ Pollutant List'!$A$7:$A$614,MATCH($C183,'DEQ Pollutant List'!$B$7:$B$614,0))),"")</f>
        <v/>
      </c>
      <c r="F183" s="266"/>
      <c r="G183" s="267"/>
      <c r="H183" s="272"/>
      <c r="I183" s="273"/>
      <c r="J183" s="274"/>
      <c r="K183" s="275"/>
      <c r="L183" s="273"/>
      <c r="M183" s="274"/>
      <c r="N183" s="275"/>
    </row>
    <row r="184" spans="1:14" x14ac:dyDescent="0.25">
      <c r="A184" s="269"/>
      <c r="B184" s="264"/>
      <c r="C184" s="270"/>
      <c r="D184" s="271" t="str">
        <f>IFERROR(IF(C184="No CAS","",INDEX('DEQ Pollutant List'!$C$7:$C$614,MATCH(C184,'DEQ Pollutant List'!$B$7:$B$614,0))),"")</f>
        <v/>
      </c>
      <c r="E184" s="265" t="str">
        <f>IFERROR(IF(OR($C184="",$C184="No CAS"),INDEX('DEQ Pollutant List'!$A$7:$A$614,MATCH($D184,'DEQ Pollutant List'!$C$7:$C$614,0)),INDEX('DEQ Pollutant List'!$A$7:$A$614,MATCH($C184,'DEQ Pollutant List'!$B$7:$B$614,0))),"")</f>
        <v/>
      </c>
      <c r="F184" s="266"/>
      <c r="G184" s="267"/>
      <c r="H184" s="272"/>
      <c r="I184" s="273"/>
      <c r="J184" s="274"/>
      <c r="K184" s="275"/>
      <c r="L184" s="273"/>
      <c r="M184" s="274"/>
      <c r="N184" s="275"/>
    </row>
    <row r="185" spans="1:14" x14ac:dyDescent="0.25">
      <c r="A185" s="269"/>
      <c r="B185" s="264"/>
      <c r="C185" s="270"/>
      <c r="D185" s="271" t="str">
        <f>IFERROR(IF(C185="No CAS","",INDEX('DEQ Pollutant List'!$C$7:$C$614,MATCH(C185,'DEQ Pollutant List'!$B$7:$B$614,0))),"")</f>
        <v/>
      </c>
      <c r="E185" s="265" t="str">
        <f>IFERROR(IF(OR($C185="",$C185="No CAS"),INDEX('DEQ Pollutant List'!$A$7:$A$614,MATCH($D185,'DEQ Pollutant List'!$C$7:$C$614,0)),INDEX('DEQ Pollutant List'!$A$7:$A$614,MATCH($C185,'DEQ Pollutant List'!$B$7:$B$614,0))),"")</f>
        <v/>
      </c>
      <c r="F185" s="266"/>
      <c r="G185" s="267"/>
      <c r="H185" s="272"/>
      <c r="I185" s="273"/>
      <c r="J185" s="274"/>
      <c r="K185" s="275"/>
      <c r="L185" s="273"/>
      <c r="M185" s="274"/>
      <c r="N185" s="275"/>
    </row>
    <row r="186" spans="1:14" x14ac:dyDescent="0.25">
      <c r="A186" s="269"/>
      <c r="B186" s="264"/>
      <c r="C186" s="270"/>
      <c r="D186" s="271" t="str">
        <f>IFERROR(IF(C186="No CAS","",INDEX('DEQ Pollutant List'!$C$7:$C$614,MATCH(C186,'DEQ Pollutant List'!$B$7:$B$614,0))),"")</f>
        <v/>
      </c>
      <c r="E186" s="265" t="str">
        <f>IFERROR(IF(OR($C186="",$C186="No CAS"),INDEX('DEQ Pollutant List'!$A$7:$A$614,MATCH($D186,'DEQ Pollutant List'!$C$7:$C$614,0)),INDEX('DEQ Pollutant List'!$A$7:$A$614,MATCH($C186,'DEQ Pollutant List'!$B$7:$B$614,0))),"")</f>
        <v/>
      </c>
      <c r="F186" s="266"/>
      <c r="G186" s="267"/>
      <c r="H186" s="272"/>
      <c r="I186" s="273"/>
      <c r="J186" s="274"/>
      <c r="K186" s="275"/>
      <c r="L186" s="273"/>
      <c r="M186" s="274"/>
      <c r="N186" s="275"/>
    </row>
    <row r="187" spans="1:14" x14ac:dyDescent="0.25">
      <c r="A187" s="269"/>
      <c r="B187" s="264"/>
      <c r="C187" s="270"/>
      <c r="D187" s="271" t="str">
        <f>IFERROR(IF(C187="No CAS","",INDEX('DEQ Pollutant List'!$C$7:$C$614,MATCH(C187,'DEQ Pollutant List'!$B$7:$B$614,0))),"")</f>
        <v/>
      </c>
      <c r="E187" s="265" t="str">
        <f>IFERROR(IF(OR($C187="",$C187="No CAS"),INDEX('DEQ Pollutant List'!$A$7:$A$614,MATCH($D187,'DEQ Pollutant List'!$C$7:$C$614,0)),INDEX('DEQ Pollutant List'!$A$7:$A$614,MATCH($C187,'DEQ Pollutant List'!$B$7:$B$614,0))),"")</f>
        <v/>
      </c>
      <c r="F187" s="266"/>
      <c r="G187" s="267"/>
      <c r="H187" s="272"/>
      <c r="I187" s="273"/>
      <c r="J187" s="274"/>
      <c r="K187" s="275"/>
      <c r="L187" s="273"/>
      <c r="M187" s="274"/>
      <c r="N187" s="275"/>
    </row>
    <row r="188" spans="1:14" x14ac:dyDescent="0.25">
      <c r="A188" s="269"/>
      <c r="B188" s="264"/>
      <c r="C188" s="270"/>
      <c r="D188" s="271" t="str">
        <f>IFERROR(IF(C188="No CAS","",INDEX('DEQ Pollutant List'!$C$7:$C$614,MATCH(C188,'DEQ Pollutant List'!$B$7:$B$614,0))),"")</f>
        <v/>
      </c>
      <c r="E188" s="265" t="str">
        <f>IFERROR(IF(OR($C188="",$C188="No CAS"),INDEX('DEQ Pollutant List'!$A$7:$A$614,MATCH($D188,'DEQ Pollutant List'!$C$7:$C$614,0)),INDEX('DEQ Pollutant List'!$A$7:$A$614,MATCH($C188,'DEQ Pollutant List'!$B$7:$B$614,0))),"")</f>
        <v/>
      </c>
      <c r="F188" s="266"/>
      <c r="G188" s="267"/>
      <c r="H188" s="272"/>
      <c r="I188" s="273"/>
      <c r="J188" s="274"/>
      <c r="K188" s="275"/>
      <c r="L188" s="273"/>
      <c r="M188" s="274"/>
      <c r="N188" s="275"/>
    </row>
    <row r="189" spans="1:14" x14ac:dyDescent="0.25">
      <c r="A189" s="269"/>
      <c r="B189" s="264"/>
      <c r="C189" s="270"/>
      <c r="D189" s="271" t="str">
        <f>IFERROR(IF(C189="No CAS","",INDEX('DEQ Pollutant List'!$C$7:$C$614,MATCH(C189,'DEQ Pollutant List'!$B$7:$B$614,0))),"")</f>
        <v/>
      </c>
      <c r="E189" s="265" t="str">
        <f>IFERROR(IF(OR($C189="",$C189="No CAS"),INDEX('DEQ Pollutant List'!$A$7:$A$614,MATCH($D189,'DEQ Pollutant List'!$C$7:$C$614,0)),INDEX('DEQ Pollutant List'!$A$7:$A$614,MATCH($C189,'DEQ Pollutant List'!$B$7:$B$614,0))),"")</f>
        <v/>
      </c>
      <c r="F189" s="266"/>
      <c r="G189" s="267"/>
      <c r="H189" s="272"/>
      <c r="I189" s="273"/>
      <c r="J189" s="274"/>
      <c r="K189" s="275"/>
      <c r="L189" s="273"/>
      <c r="M189" s="274"/>
      <c r="N189" s="275"/>
    </row>
    <row r="190" spans="1:14" x14ac:dyDescent="0.25">
      <c r="A190" s="269"/>
      <c r="B190" s="264"/>
      <c r="C190" s="270"/>
      <c r="D190" s="271" t="str">
        <f>IFERROR(IF(C190="No CAS","",INDEX('DEQ Pollutant List'!$C$7:$C$614,MATCH(C190,'DEQ Pollutant List'!$B$7:$B$614,0))),"")</f>
        <v/>
      </c>
      <c r="E190" s="265" t="str">
        <f>IFERROR(IF(OR($C190="",$C190="No CAS"),INDEX('DEQ Pollutant List'!$A$7:$A$614,MATCH($D190,'DEQ Pollutant List'!$C$7:$C$614,0)),INDEX('DEQ Pollutant List'!$A$7:$A$614,MATCH($C190,'DEQ Pollutant List'!$B$7:$B$614,0))),"")</f>
        <v/>
      </c>
      <c r="F190" s="266"/>
      <c r="G190" s="267"/>
      <c r="H190" s="272"/>
      <c r="I190" s="273"/>
      <c r="J190" s="274"/>
      <c r="K190" s="275"/>
      <c r="L190" s="273"/>
      <c r="M190" s="274"/>
      <c r="N190" s="275"/>
    </row>
    <row r="191" spans="1:14" x14ac:dyDescent="0.25">
      <c r="A191" s="269"/>
      <c r="B191" s="264"/>
      <c r="C191" s="270"/>
      <c r="D191" s="271" t="str">
        <f>IFERROR(IF(C191="No CAS","",INDEX('DEQ Pollutant List'!$C$7:$C$614,MATCH(C191,'DEQ Pollutant List'!$B$7:$B$614,0))),"")</f>
        <v/>
      </c>
      <c r="E191" s="265" t="str">
        <f>IFERROR(IF(OR($C191="",$C191="No CAS"),INDEX('DEQ Pollutant List'!$A$7:$A$614,MATCH($D191,'DEQ Pollutant List'!$C$7:$C$614,0)),INDEX('DEQ Pollutant List'!$A$7:$A$614,MATCH($C191,'DEQ Pollutant List'!$B$7:$B$614,0))),"")</f>
        <v/>
      </c>
      <c r="F191" s="266"/>
      <c r="G191" s="267"/>
      <c r="H191" s="272"/>
      <c r="I191" s="273"/>
      <c r="J191" s="274"/>
      <c r="K191" s="275"/>
      <c r="L191" s="273"/>
      <c r="M191" s="274"/>
      <c r="N191" s="275"/>
    </row>
    <row r="192" spans="1:14" x14ac:dyDescent="0.25">
      <c r="A192" s="269"/>
      <c r="B192" s="264"/>
      <c r="C192" s="270"/>
      <c r="D192" s="271" t="str">
        <f>IFERROR(IF(C192="No CAS","",INDEX('DEQ Pollutant List'!$C$7:$C$614,MATCH(C192,'DEQ Pollutant List'!$B$7:$B$614,0))),"")</f>
        <v/>
      </c>
      <c r="E192" s="265" t="str">
        <f>IFERROR(IF(OR($C192="",$C192="No CAS"),INDEX('DEQ Pollutant List'!$A$7:$A$614,MATCH($D192,'DEQ Pollutant List'!$C$7:$C$614,0)),INDEX('DEQ Pollutant List'!$A$7:$A$614,MATCH($C192,'DEQ Pollutant List'!$B$7:$B$614,0))),"")</f>
        <v/>
      </c>
      <c r="F192" s="266"/>
      <c r="G192" s="267"/>
      <c r="H192" s="272"/>
      <c r="I192" s="273"/>
      <c r="J192" s="274"/>
      <c r="K192" s="275"/>
      <c r="L192" s="273"/>
      <c r="M192" s="274"/>
      <c r="N192" s="275"/>
    </row>
    <row r="193" spans="1:14" x14ac:dyDescent="0.25">
      <c r="A193" s="269"/>
      <c r="B193" s="264"/>
      <c r="C193" s="270"/>
      <c r="D193" s="271" t="str">
        <f>IFERROR(IF(C193="No CAS","",INDEX('DEQ Pollutant List'!$C$7:$C$614,MATCH(C193,'DEQ Pollutant List'!$B$7:$B$614,0))),"")</f>
        <v/>
      </c>
      <c r="E193" s="265" t="str">
        <f>IFERROR(IF(OR($C193="",$C193="No CAS"),INDEX('DEQ Pollutant List'!$A$7:$A$614,MATCH($D193,'DEQ Pollutant List'!$C$7:$C$614,0)),INDEX('DEQ Pollutant List'!$A$7:$A$614,MATCH($C193,'DEQ Pollutant List'!$B$7:$B$614,0))),"")</f>
        <v/>
      </c>
      <c r="F193" s="266"/>
      <c r="G193" s="267"/>
      <c r="H193" s="272"/>
      <c r="I193" s="273"/>
      <c r="J193" s="274"/>
      <c r="K193" s="275"/>
      <c r="L193" s="273"/>
      <c r="M193" s="274"/>
      <c r="N193" s="275"/>
    </row>
    <row r="194" spans="1:14" x14ac:dyDescent="0.25">
      <c r="A194" s="269"/>
      <c r="B194" s="264"/>
      <c r="C194" s="270"/>
      <c r="D194" s="271" t="str">
        <f>IFERROR(IF(C194="No CAS","",INDEX('DEQ Pollutant List'!$C$7:$C$614,MATCH(C194,'DEQ Pollutant List'!$B$7:$B$614,0))),"")</f>
        <v/>
      </c>
      <c r="E194" s="265" t="str">
        <f>IFERROR(IF(OR($C194="",$C194="No CAS"),INDEX('DEQ Pollutant List'!$A$7:$A$614,MATCH($D194,'DEQ Pollutant List'!$C$7:$C$614,0)),INDEX('DEQ Pollutant List'!$A$7:$A$614,MATCH($C194,'DEQ Pollutant List'!$B$7:$B$614,0))),"")</f>
        <v/>
      </c>
      <c r="F194" s="266"/>
      <c r="G194" s="267"/>
      <c r="H194" s="272"/>
      <c r="I194" s="273"/>
      <c r="J194" s="274"/>
      <c r="K194" s="275"/>
      <c r="L194" s="273"/>
      <c r="M194" s="274"/>
      <c r="N194" s="275"/>
    </row>
    <row r="195" spans="1:14" x14ac:dyDescent="0.25">
      <c r="A195" s="269"/>
      <c r="B195" s="264"/>
      <c r="C195" s="270"/>
      <c r="D195" s="271" t="str">
        <f>IFERROR(IF(C195="No CAS","",INDEX('DEQ Pollutant List'!$C$7:$C$614,MATCH(C195,'DEQ Pollutant List'!$B$7:$B$614,0))),"")</f>
        <v/>
      </c>
      <c r="E195" s="265" t="str">
        <f>IFERROR(IF(OR($C195="",$C195="No CAS"),INDEX('DEQ Pollutant List'!$A$7:$A$614,MATCH($D195,'DEQ Pollutant List'!$C$7:$C$614,0)),INDEX('DEQ Pollutant List'!$A$7:$A$614,MATCH($C195,'DEQ Pollutant List'!$B$7:$B$614,0))),"")</f>
        <v/>
      </c>
      <c r="F195" s="266"/>
      <c r="G195" s="267"/>
      <c r="H195" s="272"/>
      <c r="I195" s="273"/>
      <c r="J195" s="274"/>
      <c r="K195" s="275"/>
      <c r="L195" s="273"/>
      <c r="M195" s="274"/>
      <c r="N195" s="275"/>
    </row>
    <row r="196" spans="1:14" x14ac:dyDescent="0.25">
      <c r="A196" s="269"/>
      <c r="B196" s="264"/>
      <c r="C196" s="270"/>
      <c r="D196" s="271" t="str">
        <f>IFERROR(IF(C196="No CAS","",INDEX('DEQ Pollutant List'!$C$7:$C$614,MATCH(C196,'DEQ Pollutant List'!$B$7:$B$614,0))),"")</f>
        <v/>
      </c>
      <c r="E196" s="265" t="str">
        <f>IFERROR(IF(OR($C196="",$C196="No CAS"),INDEX('DEQ Pollutant List'!$A$7:$A$614,MATCH($D196,'DEQ Pollutant List'!$C$7:$C$614,0)),INDEX('DEQ Pollutant List'!$A$7:$A$614,MATCH($C196,'DEQ Pollutant List'!$B$7:$B$614,0))),"")</f>
        <v/>
      </c>
      <c r="F196" s="266"/>
      <c r="G196" s="267"/>
      <c r="H196" s="272"/>
      <c r="I196" s="273"/>
      <c r="J196" s="274"/>
      <c r="K196" s="275"/>
      <c r="L196" s="273"/>
      <c r="M196" s="274"/>
      <c r="N196" s="275"/>
    </row>
    <row r="197" spans="1:14" x14ac:dyDescent="0.25">
      <c r="A197" s="269"/>
      <c r="B197" s="264"/>
      <c r="C197" s="270"/>
      <c r="D197" s="271" t="str">
        <f>IFERROR(IF(C197="No CAS","",INDEX('DEQ Pollutant List'!$C$7:$C$614,MATCH(C197,'DEQ Pollutant List'!$B$7:$B$614,0))),"")</f>
        <v/>
      </c>
      <c r="E197" s="265" t="str">
        <f>IFERROR(IF(OR($C197="",$C197="No CAS"),INDEX('DEQ Pollutant List'!$A$7:$A$614,MATCH($D197,'DEQ Pollutant List'!$C$7:$C$614,0)),INDEX('DEQ Pollutant List'!$A$7:$A$614,MATCH($C197,'DEQ Pollutant List'!$B$7:$B$614,0))),"")</f>
        <v/>
      </c>
      <c r="F197" s="266"/>
      <c r="G197" s="267"/>
      <c r="H197" s="272"/>
      <c r="I197" s="273"/>
      <c r="J197" s="274"/>
      <c r="K197" s="275"/>
      <c r="L197" s="273"/>
      <c r="M197" s="274"/>
      <c r="N197" s="275"/>
    </row>
    <row r="198" spans="1:14" x14ac:dyDescent="0.25">
      <c r="A198" s="269"/>
      <c r="B198" s="264"/>
      <c r="C198" s="270"/>
      <c r="D198" s="271" t="str">
        <f>IFERROR(IF(C198="No CAS","",INDEX('DEQ Pollutant List'!$C$7:$C$614,MATCH(C198,'DEQ Pollutant List'!$B$7:$B$614,0))),"")</f>
        <v/>
      </c>
      <c r="E198" s="265" t="str">
        <f>IFERROR(IF(OR($C198="",$C198="No CAS"),INDEX('DEQ Pollutant List'!$A$7:$A$614,MATCH($D198,'DEQ Pollutant List'!$C$7:$C$614,0)),INDEX('DEQ Pollutant List'!$A$7:$A$614,MATCH($C198,'DEQ Pollutant List'!$B$7:$B$614,0))),"")</f>
        <v/>
      </c>
      <c r="F198" s="266"/>
      <c r="G198" s="267"/>
      <c r="H198" s="272"/>
      <c r="I198" s="273"/>
      <c r="J198" s="274"/>
      <c r="K198" s="275"/>
      <c r="L198" s="273"/>
      <c r="M198" s="274"/>
      <c r="N198" s="275"/>
    </row>
    <row r="199" spans="1:14" x14ac:dyDescent="0.25">
      <c r="A199" s="269"/>
      <c r="B199" s="264"/>
      <c r="C199" s="270"/>
      <c r="D199" s="271" t="str">
        <f>IFERROR(IF(C199="No CAS","",INDEX('DEQ Pollutant List'!$C$7:$C$614,MATCH(C199,'DEQ Pollutant List'!$B$7:$B$614,0))),"")</f>
        <v/>
      </c>
      <c r="E199" s="265" t="str">
        <f>IFERROR(IF(OR($C199="",$C199="No CAS"),INDEX('DEQ Pollutant List'!$A$7:$A$614,MATCH($D199,'DEQ Pollutant List'!$C$7:$C$614,0)),INDEX('DEQ Pollutant List'!$A$7:$A$614,MATCH($C199,'DEQ Pollutant List'!$B$7:$B$614,0))),"")</f>
        <v/>
      </c>
      <c r="F199" s="266"/>
      <c r="G199" s="267"/>
      <c r="H199" s="272"/>
      <c r="I199" s="273"/>
      <c r="J199" s="274"/>
      <c r="K199" s="275"/>
      <c r="L199" s="273"/>
      <c r="M199" s="274"/>
      <c r="N199" s="275"/>
    </row>
    <row r="200" spans="1:14" x14ac:dyDescent="0.25">
      <c r="A200" s="269"/>
      <c r="B200" s="264"/>
      <c r="C200" s="270"/>
      <c r="D200" s="271" t="str">
        <f>IFERROR(IF(C200="No CAS","",INDEX('DEQ Pollutant List'!$C$7:$C$614,MATCH(C200,'DEQ Pollutant List'!$B$7:$B$614,0))),"")</f>
        <v/>
      </c>
      <c r="E200" s="265" t="str">
        <f>IFERROR(IF(OR($C200="",$C200="No CAS"),INDEX('DEQ Pollutant List'!$A$7:$A$614,MATCH($D200,'DEQ Pollutant List'!$C$7:$C$614,0)),INDEX('DEQ Pollutant List'!$A$7:$A$614,MATCH($C200,'DEQ Pollutant List'!$B$7:$B$614,0))),"")</f>
        <v/>
      </c>
      <c r="F200" s="266"/>
      <c r="G200" s="267"/>
      <c r="H200" s="272"/>
      <c r="I200" s="273"/>
      <c r="J200" s="274"/>
      <c r="K200" s="275"/>
      <c r="L200" s="273"/>
      <c r="M200" s="274"/>
      <c r="N200" s="275"/>
    </row>
    <row r="201" spans="1:14" x14ac:dyDescent="0.25">
      <c r="A201" s="269"/>
      <c r="B201" s="264"/>
      <c r="C201" s="270"/>
      <c r="D201" s="271" t="str">
        <f>IFERROR(IF(C201="No CAS","",INDEX('DEQ Pollutant List'!$C$7:$C$614,MATCH(C201,'DEQ Pollutant List'!$B$7:$B$614,0))),"")</f>
        <v/>
      </c>
      <c r="E201" s="265" t="str">
        <f>IFERROR(IF(OR($C201="",$C201="No CAS"),INDEX('DEQ Pollutant List'!$A$7:$A$614,MATCH($D201,'DEQ Pollutant List'!$C$7:$C$614,0)),INDEX('DEQ Pollutant List'!$A$7:$A$614,MATCH($C201,'DEQ Pollutant List'!$B$7:$B$614,0))),"")</f>
        <v/>
      </c>
      <c r="F201" s="266"/>
      <c r="G201" s="267"/>
      <c r="H201" s="272"/>
      <c r="I201" s="273"/>
      <c r="J201" s="274"/>
      <c r="K201" s="275"/>
      <c r="L201" s="273"/>
      <c r="M201" s="274"/>
      <c r="N201" s="275"/>
    </row>
    <row r="202" spans="1:14" x14ac:dyDescent="0.25">
      <c r="A202" s="269"/>
      <c r="B202" s="264"/>
      <c r="C202" s="270"/>
      <c r="D202" s="271" t="str">
        <f>IFERROR(IF(C202="No CAS","",INDEX('DEQ Pollutant List'!$C$7:$C$614,MATCH(C202,'DEQ Pollutant List'!$B$7:$B$614,0))),"")</f>
        <v/>
      </c>
      <c r="E202" s="265" t="str">
        <f>IFERROR(IF(OR($C202="",$C202="No CAS"),INDEX('DEQ Pollutant List'!$A$7:$A$614,MATCH($D202,'DEQ Pollutant List'!$C$7:$C$614,0)),INDEX('DEQ Pollutant List'!$A$7:$A$614,MATCH($C202,'DEQ Pollutant List'!$B$7:$B$614,0))),"")</f>
        <v/>
      </c>
      <c r="F202" s="266"/>
      <c r="G202" s="267"/>
      <c r="H202" s="272"/>
      <c r="I202" s="273"/>
      <c r="J202" s="274"/>
      <c r="K202" s="275"/>
      <c r="L202" s="273"/>
      <c r="M202" s="274"/>
      <c r="N202" s="275"/>
    </row>
    <row r="203" spans="1:14" x14ac:dyDescent="0.25">
      <c r="A203" s="269"/>
      <c r="B203" s="264"/>
      <c r="C203" s="270"/>
      <c r="D203" s="271" t="str">
        <f>IFERROR(IF(C203="No CAS","",INDEX('DEQ Pollutant List'!$C$7:$C$614,MATCH(C203,'DEQ Pollutant List'!$B$7:$B$614,0))),"")</f>
        <v/>
      </c>
      <c r="E203" s="265" t="str">
        <f>IFERROR(IF(OR($C203="",$C203="No CAS"),INDEX('DEQ Pollutant List'!$A$7:$A$614,MATCH($D203,'DEQ Pollutant List'!$C$7:$C$614,0)),INDEX('DEQ Pollutant List'!$A$7:$A$614,MATCH($C203,'DEQ Pollutant List'!$B$7:$B$614,0))),"")</f>
        <v/>
      </c>
      <c r="F203" s="266"/>
      <c r="G203" s="267"/>
      <c r="H203" s="272"/>
      <c r="I203" s="273"/>
      <c r="J203" s="274"/>
      <c r="K203" s="275"/>
      <c r="L203" s="273"/>
      <c r="M203" s="274"/>
      <c r="N203" s="275"/>
    </row>
    <row r="204" spans="1:14" x14ac:dyDescent="0.25">
      <c r="A204" s="269"/>
      <c r="B204" s="264"/>
      <c r="C204" s="270"/>
      <c r="D204" s="271" t="str">
        <f>IFERROR(IF(C204="No CAS","",INDEX('DEQ Pollutant List'!$C$7:$C$614,MATCH(C204,'DEQ Pollutant List'!$B$7:$B$614,0))),"")</f>
        <v/>
      </c>
      <c r="E204" s="265" t="str">
        <f>IFERROR(IF(OR($C204="",$C204="No CAS"),INDEX('DEQ Pollutant List'!$A$7:$A$614,MATCH($D204,'DEQ Pollutant List'!$C$7:$C$614,0)),INDEX('DEQ Pollutant List'!$A$7:$A$614,MATCH($C204,'DEQ Pollutant List'!$B$7:$B$614,0))),"")</f>
        <v/>
      </c>
      <c r="F204" s="266"/>
      <c r="G204" s="267"/>
      <c r="H204" s="272"/>
      <c r="I204" s="273"/>
      <c r="J204" s="274"/>
      <c r="K204" s="275"/>
      <c r="L204" s="273"/>
      <c r="M204" s="274"/>
      <c r="N204" s="275"/>
    </row>
    <row r="205" spans="1:14" x14ac:dyDescent="0.25">
      <c r="A205" s="269"/>
      <c r="B205" s="264"/>
      <c r="C205" s="270"/>
      <c r="D205" s="271" t="str">
        <f>IFERROR(IF(C205="No CAS","",INDEX('DEQ Pollutant List'!$C$7:$C$614,MATCH(C205,'DEQ Pollutant List'!$B$7:$B$614,0))),"")</f>
        <v/>
      </c>
      <c r="E205" s="265" t="str">
        <f>IFERROR(IF(OR($C205="",$C205="No CAS"),INDEX('DEQ Pollutant List'!$A$7:$A$614,MATCH($D205,'DEQ Pollutant List'!$C$7:$C$614,0)),INDEX('DEQ Pollutant List'!$A$7:$A$614,MATCH($C205,'DEQ Pollutant List'!$B$7:$B$614,0))),"")</f>
        <v/>
      </c>
      <c r="F205" s="266"/>
      <c r="G205" s="267"/>
      <c r="H205" s="272"/>
      <c r="I205" s="273"/>
      <c r="J205" s="274"/>
      <c r="K205" s="275"/>
      <c r="L205" s="273"/>
      <c r="M205" s="274"/>
      <c r="N205" s="275"/>
    </row>
    <row r="206" spans="1:14" x14ac:dyDescent="0.25">
      <c r="A206" s="269"/>
      <c r="B206" s="264"/>
      <c r="C206" s="270"/>
      <c r="D206" s="271" t="str">
        <f>IFERROR(IF(C206="No CAS","",INDEX('DEQ Pollutant List'!$C$7:$C$614,MATCH(C206,'DEQ Pollutant List'!$B$7:$B$614,0))),"")</f>
        <v/>
      </c>
      <c r="E206" s="265" t="str">
        <f>IFERROR(IF(OR($C206="",$C206="No CAS"),INDEX('DEQ Pollutant List'!$A$7:$A$614,MATCH($D206,'DEQ Pollutant List'!$C$7:$C$614,0)),INDEX('DEQ Pollutant List'!$A$7:$A$614,MATCH($C206,'DEQ Pollutant List'!$B$7:$B$614,0))),"")</f>
        <v/>
      </c>
      <c r="F206" s="266"/>
      <c r="G206" s="267"/>
      <c r="H206" s="272"/>
      <c r="I206" s="273"/>
      <c r="J206" s="274"/>
      <c r="K206" s="275"/>
      <c r="L206" s="273"/>
      <c r="M206" s="274"/>
      <c r="N206" s="275"/>
    </row>
    <row r="207" spans="1:14" x14ac:dyDescent="0.25">
      <c r="A207" s="269"/>
      <c r="B207" s="264"/>
      <c r="C207" s="270"/>
      <c r="D207" s="271" t="str">
        <f>IFERROR(IF(C207="No CAS","",INDEX('DEQ Pollutant List'!$C$7:$C$614,MATCH(C207,'DEQ Pollutant List'!$B$7:$B$614,0))),"")</f>
        <v/>
      </c>
      <c r="E207" s="265" t="str">
        <f>IFERROR(IF(OR($C207="",$C207="No CAS"),INDEX('DEQ Pollutant List'!$A$7:$A$614,MATCH($D207,'DEQ Pollutant List'!$C$7:$C$614,0)),INDEX('DEQ Pollutant List'!$A$7:$A$614,MATCH($C207,'DEQ Pollutant List'!$B$7:$B$614,0))),"")</f>
        <v/>
      </c>
      <c r="F207" s="266"/>
      <c r="G207" s="267"/>
      <c r="H207" s="272"/>
      <c r="I207" s="273"/>
      <c r="J207" s="274"/>
      <c r="K207" s="275"/>
      <c r="L207" s="273"/>
      <c r="M207" s="274"/>
      <c r="N207" s="275"/>
    </row>
    <row r="208" spans="1:14" x14ac:dyDescent="0.25">
      <c r="A208" s="269"/>
      <c r="B208" s="264"/>
      <c r="C208" s="270"/>
      <c r="D208" s="271" t="str">
        <f>IFERROR(IF(C208="No CAS","",INDEX('DEQ Pollutant List'!$C$7:$C$614,MATCH(C208,'DEQ Pollutant List'!$B$7:$B$614,0))),"")</f>
        <v/>
      </c>
      <c r="E208" s="265" t="str">
        <f>IFERROR(IF(OR($C208="",$C208="No CAS"),INDEX('DEQ Pollutant List'!$A$7:$A$614,MATCH($D208,'DEQ Pollutant List'!$C$7:$C$614,0)),INDEX('DEQ Pollutant List'!$A$7:$A$614,MATCH($C208,'DEQ Pollutant List'!$B$7:$B$614,0))),"")</f>
        <v/>
      </c>
      <c r="F208" s="266"/>
      <c r="G208" s="267"/>
      <c r="H208" s="272"/>
      <c r="I208" s="273"/>
      <c r="J208" s="274"/>
      <c r="K208" s="275"/>
      <c r="L208" s="273"/>
      <c r="M208" s="274"/>
      <c r="N208" s="275"/>
    </row>
    <row r="209" spans="1:14" x14ac:dyDescent="0.25">
      <c r="A209" s="269"/>
      <c r="B209" s="264"/>
      <c r="C209" s="270"/>
      <c r="D209" s="271" t="str">
        <f>IFERROR(IF(C209="No CAS","",INDEX('DEQ Pollutant List'!$C$7:$C$614,MATCH(C209,'DEQ Pollutant List'!$B$7:$B$614,0))),"")</f>
        <v/>
      </c>
      <c r="E209" s="265" t="str">
        <f>IFERROR(IF(OR($C209="",$C209="No CAS"),INDEX('DEQ Pollutant List'!$A$7:$A$614,MATCH($D209,'DEQ Pollutant List'!$C$7:$C$614,0)),INDEX('DEQ Pollutant List'!$A$7:$A$614,MATCH($C209,'DEQ Pollutant List'!$B$7:$B$614,0))),"")</f>
        <v/>
      </c>
      <c r="F209" s="266"/>
      <c r="G209" s="267"/>
      <c r="H209" s="272"/>
      <c r="I209" s="273"/>
      <c r="J209" s="274"/>
      <c r="K209" s="275"/>
      <c r="L209" s="273"/>
      <c r="M209" s="274"/>
      <c r="N209" s="275"/>
    </row>
    <row r="210" spans="1:14" x14ac:dyDescent="0.25">
      <c r="A210" s="269"/>
      <c r="B210" s="264"/>
      <c r="C210" s="270"/>
      <c r="D210" s="271" t="str">
        <f>IFERROR(IF(C210="No CAS","",INDEX('DEQ Pollutant List'!$C$7:$C$614,MATCH(C210,'DEQ Pollutant List'!$B$7:$B$614,0))),"")</f>
        <v/>
      </c>
      <c r="E210" s="265" t="str">
        <f>IFERROR(IF(OR($C210="",$C210="No CAS"),INDEX('DEQ Pollutant List'!$A$7:$A$614,MATCH($D210,'DEQ Pollutant List'!$C$7:$C$614,0)),INDEX('DEQ Pollutant List'!$A$7:$A$614,MATCH($C210,'DEQ Pollutant List'!$B$7:$B$614,0))),"")</f>
        <v/>
      </c>
      <c r="F210" s="266"/>
      <c r="G210" s="267"/>
      <c r="H210" s="272"/>
      <c r="I210" s="273"/>
      <c r="J210" s="274"/>
      <c r="K210" s="275"/>
      <c r="L210" s="273"/>
      <c r="M210" s="274"/>
      <c r="N210" s="275"/>
    </row>
    <row r="211" spans="1:14" x14ac:dyDescent="0.25">
      <c r="A211" s="269"/>
      <c r="B211" s="264"/>
      <c r="C211" s="270"/>
      <c r="D211" s="271" t="str">
        <f>IFERROR(IF(C211="No CAS","",INDEX('DEQ Pollutant List'!$C$7:$C$614,MATCH(C211,'DEQ Pollutant List'!$B$7:$B$614,0))),"")</f>
        <v/>
      </c>
      <c r="E211" s="265" t="str">
        <f>IFERROR(IF(OR($C211="",$C211="No CAS"),INDEX('DEQ Pollutant List'!$A$7:$A$614,MATCH($D211,'DEQ Pollutant List'!$C$7:$C$614,0)),INDEX('DEQ Pollutant List'!$A$7:$A$614,MATCH($C211,'DEQ Pollutant List'!$B$7:$B$614,0))),"")</f>
        <v/>
      </c>
      <c r="F211" s="266"/>
      <c r="G211" s="267"/>
      <c r="H211" s="272"/>
      <c r="I211" s="273"/>
      <c r="J211" s="274"/>
      <c r="K211" s="275"/>
      <c r="L211" s="273"/>
      <c r="M211" s="274"/>
      <c r="N211" s="275"/>
    </row>
    <row r="212" spans="1:14" x14ac:dyDescent="0.25">
      <c r="A212" s="269"/>
      <c r="B212" s="264"/>
      <c r="C212" s="270"/>
      <c r="D212" s="271" t="str">
        <f>IFERROR(IF(C212="No CAS","",INDEX('DEQ Pollutant List'!$C$7:$C$614,MATCH(C212,'DEQ Pollutant List'!$B$7:$B$614,0))),"")</f>
        <v/>
      </c>
      <c r="E212" s="265" t="str">
        <f>IFERROR(IF(OR($C212="",$C212="No CAS"),INDEX('DEQ Pollutant List'!$A$7:$A$614,MATCH($D212,'DEQ Pollutant List'!$C$7:$C$614,0)),INDEX('DEQ Pollutant List'!$A$7:$A$614,MATCH($C212,'DEQ Pollutant List'!$B$7:$B$614,0))),"")</f>
        <v/>
      </c>
      <c r="F212" s="266"/>
      <c r="G212" s="267"/>
      <c r="H212" s="272"/>
      <c r="I212" s="273"/>
      <c r="J212" s="274"/>
      <c r="K212" s="275"/>
      <c r="L212" s="273"/>
      <c r="M212" s="274"/>
      <c r="N212" s="275"/>
    </row>
    <row r="213" spans="1:14" x14ac:dyDescent="0.25">
      <c r="A213" s="269"/>
      <c r="B213" s="264"/>
      <c r="C213" s="270"/>
      <c r="D213" s="271" t="str">
        <f>IFERROR(IF(C213="No CAS","",INDEX('DEQ Pollutant List'!$C$7:$C$614,MATCH(C213,'DEQ Pollutant List'!$B$7:$B$614,0))),"")</f>
        <v/>
      </c>
      <c r="E213" s="265" t="str">
        <f>IFERROR(IF(OR($C213="",$C213="No CAS"),INDEX('DEQ Pollutant List'!$A$7:$A$614,MATCH($D213,'DEQ Pollutant List'!$C$7:$C$614,0)),INDEX('DEQ Pollutant List'!$A$7:$A$614,MATCH($C213,'DEQ Pollutant List'!$B$7:$B$614,0))),"")</f>
        <v/>
      </c>
      <c r="F213" s="266"/>
      <c r="G213" s="267"/>
      <c r="H213" s="272"/>
      <c r="I213" s="273"/>
      <c r="J213" s="274"/>
      <c r="K213" s="275"/>
      <c r="L213" s="273"/>
      <c r="M213" s="274"/>
      <c r="N213" s="275"/>
    </row>
    <row r="214" spans="1:14" x14ac:dyDescent="0.25">
      <c r="A214" s="269"/>
      <c r="B214" s="264"/>
      <c r="C214" s="270"/>
      <c r="D214" s="271" t="str">
        <f>IFERROR(IF(C214="No CAS","",INDEX('DEQ Pollutant List'!$C$7:$C$614,MATCH(C214,'DEQ Pollutant List'!$B$7:$B$614,0))),"")</f>
        <v/>
      </c>
      <c r="E214" s="265" t="str">
        <f>IFERROR(IF(OR($C214="",$C214="No CAS"),INDEX('DEQ Pollutant List'!$A$7:$A$614,MATCH($D214,'DEQ Pollutant List'!$C$7:$C$614,0)),INDEX('DEQ Pollutant List'!$A$7:$A$614,MATCH($C214,'DEQ Pollutant List'!$B$7:$B$614,0))),"")</f>
        <v/>
      </c>
      <c r="F214" s="266"/>
      <c r="G214" s="267"/>
      <c r="H214" s="272"/>
      <c r="I214" s="273"/>
      <c r="J214" s="274"/>
      <c r="K214" s="275"/>
      <c r="L214" s="273"/>
      <c r="M214" s="274"/>
      <c r="N214" s="275"/>
    </row>
    <row r="215" spans="1:14" x14ac:dyDescent="0.25">
      <c r="A215" s="269"/>
      <c r="B215" s="264"/>
      <c r="C215" s="270"/>
      <c r="D215" s="271" t="str">
        <f>IFERROR(IF(C215="No CAS","",INDEX('DEQ Pollutant List'!$C$7:$C$614,MATCH(C215,'DEQ Pollutant List'!$B$7:$B$614,0))),"")</f>
        <v/>
      </c>
      <c r="E215" s="265" t="str">
        <f>IFERROR(IF(OR($C215="",$C215="No CAS"),INDEX('DEQ Pollutant List'!$A$7:$A$614,MATCH($D215,'DEQ Pollutant List'!$C$7:$C$614,0)),INDEX('DEQ Pollutant List'!$A$7:$A$614,MATCH($C215,'DEQ Pollutant List'!$B$7:$B$614,0))),"")</f>
        <v/>
      </c>
      <c r="F215" s="266"/>
      <c r="G215" s="267"/>
      <c r="H215" s="272"/>
      <c r="I215" s="273"/>
      <c r="J215" s="274"/>
      <c r="K215" s="275"/>
      <c r="L215" s="273"/>
      <c r="M215" s="274"/>
      <c r="N215" s="275"/>
    </row>
    <row r="216" spans="1:14" x14ac:dyDescent="0.25">
      <c r="A216" s="269"/>
      <c r="B216" s="264"/>
      <c r="C216" s="270"/>
      <c r="D216" s="271" t="str">
        <f>IFERROR(IF(C216="No CAS","",INDEX('DEQ Pollutant List'!$C$7:$C$614,MATCH(C216,'DEQ Pollutant List'!$B$7:$B$614,0))),"")</f>
        <v/>
      </c>
      <c r="E216" s="265" t="str">
        <f>IFERROR(IF(OR($C216="",$C216="No CAS"),INDEX('DEQ Pollutant List'!$A$7:$A$614,MATCH($D216,'DEQ Pollutant List'!$C$7:$C$614,0)),INDEX('DEQ Pollutant List'!$A$7:$A$614,MATCH($C216,'DEQ Pollutant List'!$B$7:$B$614,0))),"")</f>
        <v/>
      </c>
      <c r="F216" s="266"/>
      <c r="G216" s="267"/>
      <c r="H216" s="272"/>
      <c r="I216" s="273"/>
      <c r="J216" s="274"/>
      <c r="K216" s="275"/>
      <c r="L216" s="273"/>
      <c r="M216" s="274"/>
      <c r="N216" s="275"/>
    </row>
    <row r="217" spans="1:14" x14ac:dyDescent="0.25">
      <c r="A217" s="269"/>
      <c r="B217" s="264"/>
      <c r="C217" s="270"/>
      <c r="D217" s="271" t="str">
        <f>IFERROR(IF(C217="No CAS","",INDEX('DEQ Pollutant List'!$C$7:$C$614,MATCH(C217,'DEQ Pollutant List'!$B$7:$B$614,0))),"")</f>
        <v/>
      </c>
      <c r="E217" s="265" t="str">
        <f>IFERROR(IF(OR($C217="",$C217="No CAS"),INDEX('DEQ Pollutant List'!$A$7:$A$614,MATCH($D217,'DEQ Pollutant List'!$C$7:$C$614,0)),INDEX('DEQ Pollutant List'!$A$7:$A$614,MATCH($C217,'DEQ Pollutant List'!$B$7:$B$614,0))),"")</f>
        <v/>
      </c>
      <c r="F217" s="266"/>
      <c r="G217" s="267"/>
      <c r="H217" s="272"/>
      <c r="I217" s="273"/>
      <c r="J217" s="274"/>
      <c r="K217" s="275"/>
      <c r="L217" s="273"/>
      <c r="M217" s="274"/>
      <c r="N217" s="275"/>
    </row>
    <row r="218" spans="1:14" x14ac:dyDescent="0.25">
      <c r="A218" s="269"/>
      <c r="B218" s="264"/>
      <c r="C218" s="270"/>
      <c r="D218" s="271" t="str">
        <f>IFERROR(IF(C218="No CAS","",INDEX('DEQ Pollutant List'!$C$7:$C$614,MATCH(C218,'DEQ Pollutant List'!$B$7:$B$614,0))),"")</f>
        <v/>
      </c>
      <c r="E218" s="265" t="str">
        <f>IFERROR(IF(OR($C218="",$C218="No CAS"),INDEX('DEQ Pollutant List'!$A$7:$A$614,MATCH($D218,'DEQ Pollutant List'!$C$7:$C$614,0)),INDEX('DEQ Pollutant List'!$A$7:$A$614,MATCH($C218,'DEQ Pollutant List'!$B$7:$B$614,0))),"")</f>
        <v/>
      </c>
      <c r="F218" s="266"/>
      <c r="G218" s="267"/>
      <c r="H218" s="272"/>
      <c r="I218" s="273"/>
      <c r="J218" s="274"/>
      <c r="K218" s="275"/>
      <c r="L218" s="273"/>
      <c r="M218" s="274"/>
      <c r="N218" s="275"/>
    </row>
    <row r="219" spans="1:14" x14ac:dyDescent="0.25">
      <c r="A219" s="269"/>
      <c r="B219" s="264"/>
      <c r="C219" s="270"/>
      <c r="D219" s="271" t="str">
        <f>IFERROR(IF(C219="No CAS","",INDEX('DEQ Pollutant List'!$C$7:$C$614,MATCH(C219,'DEQ Pollutant List'!$B$7:$B$614,0))),"")</f>
        <v/>
      </c>
      <c r="E219" s="265" t="str">
        <f>IFERROR(IF(OR($C219="",$C219="No CAS"),INDEX('DEQ Pollutant List'!$A$7:$A$614,MATCH($D219,'DEQ Pollutant List'!$C$7:$C$614,0)),INDEX('DEQ Pollutant List'!$A$7:$A$614,MATCH($C219,'DEQ Pollutant List'!$B$7:$B$614,0))),"")</f>
        <v/>
      </c>
      <c r="F219" s="266"/>
      <c r="G219" s="267"/>
      <c r="H219" s="272"/>
      <c r="I219" s="273"/>
      <c r="J219" s="274"/>
      <c r="K219" s="275"/>
      <c r="L219" s="273"/>
      <c r="M219" s="274"/>
      <c r="N219" s="275"/>
    </row>
    <row r="220" spans="1:14" x14ac:dyDescent="0.25">
      <c r="A220" s="269"/>
      <c r="B220" s="264"/>
      <c r="C220" s="270"/>
      <c r="D220" s="271" t="str">
        <f>IFERROR(IF(C220="No CAS","",INDEX('DEQ Pollutant List'!$C$7:$C$614,MATCH(C220,'DEQ Pollutant List'!$B$7:$B$614,0))),"")</f>
        <v/>
      </c>
      <c r="E220" s="265" t="str">
        <f>IFERROR(IF(OR($C220="",$C220="No CAS"),INDEX('DEQ Pollutant List'!$A$7:$A$614,MATCH($D220,'DEQ Pollutant List'!$C$7:$C$614,0)),INDEX('DEQ Pollutant List'!$A$7:$A$614,MATCH($C220,'DEQ Pollutant List'!$B$7:$B$614,0))),"")</f>
        <v/>
      </c>
      <c r="F220" s="266"/>
      <c r="G220" s="267"/>
      <c r="H220" s="272"/>
      <c r="I220" s="273"/>
      <c r="J220" s="274"/>
      <c r="K220" s="275"/>
      <c r="L220" s="273"/>
      <c r="M220" s="274"/>
      <c r="N220" s="275"/>
    </row>
    <row r="221" spans="1:14" x14ac:dyDescent="0.25">
      <c r="A221" s="269"/>
      <c r="B221" s="264"/>
      <c r="C221" s="270"/>
      <c r="D221" s="271" t="str">
        <f>IFERROR(IF(C221="No CAS","",INDEX('DEQ Pollutant List'!$C$7:$C$614,MATCH(C221,'DEQ Pollutant List'!$B$7:$B$614,0))),"")</f>
        <v/>
      </c>
      <c r="E221" s="265" t="str">
        <f>IFERROR(IF(OR($C221="",$C221="No CAS"),INDEX('DEQ Pollutant List'!$A$7:$A$614,MATCH($D221,'DEQ Pollutant List'!$C$7:$C$614,0)),INDEX('DEQ Pollutant List'!$A$7:$A$614,MATCH($C221,'DEQ Pollutant List'!$B$7:$B$614,0))),"")</f>
        <v/>
      </c>
      <c r="F221" s="266"/>
      <c r="G221" s="267"/>
      <c r="H221" s="272"/>
      <c r="I221" s="273"/>
      <c r="J221" s="274"/>
      <c r="K221" s="275"/>
      <c r="L221" s="273"/>
      <c r="M221" s="274"/>
      <c r="N221" s="275"/>
    </row>
    <row r="222" spans="1:14" x14ac:dyDescent="0.25">
      <c r="A222" s="269"/>
      <c r="B222" s="264"/>
      <c r="C222" s="270"/>
      <c r="D222" s="271" t="str">
        <f>IFERROR(IF(C222="No CAS","",INDEX('DEQ Pollutant List'!$C$7:$C$614,MATCH(C222,'DEQ Pollutant List'!$B$7:$B$614,0))),"")</f>
        <v/>
      </c>
      <c r="E222" s="265" t="str">
        <f>IFERROR(IF(OR($C222="",$C222="No CAS"),INDEX('DEQ Pollutant List'!$A$7:$A$614,MATCH($D222,'DEQ Pollutant List'!$C$7:$C$614,0)),INDEX('DEQ Pollutant List'!$A$7:$A$614,MATCH($C222,'DEQ Pollutant List'!$B$7:$B$614,0))),"")</f>
        <v/>
      </c>
      <c r="F222" s="266"/>
      <c r="G222" s="267"/>
      <c r="H222" s="272"/>
      <c r="I222" s="273"/>
      <c r="J222" s="274"/>
      <c r="K222" s="275"/>
      <c r="L222" s="273"/>
      <c r="M222" s="274"/>
      <c r="N222" s="275"/>
    </row>
    <row r="223" spans="1:14" x14ac:dyDescent="0.25">
      <c r="A223" s="269"/>
      <c r="B223" s="264"/>
      <c r="C223" s="270"/>
      <c r="D223" s="271" t="str">
        <f>IFERROR(IF(C223="No CAS","",INDEX('DEQ Pollutant List'!$C$7:$C$614,MATCH(C223,'DEQ Pollutant List'!$B$7:$B$614,0))),"")</f>
        <v/>
      </c>
      <c r="E223" s="265" t="str">
        <f>IFERROR(IF(OR($C223="",$C223="No CAS"),INDEX('DEQ Pollutant List'!$A$7:$A$614,MATCH($D223,'DEQ Pollutant List'!$C$7:$C$614,0)),INDEX('DEQ Pollutant List'!$A$7:$A$614,MATCH($C223,'DEQ Pollutant List'!$B$7:$B$614,0))),"")</f>
        <v/>
      </c>
      <c r="F223" s="266"/>
      <c r="G223" s="267"/>
      <c r="H223" s="272"/>
      <c r="I223" s="273"/>
      <c r="J223" s="274"/>
      <c r="K223" s="275"/>
      <c r="L223" s="273"/>
      <c r="M223" s="274"/>
      <c r="N223" s="275"/>
    </row>
    <row r="224" spans="1:14" x14ac:dyDescent="0.25">
      <c r="A224" s="269"/>
      <c r="B224" s="264"/>
      <c r="C224" s="270"/>
      <c r="D224" s="271" t="str">
        <f>IFERROR(IF(C224="No CAS","",INDEX('DEQ Pollutant List'!$C$7:$C$614,MATCH(C224,'DEQ Pollutant List'!$B$7:$B$614,0))),"")</f>
        <v/>
      </c>
      <c r="E224" s="265" t="str">
        <f>IFERROR(IF(OR($C224="",$C224="No CAS"),INDEX('DEQ Pollutant List'!$A$7:$A$614,MATCH($D224,'DEQ Pollutant List'!$C$7:$C$614,0)),INDEX('DEQ Pollutant List'!$A$7:$A$614,MATCH($C224,'DEQ Pollutant List'!$B$7:$B$614,0))),"")</f>
        <v/>
      </c>
      <c r="F224" s="266"/>
      <c r="G224" s="267"/>
      <c r="H224" s="272"/>
      <c r="I224" s="273"/>
      <c r="J224" s="274"/>
      <c r="K224" s="275"/>
      <c r="L224" s="273"/>
      <c r="M224" s="274"/>
      <c r="N224" s="275"/>
    </row>
    <row r="225" spans="1:14" x14ac:dyDescent="0.25">
      <c r="A225" s="269"/>
      <c r="B225" s="264"/>
      <c r="C225" s="270"/>
      <c r="D225" s="271" t="str">
        <f>IFERROR(IF(C225="No CAS","",INDEX('DEQ Pollutant List'!$C$7:$C$614,MATCH(C225,'DEQ Pollutant List'!$B$7:$B$614,0))),"")</f>
        <v/>
      </c>
      <c r="E225" s="265" t="str">
        <f>IFERROR(IF(OR($C225="",$C225="No CAS"),INDEX('DEQ Pollutant List'!$A$7:$A$614,MATCH($D225,'DEQ Pollutant List'!$C$7:$C$614,0)),INDEX('DEQ Pollutant List'!$A$7:$A$614,MATCH($C225,'DEQ Pollutant List'!$B$7:$B$614,0))),"")</f>
        <v/>
      </c>
      <c r="F225" s="266"/>
      <c r="G225" s="267"/>
      <c r="H225" s="272"/>
      <c r="I225" s="273"/>
      <c r="J225" s="274"/>
      <c r="K225" s="275"/>
      <c r="L225" s="273"/>
      <c r="M225" s="274"/>
      <c r="N225" s="275"/>
    </row>
    <row r="226" spans="1:14" x14ac:dyDescent="0.25">
      <c r="A226" s="269"/>
      <c r="B226" s="264"/>
      <c r="C226" s="270"/>
      <c r="D226" s="271" t="str">
        <f>IFERROR(IF(C226="No CAS","",INDEX('DEQ Pollutant List'!$C$7:$C$614,MATCH(C226,'DEQ Pollutant List'!$B$7:$B$614,0))),"")</f>
        <v/>
      </c>
      <c r="E226" s="265" t="str">
        <f>IFERROR(IF(OR($C226="",$C226="No CAS"),INDEX('DEQ Pollutant List'!$A$7:$A$614,MATCH($D226,'DEQ Pollutant List'!$C$7:$C$614,0)),INDEX('DEQ Pollutant List'!$A$7:$A$614,MATCH($C226,'DEQ Pollutant List'!$B$7:$B$614,0))),"")</f>
        <v/>
      </c>
      <c r="F226" s="266"/>
      <c r="G226" s="267"/>
      <c r="H226" s="272"/>
      <c r="I226" s="273"/>
      <c r="J226" s="274"/>
      <c r="K226" s="275"/>
      <c r="L226" s="273"/>
      <c r="M226" s="274"/>
      <c r="N226" s="275"/>
    </row>
    <row r="227" spans="1:14" x14ac:dyDescent="0.25">
      <c r="A227" s="269"/>
      <c r="B227" s="264"/>
      <c r="C227" s="270"/>
      <c r="D227" s="271" t="str">
        <f>IFERROR(IF(C227="No CAS","",INDEX('DEQ Pollutant List'!$C$7:$C$614,MATCH(C227,'DEQ Pollutant List'!$B$7:$B$614,0))),"")</f>
        <v/>
      </c>
      <c r="E227" s="265" t="str">
        <f>IFERROR(IF(OR($C227="",$C227="No CAS"),INDEX('DEQ Pollutant List'!$A$7:$A$614,MATCH($D227,'DEQ Pollutant List'!$C$7:$C$614,0)),INDEX('DEQ Pollutant List'!$A$7:$A$614,MATCH($C227,'DEQ Pollutant List'!$B$7:$B$614,0))),"")</f>
        <v/>
      </c>
      <c r="F227" s="266"/>
      <c r="G227" s="267"/>
      <c r="H227" s="272"/>
      <c r="I227" s="273"/>
      <c r="J227" s="274"/>
      <c r="K227" s="275"/>
      <c r="L227" s="273"/>
      <c r="M227" s="274"/>
      <c r="N227" s="275"/>
    </row>
    <row r="228" spans="1:14" x14ac:dyDescent="0.25">
      <c r="A228" s="269"/>
      <c r="B228" s="264"/>
      <c r="C228" s="270"/>
      <c r="D228" s="271" t="str">
        <f>IFERROR(IF(C228="No CAS","",INDEX('DEQ Pollutant List'!$C$7:$C$614,MATCH(C228,'DEQ Pollutant List'!$B$7:$B$614,0))),"")</f>
        <v/>
      </c>
      <c r="E228" s="265" t="str">
        <f>IFERROR(IF(OR($C228="",$C228="No CAS"),INDEX('DEQ Pollutant List'!$A$7:$A$614,MATCH($D228,'DEQ Pollutant List'!$C$7:$C$614,0)),INDEX('DEQ Pollutant List'!$A$7:$A$614,MATCH($C228,'DEQ Pollutant List'!$B$7:$B$614,0))),"")</f>
        <v/>
      </c>
      <c r="F228" s="266"/>
      <c r="G228" s="267"/>
      <c r="H228" s="272"/>
      <c r="I228" s="273"/>
      <c r="J228" s="274"/>
      <c r="K228" s="275"/>
      <c r="L228" s="273"/>
      <c r="M228" s="274"/>
      <c r="N228" s="275"/>
    </row>
    <row r="229" spans="1:14" x14ac:dyDescent="0.25">
      <c r="A229" s="269"/>
      <c r="B229" s="264"/>
      <c r="C229" s="270"/>
      <c r="D229" s="271" t="str">
        <f>IFERROR(IF(C229="No CAS","",INDEX('DEQ Pollutant List'!$C$7:$C$614,MATCH(C229,'DEQ Pollutant List'!$B$7:$B$614,0))),"")</f>
        <v/>
      </c>
      <c r="E229" s="265" t="str">
        <f>IFERROR(IF(OR($C229="",$C229="No CAS"),INDEX('DEQ Pollutant List'!$A$7:$A$614,MATCH($D229,'DEQ Pollutant List'!$C$7:$C$614,0)),INDEX('DEQ Pollutant List'!$A$7:$A$614,MATCH($C229,'DEQ Pollutant List'!$B$7:$B$614,0))),"")</f>
        <v/>
      </c>
      <c r="F229" s="266"/>
      <c r="G229" s="267"/>
      <c r="H229" s="272"/>
      <c r="I229" s="273"/>
      <c r="J229" s="274"/>
      <c r="K229" s="275"/>
      <c r="L229" s="273"/>
      <c r="M229" s="274"/>
      <c r="N229" s="275"/>
    </row>
    <row r="230" spans="1:14" x14ac:dyDescent="0.25">
      <c r="A230" s="269"/>
      <c r="B230" s="264"/>
      <c r="C230" s="270"/>
      <c r="D230" s="271" t="str">
        <f>IFERROR(IF(C230="No CAS","",INDEX('DEQ Pollutant List'!$C$7:$C$614,MATCH(C230,'DEQ Pollutant List'!$B$7:$B$614,0))),"")</f>
        <v/>
      </c>
      <c r="E230" s="265" t="str">
        <f>IFERROR(IF(OR($C230="",$C230="No CAS"),INDEX('DEQ Pollutant List'!$A$7:$A$614,MATCH($D230,'DEQ Pollutant List'!$C$7:$C$614,0)),INDEX('DEQ Pollutant List'!$A$7:$A$614,MATCH($C230,'DEQ Pollutant List'!$B$7:$B$614,0))),"")</f>
        <v/>
      </c>
      <c r="F230" s="266"/>
      <c r="G230" s="267"/>
      <c r="H230" s="272"/>
      <c r="I230" s="273"/>
      <c r="J230" s="274"/>
      <c r="K230" s="275"/>
      <c r="L230" s="273"/>
      <c r="M230" s="274"/>
      <c r="N230" s="275"/>
    </row>
    <row r="231" spans="1:14" x14ac:dyDescent="0.25">
      <c r="A231" s="269"/>
      <c r="B231" s="264"/>
      <c r="C231" s="270"/>
      <c r="D231" s="271" t="str">
        <f>IFERROR(IF(C231="No CAS","",INDEX('DEQ Pollutant List'!$C$7:$C$614,MATCH(C231,'DEQ Pollutant List'!$B$7:$B$614,0))),"")</f>
        <v/>
      </c>
      <c r="E231" s="265" t="str">
        <f>IFERROR(IF(OR($C231="",$C231="No CAS"),INDEX('DEQ Pollutant List'!$A$7:$A$614,MATCH($D231,'DEQ Pollutant List'!$C$7:$C$614,0)),INDEX('DEQ Pollutant List'!$A$7:$A$614,MATCH($C231,'DEQ Pollutant List'!$B$7:$B$614,0))),"")</f>
        <v/>
      </c>
      <c r="F231" s="266"/>
      <c r="G231" s="267"/>
      <c r="H231" s="272"/>
      <c r="I231" s="273"/>
      <c r="J231" s="274"/>
      <c r="K231" s="275"/>
      <c r="L231" s="273"/>
      <c r="M231" s="274"/>
      <c r="N231" s="275"/>
    </row>
    <row r="232" spans="1:14" x14ac:dyDescent="0.25">
      <c r="A232" s="269"/>
      <c r="B232" s="264"/>
      <c r="C232" s="270"/>
      <c r="D232" s="271" t="str">
        <f>IFERROR(IF(C232="No CAS","",INDEX('DEQ Pollutant List'!$C$7:$C$614,MATCH(C232,'DEQ Pollutant List'!$B$7:$B$614,0))),"")</f>
        <v/>
      </c>
      <c r="E232" s="265" t="str">
        <f>IFERROR(IF(OR($C232="",$C232="No CAS"),INDEX('DEQ Pollutant List'!$A$7:$A$614,MATCH($D232,'DEQ Pollutant List'!$C$7:$C$614,0)),INDEX('DEQ Pollutant List'!$A$7:$A$614,MATCH($C232,'DEQ Pollutant List'!$B$7:$B$614,0))),"")</f>
        <v/>
      </c>
      <c r="F232" s="266"/>
      <c r="G232" s="267"/>
      <c r="H232" s="272"/>
      <c r="I232" s="273"/>
      <c r="J232" s="274"/>
      <c r="K232" s="275"/>
      <c r="L232" s="273"/>
      <c r="M232" s="274"/>
      <c r="N232" s="275"/>
    </row>
    <row r="233" spans="1:14" x14ac:dyDescent="0.25">
      <c r="A233" s="269"/>
      <c r="B233" s="264"/>
      <c r="C233" s="270"/>
      <c r="D233" s="271" t="str">
        <f>IFERROR(IF(C233="No CAS","",INDEX('DEQ Pollutant List'!$C$7:$C$614,MATCH(C233,'DEQ Pollutant List'!$B$7:$B$614,0))),"")</f>
        <v/>
      </c>
      <c r="E233" s="265" t="str">
        <f>IFERROR(IF(OR($C233="",$C233="No CAS"),INDEX('DEQ Pollutant List'!$A$7:$A$614,MATCH($D233,'DEQ Pollutant List'!$C$7:$C$614,0)),INDEX('DEQ Pollutant List'!$A$7:$A$614,MATCH($C233,'DEQ Pollutant List'!$B$7:$B$614,0))),"")</f>
        <v/>
      </c>
      <c r="F233" s="266"/>
      <c r="G233" s="267"/>
      <c r="H233" s="272"/>
      <c r="I233" s="273"/>
      <c r="J233" s="274"/>
      <c r="K233" s="275"/>
      <c r="L233" s="273"/>
      <c r="M233" s="274"/>
      <c r="N233" s="275"/>
    </row>
    <row r="234" spans="1:14" x14ac:dyDescent="0.25">
      <c r="A234" s="269"/>
      <c r="B234" s="264"/>
      <c r="C234" s="270"/>
      <c r="D234" s="271" t="str">
        <f>IFERROR(IF(C234="No CAS","",INDEX('DEQ Pollutant List'!$C$7:$C$614,MATCH(C234,'DEQ Pollutant List'!$B$7:$B$614,0))),"")</f>
        <v/>
      </c>
      <c r="E234" s="265" t="str">
        <f>IFERROR(IF(OR($C234="",$C234="No CAS"),INDEX('DEQ Pollutant List'!$A$7:$A$614,MATCH($D234,'DEQ Pollutant List'!$C$7:$C$614,0)),INDEX('DEQ Pollutant List'!$A$7:$A$614,MATCH($C234,'DEQ Pollutant List'!$B$7:$B$614,0))),"")</f>
        <v/>
      </c>
      <c r="F234" s="266"/>
      <c r="G234" s="267"/>
      <c r="H234" s="272"/>
      <c r="I234" s="273"/>
      <c r="J234" s="274"/>
      <c r="K234" s="275"/>
      <c r="L234" s="273"/>
      <c r="M234" s="274"/>
      <c r="N234" s="275"/>
    </row>
    <row r="235" spans="1:14" x14ac:dyDescent="0.25">
      <c r="A235" s="269"/>
      <c r="B235" s="264"/>
      <c r="C235" s="270"/>
      <c r="D235" s="271" t="str">
        <f>IFERROR(IF(C235="No CAS","",INDEX('DEQ Pollutant List'!$C$7:$C$614,MATCH(C235,'DEQ Pollutant List'!$B$7:$B$614,0))),"")</f>
        <v/>
      </c>
      <c r="E235" s="265" t="str">
        <f>IFERROR(IF(OR($C235="",$C235="No CAS"),INDEX('DEQ Pollutant List'!$A$7:$A$614,MATCH($D235,'DEQ Pollutant List'!$C$7:$C$614,0)),INDEX('DEQ Pollutant List'!$A$7:$A$614,MATCH($C235,'DEQ Pollutant List'!$B$7:$B$614,0))),"")</f>
        <v/>
      </c>
      <c r="F235" s="266"/>
      <c r="G235" s="267"/>
      <c r="H235" s="272"/>
      <c r="I235" s="273"/>
      <c r="J235" s="274"/>
      <c r="K235" s="275"/>
      <c r="L235" s="273"/>
      <c r="M235" s="274"/>
      <c r="N235" s="275"/>
    </row>
    <row r="236" spans="1:14" x14ac:dyDescent="0.25">
      <c r="A236" s="269"/>
      <c r="B236" s="264"/>
      <c r="C236" s="270"/>
      <c r="D236" s="271" t="str">
        <f>IFERROR(IF(C236="No CAS","",INDEX('DEQ Pollutant List'!$C$7:$C$614,MATCH(C236,'DEQ Pollutant List'!$B$7:$B$614,0))),"")</f>
        <v/>
      </c>
      <c r="E236" s="265" t="str">
        <f>IFERROR(IF(OR($C236="",$C236="No CAS"),INDEX('DEQ Pollutant List'!$A$7:$A$614,MATCH($D236,'DEQ Pollutant List'!$C$7:$C$614,0)),INDEX('DEQ Pollutant List'!$A$7:$A$614,MATCH($C236,'DEQ Pollutant List'!$B$7:$B$614,0))),"")</f>
        <v/>
      </c>
      <c r="F236" s="266"/>
      <c r="G236" s="267"/>
      <c r="H236" s="272"/>
      <c r="I236" s="273"/>
      <c r="J236" s="274"/>
      <c r="K236" s="275"/>
      <c r="L236" s="273"/>
      <c r="M236" s="274"/>
      <c r="N236" s="275"/>
    </row>
    <row r="237" spans="1:14" x14ac:dyDescent="0.25">
      <c r="A237" s="269"/>
      <c r="B237" s="264"/>
      <c r="C237" s="270"/>
      <c r="D237" s="271" t="str">
        <f>IFERROR(IF(C237="No CAS","",INDEX('DEQ Pollutant List'!$C$7:$C$614,MATCH(C237,'DEQ Pollutant List'!$B$7:$B$614,0))),"")</f>
        <v/>
      </c>
      <c r="E237" s="265" t="str">
        <f>IFERROR(IF(OR($C237="",$C237="No CAS"),INDEX('DEQ Pollutant List'!$A$7:$A$614,MATCH($D237,'DEQ Pollutant List'!$C$7:$C$614,0)),INDEX('DEQ Pollutant List'!$A$7:$A$614,MATCH($C237,'DEQ Pollutant List'!$B$7:$B$614,0))),"")</f>
        <v/>
      </c>
      <c r="F237" s="266"/>
      <c r="G237" s="267"/>
      <c r="H237" s="272"/>
      <c r="I237" s="273"/>
      <c r="J237" s="274"/>
      <c r="K237" s="275"/>
      <c r="L237" s="273"/>
      <c r="M237" s="274"/>
      <c r="N237" s="275"/>
    </row>
    <row r="238" spans="1:14" x14ac:dyDescent="0.25">
      <c r="A238" s="269"/>
      <c r="B238" s="264"/>
      <c r="C238" s="270"/>
      <c r="D238" s="271" t="str">
        <f>IFERROR(IF(C238="No CAS","",INDEX('DEQ Pollutant List'!$C$7:$C$614,MATCH(C238,'DEQ Pollutant List'!$B$7:$B$614,0))),"")</f>
        <v/>
      </c>
      <c r="E238" s="265" t="str">
        <f>IFERROR(IF(OR($C238="",$C238="No CAS"),INDEX('DEQ Pollutant List'!$A$7:$A$614,MATCH($D238,'DEQ Pollutant List'!$C$7:$C$614,0)),INDEX('DEQ Pollutant List'!$A$7:$A$614,MATCH($C238,'DEQ Pollutant List'!$B$7:$B$614,0))),"")</f>
        <v/>
      </c>
      <c r="F238" s="266"/>
      <c r="G238" s="267"/>
      <c r="H238" s="272"/>
      <c r="I238" s="273"/>
      <c r="J238" s="274"/>
      <c r="K238" s="275"/>
      <c r="L238" s="273"/>
      <c r="M238" s="274"/>
      <c r="N238" s="275"/>
    </row>
    <row r="239" spans="1:14" x14ac:dyDescent="0.25">
      <c r="A239" s="269"/>
      <c r="B239" s="264"/>
      <c r="C239" s="270"/>
      <c r="D239" s="271" t="str">
        <f>IFERROR(IF(C239="No CAS","",INDEX('DEQ Pollutant List'!$C$7:$C$614,MATCH(C239,'DEQ Pollutant List'!$B$7:$B$614,0))),"")</f>
        <v/>
      </c>
      <c r="E239" s="265" t="str">
        <f>IFERROR(IF(OR($C239="",$C239="No CAS"),INDEX('DEQ Pollutant List'!$A$7:$A$614,MATCH($D239,'DEQ Pollutant List'!$C$7:$C$614,0)),INDEX('DEQ Pollutant List'!$A$7:$A$614,MATCH($C239,'DEQ Pollutant List'!$B$7:$B$614,0))),"")</f>
        <v/>
      </c>
      <c r="F239" s="266"/>
      <c r="G239" s="267"/>
      <c r="H239" s="272"/>
      <c r="I239" s="273"/>
      <c r="J239" s="274"/>
      <c r="K239" s="275"/>
      <c r="L239" s="273"/>
      <c r="M239" s="274"/>
      <c r="N239" s="275"/>
    </row>
    <row r="240" spans="1:14" x14ac:dyDescent="0.25">
      <c r="A240" s="269"/>
      <c r="B240" s="264"/>
      <c r="C240" s="270"/>
      <c r="D240" s="271" t="str">
        <f>IFERROR(IF(C240="No CAS","",INDEX('DEQ Pollutant List'!$C$7:$C$614,MATCH(C240,'DEQ Pollutant List'!$B$7:$B$614,0))),"")</f>
        <v/>
      </c>
      <c r="E240" s="265" t="str">
        <f>IFERROR(IF(OR($C240="",$C240="No CAS"),INDEX('DEQ Pollutant List'!$A$7:$A$614,MATCH($D240,'DEQ Pollutant List'!$C$7:$C$614,0)),INDEX('DEQ Pollutant List'!$A$7:$A$614,MATCH($C240,'DEQ Pollutant List'!$B$7:$B$614,0))),"")</f>
        <v/>
      </c>
      <c r="F240" s="266"/>
      <c r="G240" s="267"/>
      <c r="H240" s="272"/>
      <c r="I240" s="273"/>
      <c r="J240" s="274"/>
      <c r="K240" s="275"/>
      <c r="L240" s="273"/>
      <c r="M240" s="274"/>
      <c r="N240" s="275"/>
    </row>
    <row r="241" spans="1:14" x14ac:dyDescent="0.25">
      <c r="A241" s="269"/>
      <c r="B241" s="264"/>
      <c r="C241" s="270"/>
      <c r="D241" s="271" t="str">
        <f>IFERROR(IF(C241="No CAS","",INDEX('DEQ Pollutant List'!$C$7:$C$614,MATCH(C241,'DEQ Pollutant List'!$B$7:$B$614,0))),"")</f>
        <v/>
      </c>
      <c r="E241" s="265" t="str">
        <f>IFERROR(IF(OR($C241="",$C241="No CAS"),INDEX('DEQ Pollutant List'!$A$7:$A$614,MATCH($D241,'DEQ Pollutant List'!$C$7:$C$614,0)),INDEX('DEQ Pollutant List'!$A$7:$A$614,MATCH($C241,'DEQ Pollutant List'!$B$7:$B$614,0))),"")</f>
        <v/>
      </c>
      <c r="F241" s="266"/>
      <c r="G241" s="267"/>
      <c r="H241" s="272"/>
      <c r="I241" s="273"/>
      <c r="J241" s="274"/>
      <c r="K241" s="275"/>
      <c r="L241" s="273"/>
      <c r="M241" s="274"/>
      <c r="N241" s="275"/>
    </row>
    <row r="242" spans="1:14" x14ac:dyDescent="0.25">
      <c r="A242" s="269"/>
      <c r="B242" s="264"/>
      <c r="C242" s="270"/>
      <c r="D242" s="271" t="str">
        <f>IFERROR(IF(C242="No CAS","",INDEX('DEQ Pollutant List'!$C$7:$C$614,MATCH(C242,'DEQ Pollutant List'!$B$7:$B$614,0))),"")</f>
        <v/>
      </c>
      <c r="E242" s="265" t="str">
        <f>IFERROR(IF(OR($C242="",$C242="No CAS"),INDEX('DEQ Pollutant List'!$A$7:$A$614,MATCH($D242,'DEQ Pollutant List'!$C$7:$C$614,0)),INDEX('DEQ Pollutant List'!$A$7:$A$614,MATCH($C242,'DEQ Pollutant List'!$B$7:$B$614,0))),"")</f>
        <v/>
      </c>
      <c r="F242" s="266"/>
      <c r="G242" s="267"/>
      <c r="H242" s="272"/>
      <c r="I242" s="273"/>
      <c r="J242" s="274"/>
      <c r="K242" s="275"/>
      <c r="L242" s="273"/>
      <c r="M242" s="274"/>
      <c r="N242" s="275"/>
    </row>
    <row r="243" spans="1:14" x14ac:dyDescent="0.25">
      <c r="A243" s="269"/>
      <c r="B243" s="264"/>
      <c r="C243" s="270"/>
      <c r="D243" s="271" t="str">
        <f>IFERROR(IF(C243="No CAS","",INDEX('DEQ Pollutant List'!$C$7:$C$614,MATCH(C243,'DEQ Pollutant List'!$B$7:$B$614,0))),"")</f>
        <v/>
      </c>
      <c r="E243" s="265" t="str">
        <f>IFERROR(IF(OR($C243="",$C243="No CAS"),INDEX('DEQ Pollutant List'!$A$7:$A$614,MATCH($D243,'DEQ Pollutant List'!$C$7:$C$614,0)),INDEX('DEQ Pollutant List'!$A$7:$A$614,MATCH($C243,'DEQ Pollutant List'!$B$7:$B$614,0))),"")</f>
        <v/>
      </c>
      <c r="F243" s="266"/>
      <c r="G243" s="267"/>
      <c r="H243" s="272"/>
      <c r="I243" s="273"/>
      <c r="J243" s="274"/>
      <c r="K243" s="275"/>
      <c r="L243" s="273"/>
      <c r="M243" s="274"/>
      <c r="N243" s="275"/>
    </row>
    <row r="244" spans="1:14" x14ac:dyDescent="0.25">
      <c r="A244" s="269"/>
      <c r="B244" s="264"/>
      <c r="C244" s="270"/>
      <c r="D244" s="271" t="str">
        <f>IFERROR(IF(C244="No CAS","",INDEX('DEQ Pollutant List'!$C$7:$C$614,MATCH(C244,'DEQ Pollutant List'!$B$7:$B$614,0))),"")</f>
        <v/>
      </c>
      <c r="E244" s="265" t="str">
        <f>IFERROR(IF(OR($C244="",$C244="No CAS"),INDEX('DEQ Pollutant List'!$A$7:$A$614,MATCH($D244,'DEQ Pollutant List'!$C$7:$C$614,0)),INDEX('DEQ Pollutant List'!$A$7:$A$614,MATCH($C244,'DEQ Pollutant List'!$B$7:$B$614,0))),"")</f>
        <v/>
      </c>
      <c r="F244" s="266"/>
      <c r="G244" s="267"/>
      <c r="H244" s="272"/>
      <c r="I244" s="273"/>
      <c r="J244" s="274"/>
      <c r="K244" s="275"/>
      <c r="L244" s="273"/>
      <c r="M244" s="274"/>
      <c r="N244" s="275"/>
    </row>
    <row r="245" spans="1:14" x14ac:dyDescent="0.25">
      <c r="A245" s="269"/>
      <c r="B245" s="264"/>
      <c r="C245" s="270"/>
      <c r="D245" s="271" t="str">
        <f>IFERROR(IF(C245="No CAS","",INDEX('DEQ Pollutant List'!$C$7:$C$614,MATCH(C245,'DEQ Pollutant List'!$B$7:$B$614,0))),"")</f>
        <v/>
      </c>
      <c r="E245" s="265" t="str">
        <f>IFERROR(IF(OR($C245="",$C245="No CAS"),INDEX('DEQ Pollutant List'!$A$7:$A$614,MATCH($D245,'DEQ Pollutant List'!$C$7:$C$614,0)),INDEX('DEQ Pollutant List'!$A$7:$A$614,MATCH($C245,'DEQ Pollutant List'!$B$7:$B$614,0))),"")</f>
        <v/>
      </c>
      <c r="F245" s="266"/>
      <c r="G245" s="267"/>
      <c r="H245" s="272"/>
      <c r="I245" s="273"/>
      <c r="J245" s="274"/>
      <c r="K245" s="275"/>
      <c r="L245" s="273"/>
      <c r="M245" s="274"/>
      <c r="N245" s="275"/>
    </row>
    <row r="246" spans="1:14" x14ac:dyDescent="0.25">
      <c r="A246" s="269"/>
      <c r="B246" s="264"/>
      <c r="C246" s="270"/>
      <c r="D246" s="271" t="str">
        <f>IFERROR(IF(C246="No CAS","",INDEX('DEQ Pollutant List'!$C$7:$C$614,MATCH(C246,'DEQ Pollutant List'!$B$7:$B$614,0))),"")</f>
        <v/>
      </c>
      <c r="E246" s="265" t="str">
        <f>IFERROR(IF(OR($C246="",$C246="No CAS"),INDEX('DEQ Pollutant List'!$A$7:$A$614,MATCH($D246,'DEQ Pollutant List'!$C$7:$C$614,0)),INDEX('DEQ Pollutant List'!$A$7:$A$614,MATCH($C246,'DEQ Pollutant List'!$B$7:$B$614,0))),"")</f>
        <v/>
      </c>
      <c r="F246" s="266"/>
      <c r="G246" s="267"/>
      <c r="H246" s="272"/>
      <c r="I246" s="273"/>
      <c r="J246" s="274"/>
      <c r="K246" s="275"/>
      <c r="L246" s="273"/>
      <c r="M246" s="274"/>
      <c r="N246" s="275"/>
    </row>
    <row r="247" spans="1:14" x14ac:dyDescent="0.25">
      <c r="A247" s="269"/>
      <c r="B247" s="264"/>
      <c r="C247" s="270"/>
      <c r="D247" s="271" t="str">
        <f>IFERROR(IF(C247="No CAS","",INDEX('DEQ Pollutant List'!$C$7:$C$614,MATCH(C247,'DEQ Pollutant List'!$B$7:$B$614,0))),"")</f>
        <v/>
      </c>
      <c r="E247" s="265" t="str">
        <f>IFERROR(IF(OR($C247="",$C247="No CAS"),INDEX('DEQ Pollutant List'!$A$7:$A$614,MATCH($D247,'DEQ Pollutant List'!$C$7:$C$614,0)),INDEX('DEQ Pollutant List'!$A$7:$A$614,MATCH($C247,'DEQ Pollutant List'!$B$7:$B$614,0))),"")</f>
        <v/>
      </c>
      <c r="F247" s="266"/>
      <c r="G247" s="267"/>
      <c r="H247" s="272"/>
      <c r="I247" s="273"/>
      <c r="J247" s="274"/>
      <c r="K247" s="275"/>
      <c r="L247" s="273"/>
      <c r="M247" s="274"/>
      <c r="N247" s="275"/>
    </row>
    <row r="248" spans="1:14" x14ac:dyDescent="0.25">
      <c r="A248" s="269"/>
      <c r="B248" s="264"/>
      <c r="C248" s="270"/>
      <c r="D248" s="271" t="str">
        <f>IFERROR(IF(C248="No CAS","",INDEX('DEQ Pollutant List'!$C$7:$C$614,MATCH(C248,'DEQ Pollutant List'!$B$7:$B$614,0))),"")</f>
        <v/>
      </c>
      <c r="E248" s="265" t="str">
        <f>IFERROR(IF(OR($C248="",$C248="No CAS"),INDEX('DEQ Pollutant List'!$A$7:$A$614,MATCH($D248,'DEQ Pollutant List'!$C$7:$C$614,0)),INDEX('DEQ Pollutant List'!$A$7:$A$614,MATCH($C248,'DEQ Pollutant List'!$B$7:$B$614,0))),"")</f>
        <v/>
      </c>
      <c r="F248" s="266"/>
      <c r="G248" s="267"/>
      <c r="H248" s="272"/>
      <c r="I248" s="273"/>
      <c r="J248" s="274"/>
      <c r="K248" s="275"/>
      <c r="L248" s="273"/>
      <c r="M248" s="274"/>
      <c r="N248" s="275"/>
    </row>
    <row r="249" spans="1:14" x14ac:dyDescent="0.25">
      <c r="A249" s="269"/>
      <c r="B249" s="264"/>
      <c r="C249" s="270"/>
      <c r="D249" s="271" t="str">
        <f>IFERROR(IF(C249="No CAS","",INDEX('DEQ Pollutant List'!$C$7:$C$614,MATCH(C249,'DEQ Pollutant List'!$B$7:$B$614,0))),"")</f>
        <v/>
      </c>
      <c r="E249" s="265" t="str">
        <f>IFERROR(IF(OR($C249="",$C249="No CAS"),INDEX('DEQ Pollutant List'!$A$7:$A$614,MATCH($D249,'DEQ Pollutant List'!$C$7:$C$614,0)),INDEX('DEQ Pollutant List'!$A$7:$A$614,MATCH($C249,'DEQ Pollutant List'!$B$7:$B$614,0))),"")</f>
        <v/>
      </c>
      <c r="F249" s="266"/>
      <c r="G249" s="267"/>
      <c r="H249" s="272"/>
      <c r="I249" s="273"/>
      <c r="J249" s="274"/>
      <c r="K249" s="275"/>
      <c r="L249" s="273"/>
      <c r="M249" s="274"/>
      <c r="N249" s="275"/>
    </row>
    <row r="250" spans="1:14" x14ac:dyDescent="0.25">
      <c r="A250" s="269"/>
      <c r="B250" s="264"/>
      <c r="C250" s="270"/>
      <c r="D250" s="271" t="str">
        <f>IFERROR(IF(C250="No CAS","",INDEX('DEQ Pollutant List'!$C$7:$C$614,MATCH(C250,'DEQ Pollutant List'!$B$7:$B$614,0))),"")</f>
        <v/>
      </c>
      <c r="E250" s="265" t="str">
        <f>IFERROR(IF(OR($C250="",$C250="No CAS"),INDEX('DEQ Pollutant List'!$A$7:$A$614,MATCH($D250,'DEQ Pollutant List'!$C$7:$C$614,0)),INDEX('DEQ Pollutant List'!$A$7:$A$614,MATCH($C250,'DEQ Pollutant List'!$B$7:$B$614,0))),"")</f>
        <v/>
      </c>
      <c r="F250" s="266"/>
      <c r="G250" s="267"/>
      <c r="H250" s="272"/>
      <c r="I250" s="273"/>
      <c r="J250" s="274"/>
      <c r="K250" s="275"/>
      <c r="L250" s="273"/>
      <c r="M250" s="274"/>
      <c r="N250" s="275"/>
    </row>
    <row r="251" spans="1:14" x14ac:dyDescent="0.25">
      <c r="A251" s="269"/>
      <c r="B251" s="264"/>
      <c r="C251" s="270"/>
      <c r="D251" s="271" t="str">
        <f>IFERROR(IF(C251="No CAS","",INDEX('DEQ Pollutant List'!$C$7:$C$614,MATCH(C251,'DEQ Pollutant List'!$B$7:$B$614,0))),"")</f>
        <v/>
      </c>
      <c r="E251" s="265" t="str">
        <f>IFERROR(IF(OR($C251="",$C251="No CAS"),INDEX('DEQ Pollutant List'!$A$7:$A$614,MATCH($D251,'DEQ Pollutant List'!$C$7:$C$614,0)),INDEX('DEQ Pollutant List'!$A$7:$A$614,MATCH($C251,'DEQ Pollutant List'!$B$7:$B$614,0))),"")</f>
        <v/>
      </c>
      <c r="F251" s="266"/>
      <c r="G251" s="267"/>
      <c r="H251" s="272"/>
      <c r="I251" s="273"/>
      <c r="J251" s="274"/>
      <c r="K251" s="275"/>
      <c r="L251" s="273"/>
      <c r="M251" s="274"/>
      <c r="N251" s="275"/>
    </row>
    <row r="252" spans="1:14" x14ac:dyDescent="0.25">
      <c r="A252" s="269"/>
      <c r="B252" s="264"/>
      <c r="C252" s="270"/>
      <c r="D252" s="271" t="str">
        <f>IFERROR(IF(C252="No CAS","",INDEX('DEQ Pollutant List'!$C$7:$C$614,MATCH(C252,'DEQ Pollutant List'!$B$7:$B$614,0))),"")</f>
        <v/>
      </c>
      <c r="E252" s="265" t="str">
        <f>IFERROR(IF(OR($C252="",$C252="No CAS"),INDEX('DEQ Pollutant List'!$A$7:$A$614,MATCH($D252,'DEQ Pollutant List'!$C$7:$C$614,0)),INDEX('DEQ Pollutant List'!$A$7:$A$614,MATCH($C252,'DEQ Pollutant List'!$B$7:$B$614,0))),"")</f>
        <v/>
      </c>
      <c r="F252" s="266"/>
      <c r="G252" s="267"/>
      <c r="H252" s="272"/>
      <c r="I252" s="273"/>
      <c r="J252" s="274"/>
      <c r="K252" s="275"/>
      <c r="L252" s="273"/>
      <c r="M252" s="274"/>
      <c r="N252" s="275"/>
    </row>
    <row r="253" spans="1:14" x14ac:dyDescent="0.25">
      <c r="A253" s="269"/>
      <c r="B253" s="264"/>
      <c r="C253" s="270"/>
      <c r="D253" s="271" t="str">
        <f>IFERROR(IF(C253="No CAS","",INDEX('DEQ Pollutant List'!$C$7:$C$614,MATCH(C253,'DEQ Pollutant List'!$B$7:$B$614,0))),"")</f>
        <v/>
      </c>
      <c r="E253" s="265" t="str">
        <f>IFERROR(IF(OR($C253="",$C253="No CAS"),INDEX('DEQ Pollutant List'!$A$7:$A$614,MATCH($D253,'DEQ Pollutant List'!$C$7:$C$614,0)),INDEX('DEQ Pollutant List'!$A$7:$A$614,MATCH($C253,'DEQ Pollutant List'!$B$7:$B$614,0))),"")</f>
        <v/>
      </c>
      <c r="F253" s="266"/>
      <c r="G253" s="267"/>
      <c r="H253" s="272"/>
      <c r="I253" s="273"/>
      <c r="J253" s="274"/>
      <c r="K253" s="275"/>
      <c r="L253" s="273"/>
      <c r="M253" s="274"/>
      <c r="N253" s="275"/>
    </row>
    <row r="254" spans="1:14" x14ac:dyDescent="0.25">
      <c r="A254" s="269"/>
      <c r="B254" s="264"/>
      <c r="C254" s="270"/>
      <c r="D254" s="271" t="str">
        <f>IFERROR(IF(C254="No CAS","",INDEX('DEQ Pollutant List'!$C$7:$C$614,MATCH(C254,'DEQ Pollutant List'!$B$7:$B$614,0))),"")</f>
        <v/>
      </c>
      <c r="E254" s="265" t="str">
        <f>IFERROR(IF(OR($C254="",$C254="No CAS"),INDEX('DEQ Pollutant List'!$A$7:$A$614,MATCH($D254,'DEQ Pollutant List'!$C$7:$C$614,0)),INDEX('DEQ Pollutant List'!$A$7:$A$614,MATCH($C254,'DEQ Pollutant List'!$B$7:$B$614,0))),"")</f>
        <v/>
      </c>
      <c r="F254" s="266"/>
      <c r="G254" s="267"/>
      <c r="H254" s="272"/>
      <c r="I254" s="273"/>
      <c r="J254" s="274"/>
      <c r="K254" s="275"/>
      <c r="L254" s="273"/>
      <c r="M254" s="274"/>
      <c r="N254" s="275"/>
    </row>
    <row r="255" spans="1:14" x14ac:dyDescent="0.25">
      <c r="A255" s="269"/>
      <c r="B255" s="264"/>
      <c r="C255" s="270"/>
      <c r="D255" s="271" t="str">
        <f>IFERROR(IF(C255="No CAS","",INDEX('DEQ Pollutant List'!$C$7:$C$614,MATCH(C255,'DEQ Pollutant List'!$B$7:$B$614,0))),"")</f>
        <v/>
      </c>
      <c r="E255" s="265" t="str">
        <f>IFERROR(IF(OR($C255="",$C255="No CAS"),INDEX('DEQ Pollutant List'!$A$7:$A$614,MATCH($D255,'DEQ Pollutant List'!$C$7:$C$614,0)),INDEX('DEQ Pollutant List'!$A$7:$A$614,MATCH($C255,'DEQ Pollutant List'!$B$7:$B$614,0))),"")</f>
        <v/>
      </c>
      <c r="F255" s="266"/>
      <c r="G255" s="267"/>
      <c r="H255" s="272"/>
      <c r="I255" s="273"/>
      <c r="J255" s="274"/>
      <c r="K255" s="275"/>
      <c r="L255" s="273"/>
      <c r="M255" s="274"/>
      <c r="N255" s="275"/>
    </row>
    <row r="256" spans="1:14" x14ac:dyDescent="0.25">
      <c r="A256" s="269"/>
      <c r="B256" s="264"/>
      <c r="C256" s="270"/>
      <c r="D256" s="271" t="str">
        <f>IFERROR(IF(C256="No CAS","",INDEX('DEQ Pollutant List'!$C$7:$C$614,MATCH(C256,'DEQ Pollutant List'!$B$7:$B$614,0))),"")</f>
        <v/>
      </c>
      <c r="E256" s="265" t="str">
        <f>IFERROR(IF(OR($C256="",$C256="No CAS"),INDEX('DEQ Pollutant List'!$A$7:$A$614,MATCH($D256,'DEQ Pollutant List'!$C$7:$C$614,0)),INDEX('DEQ Pollutant List'!$A$7:$A$614,MATCH($C256,'DEQ Pollutant List'!$B$7:$B$614,0))),"")</f>
        <v/>
      </c>
      <c r="F256" s="266"/>
      <c r="G256" s="267"/>
      <c r="H256" s="272"/>
      <c r="I256" s="273"/>
      <c r="J256" s="274"/>
      <c r="K256" s="275"/>
      <c r="L256" s="273"/>
      <c r="M256" s="274"/>
      <c r="N256" s="275"/>
    </row>
    <row r="257" spans="1:14" x14ac:dyDescent="0.25">
      <c r="A257" s="269"/>
      <c r="B257" s="264"/>
      <c r="C257" s="270"/>
      <c r="D257" s="271" t="str">
        <f>IFERROR(IF(C257="No CAS","",INDEX('DEQ Pollutant List'!$C$7:$C$614,MATCH(C257,'DEQ Pollutant List'!$B$7:$B$614,0))),"")</f>
        <v/>
      </c>
      <c r="E257" s="265" t="str">
        <f>IFERROR(IF(OR($C257="",$C257="No CAS"),INDEX('DEQ Pollutant List'!$A$7:$A$614,MATCH($D257,'DEQ Pollutant List'!$C$7:$C$614,0)),INDEX('DEQ Pollutant List'!$A$7:$A$614,MATCH($C257,'DEQ Pollutant List'!$B$7:$B$614,0))),"")</f>
        <v/>
      </c>
      <c r="F257" s="266"/>
      <c r="G257" s="267"/>
      <c r="H257" s="272"/>
      <c r="I257" s="273"/>
      <c r="J257" s="274"/>
      <c r="K257" s="275"/>
      <c r="L257" s="273"/>
      <c r="M257" s="274"/>
      <c r="N257" s="275"/>
    </row>
    <row r="258" spans="1:14" x14ac:dyDescent="0.25">
      <c r="A258" s="269"/>
      <c r="B258" s="264"/>
      <c r="C258" s="270"/>
      <c r="D258" s="271" t="str">
        <f>IFERROR(IF(C258="No CAS","",INDEX('DEQ Pollutant List'!$C$7:$C$614,MATCH(C258,'DEQ Pollutant List'!$B$7:$B$614,0))),"")</f>
        <v/>
      </c>
      <c r="E258" s="265" t="str">
        <f>IFERROR(IF(OR($C258="",$C258="No CAS"),INDEX('DEQ Pollutant List'!$A$7:$A$614,MATCH($D258,'DEQ Pollutant List'!$C$7:$C$614,0)),INDEX('DEQ Pollutant List'!$A$7:$A$614,MATCH($C258,'DEQ Pollutant List'!$B$7:$B$614,0))),"")</f>
        <v/>
      </c>
      <c r="F258" s="266"/>
      <c r="G258" s="267"/>
      <c r="H258" s="272"/>
      <c r="I258" s="273"/>
      <c r="J258" s="274"/>
      <c r="K258" s="275"/>
      <c r="L258" s="273"/>
      <c r="M258" s="274"/>
      <c r="N258" s="275"/>
    </row>
    <row r="259" spans="1:14" x14ac:dyDescent="0.25">
      <c r="A259" s="269"/>
      <c r="B259" s="264"/>
      <c r="C259" s="270"/>
      <c r="D259" s="271" t="str">
        <f>IFERROR(IF(C259="No CAS","",INDEX('DEQ Pollutant List'!$C$7:$C$614,MATCH(C259,'DEQ Pollutant List'!$B$7:$B$614,0))),"")</f>
        <v/>
      </c>
      <c r="E259" s="265" t="str">
        <f>IFERROR(IF(OR($C259="",$C259="No CAS"),INDEX('DEQ Pollutant List'!$A$7:$A$614,MATCH($D259,'DEQ Pollutant List'!$C$7:$C$614,0)),INDEX('DEQ Pollutant List'!$A$7:$A$614,MATCH($C259,'DEQ Pollutant List'!$B$7:$B$614,0))),"")</f>
        <v/>
      </c>
      <c r="F259" s="266"/>
      <c r="G259" s="267"/>
      <c r="H259" s="272"/>
      <c r="I259" s="273"/>
      <c r="J259" s="274"/>
      <c r="K259" s="275"/>
      <c r="L259" s="273"/>
      <c r="M259" s="274"/>
      <c r="N259" s="275"/>
    </row>
    <row r="260" spans="1:14" x14ac:dyDescent="0.25">
      <c r="A260" s="269"/>
      <c r="B260" s="264"/>
      <c r="C260" s="270"/>
      <c r="D260" s="271" t="str">
        <f>IFERROR(IF(C260="No CAS","",INDEX('DEQ Pollutant List'!$C$7:$C$614,MATCH(C260,'DEQ Pollutant List'!$B$7:$B$614,0))),"")</f>
        <v/>
      </c>
      <c r="E260" s="265" t="str">
        <f>IFERROR(IF(OR($C260="",$C260="No CAS"),INDEX('DEQ Pollutant List'!$A$7:$A$614,MATCH($D260,'DEQ Pollutant List'!$C$7:$C$614,0)),INDEX('DEQ Pollutant List'!$A$7:$A$614,MATCH($C260,'DEQ Pollutant List'!$B$7:$B$614,0))),"")</f>
        <v/>
      </c>
      <c r="F260" s="266"/>
      <c r="G260" s="267"/>
      <c r="H260" s="272"/>
      <c r="I260" s="273"/>
      <c r="J260" s="274"/>
      <c r="K260" s="275"/>
      <c r="L260" s="273"/>
      <c r="M260" s="274"/>
      <c r="N260" s="275"/>
    </row>
    <row r="261" spans="1:14" x14ac:dyDescent="0.25">
      <c r="A261" s="269"/>
      <c r="B261" s="264"/>
      <c r="C261" s="270"/>
      <c r="D261" s="271" t="str">
        <f>IFERROR(IF(C261="No CAS","",INDEX('DEQ Pollutant List'!$C$7:$C$614,MATCH(C261,'DEQ Pollutant List'!$B$7:$B$614,0))),"")</f>
        <v/>
      </c>
      <c r="E261" s="265" t="str">
        <f>IFERROR(IF(OR($C261="",$C261="No CAS"),INDEX('DEQ Pollutant List'!$A$7:$A$614,MATCH($D261,'DEQ Pollutant List'!$C$7:$C$614,0)),INDEX('DEQ Pollutant List'!$A$7:$A$614,MATCH($C261,'DEQ Pollutant List'!$B$7:$B$614,0))),"")</f>
        <v/>
      </c>
      <c r="F261" s="266"/>
      <c r="G261" s="267"/>
      <c r="H261" s="272"/>
      <c r="I261" s="273"/>
      <c r="J261" s="274"/>
      <c r="K261" s="275"/>
      <c r="L261" s="273"/>
      <c r="M261" s="274"/>
      <c r="N261" s="275"/>
    </row>
    <row r="262" spans="1:14" x14ac:dyDescent="0.25">
      <c r="A262" s="269"/>
      <c r="B262" s="264"/>
      <c r="C262" s="270"/>
      <c r="D262" s="271" t="str">
        <f>IFERROR(IF(C262="No CAS","",INDEX('DEQ Pollutant List'!$C$7:$C$614,MATCH(C262,'DEQ Pollutant List'!$B$7:$B$614,0))),"")</f>
        <v/>
      </c>
      <c r="E262" s="265" t="str">
        <f>IFERROR(IF(OR($C262="",$C262="No CAS"),INDEX('DEQ Pollutant List'!$A$7:$A$614,MATCH($D262,'DEQ Pollutant List'!$C$7:$C$614,0)),INDEX('DEQ Pollutant List'!$A$7:$A$614,MATCH($C262,'DEQ Pollutant List'!$B$7:$B$614,0))),"")</f>
        <v/>
      </c>
      <c r="F262" s="266"/>
      <c r="G262" s="267"/>
      <c r="H262" s="272"/>
      <c r="I262" s="273"/>
      <c r="J262" s="274"/>
      <c r="K262" s="275"/>
      <c r="L262" s="273"/>
      <c r="M262" s="274"/>
      <c r="N262" s="275"/>
    </row>
    <row r="263" spans="1:14" x14ac:dyDescent="0.25">
      <c r="A263" s="269"/>
      <c r="B263" s="264"/>
      <c r="C263" s="270"/>
      <c r="D263" s="271" t="str">
        <f>IFERROR(IF(C263="No CAS","",INDEX('DEQ Pollutant List'!$C$7:$C$614,MATCH(C263,'DEQ Pollutant List'!$B$7:$B$614,0))),"")</f>
        <v/>
      </c>
      <c r="E263" s="265" t="str">
        <f>IFERROR(IF(OR($C263="",$C263="No CAS"),INDEX('DEQ Pollutant List'!$A$7:$A$614,MATCH($D263,'DEQ Pollutant List'!$C$7:$C$614,0)),INDEX('DEQ Pollutant List'!$A$7:$A$614,MATCH($C263,'DEQ Pollutant List'!$B$7:$B$614,0))),"")</f>
        <v/>
      </c>
      <c r="F263" s="266"/>
      <c r="G263" s="267"/>
      <c r="H263" s="272"/>
      <c r="I263" s="273"/>
      <c r="J263" s="274"/>
      <c r="K263" s="275"/>
      <c r="L263" s="273"/>
      <c r="M263" s="274"/>
      <c r="N263" s="275"/>
    </row>
    <row r="264" spans="1:14" x14ac:dyDescent="0.25">
      <c r="A264" s="269"/>
      <c r="B264" s="264"/>
      <c r="C264" s="270"/>
      <c r="D264" s="271" t="str">
        <f>IFERROR(IF(C264="No CAS","",INDEX('DEQ Pollutant List'!$C$7:$C$614,MATCH(C264,'DEQ Pollutant List'!$B$7:$B$614,0))),"")</f>
        <v/>
      </c>
      <c r="E264" s="265" t="str">
        <f>IFERROR(IF(OR($C264="",$C264="No CAS"),INDEX('DEQ Pollutant List'!$A$7:$A$614,MATCH($D264,'DEQ Pollutant List'!$C$7:$C$614,0)),INDEX('DEQ Pollutant List'!$A$7:$A$614,MATCH($C264,'DEQ Pollutant List'!$B$7:$B$614,0))),"")</f>
        <v/>
      </c>
      <c r="F264" s="266"/>
      <c r="G264" s="267"/>
      <c r="H264" s="272"/>
      <c r="I264" s="273"/>
      <c r="J264" s="274"/>
      <c r="K264" s="275"/>
      <c r="L264" s="273"/>
      <c r="M264" s="274"/>
      <c r="N264" s="275"/>
    </row>
    <row r="265" spans="1:14" x14ac:dyDescent="0.25">
      <c r="A265" s="269"/>
      <c r="B265" s="264"/>
      <c r="C265" s="270"/>
      <c r="D265" s="271" t="str">
        <f>IFERROR(IF(C265="No CAS","",INDEX('DEQ Pollutant List'!$C$7:$C$614,MATCH(C265,'DEQ Pollutant List'!$B$7:$B$614,0))),"")</f>
        <v/>
      </c>
      <c r="E265" s="265" t="str">
        <f>IFERROR(IF(OR($C265="",$C265="No CAS"),INDEX('DEQ Pollutant List'!$A$7:$A$614,MATCH($D265,'DEQ Pollutant List'!$C$7:$C$614,0)),INDEX('DEQ Pollutant List'!$A$7:$A$614,MATCH($C265,'DEQ Pollutant List'!$B$7:$B$614,0))),"")</f>
        <v/>
      </c>
      <c r="F265" s="266"/>
      <c r="G265" s="267"/>
      <c r="H265" s="272"/>
      <c r="I265" s="273"/>
      <c r="J265" s="274"/>
      <c r="K265" s="275"/>
      <c r="L265" s="273"/>
      <c r="M265" s="274"/>
      <c r="N265" s="275"/>
    </row>
    <row r="266" spans="1:14" x14ac:dyDescent="0.25">
      <c r="A266" s="269"/>
      <c r="B266" s="264"/>
      <c r="C266" s="270"/>
      <c r="D266" s="271" t="str">
        <f>IFERROR(IF(C266="No CAS","",INDEX('DEQ Pollutant List'!$C$7:$C$614,MATCH(C266,'DEQ Pollutant List'!$B$7:$B$614,0))),"")</f>
        <v/>
      </c>
      <c r="E266" s="265" t="str">
        <f>IFERROR(IF(OR($C266="",$C266="No CAS"),INDEX('DEQ Pollutant List'!$A$7:$A$614,MATCH($D266,'DEQ Pollutant List'!$C$7:$C$614,0)),INDEX('DEQ Pollutant List'!$A$7:$A$614,MATCH($C266,'DEQ Pollutant List'!$B$7:$B$614,0))),"")</f>
        <v/>
      </c>
      <c r="F266" s="266"/>
      <c r="G266" s="267"/>
      <c r="H266" s="272"/>
      <c r="I266" s="273"/>
      <c r="J266" s="274"/>
      <c r="K266" s="275"/>
      <c r="L266" s="273"/>
      <c r="M266" s="274"/>
      <c r="N266" s="275"/>
    </row>
    <row r="267" spans="1:14" x14ac:dyDescent="0.25">
      <c r="A267" s="269"/>
      <c r="B267" s="264"/>
      <c r="C267" s="270"/>
      <c r="D267" s="271" t="str">
        <f>IFERROR(IF(C267="No CAS","",INDEX('DEQ Pollutant List'!$C$7:$C$614,MATCH(C267,'DEQ Pollutant List'!$B$7:$B$614,0))),"")</f>
        <v/>
      </c>
      <c r="E267" s="265" t="str">
        <f>IFERROR(IF(OR($C267="",$C267="No CAS"),INDEX('DEQ Pollutant List'!$A$7:$A$614,MATCH($D267,'DEQ Pollutant List'!$C$7:$C$614,0)),INDEX('DEQ Pollutant List'!$A$7:$A$614,MATCH($C267,'DEQ Pollutant List'!$B$7:$B$614,0))),"")</f>
        <v/>
      </c>
      <c r="F267" s="266"/>
      <c r="G267" s="267"/>
      <c r="H267" s="272"/>
      <c r="I267" s="273"/>
      <c r="J267" s="274"/>
      <c r="K267" s="275"/>
      <c r="L267" s="273"/>
      <c r="M267" s="274"/>
      <c r="N267" s="275"/>
    </row>
    <row r="268" spans="1:14" x14ac:dyDescent="0.25">
      <c r="A268" s="269"/>
      <c r="B268" s="264"/>
      <c r="C268" s="270"/>
      <c r="D268" s="271" t="str">
        <f>IFERROR(IF(C268="No CAS","",INDEX('DEQ Pollutant List'!$C$7:$C$614,MATCH(C268,'DEQ Pollutant List'!$B$7:$B$614,0))),"")</f>
        <v/>
      </c>
      <c r="E268" s="265" t="str">
        <f>IFERROR(IF(OR($C268="",$C268="No CAS"),INDEX('DEQ Pollutant List'!$A$7:$A$614,MATCH($D268,'DEQ Pollutant List'!$C$7:$C$614,0)),INDEX('DEQ Pollutant List'!$A$7:$A$614,MATCH($C268,'DEQ Pollutant List'!$B$7:$B$614,0))),"")</f>
        <v/>
      </c>
      <c r="F268" s="266"/>
      <c r="G268" s="267"/>
      <c r="H268" s="272"/>
      <c r="I268" s="273"/>
      <c r="J268" s="274"/>
      <c r="K268" s="275"/>
      <c r="L268" s="273"/>
      <c r="M268" s="274"/>
      <c r="N268" s="275"/>
    </row>
    <row r="269" spans="1:14" x14ac:dyDescent="0.25">
      <c r="A269" s="269"/>
      <c r="B269" s="264"/>
      <c r="C269" s="270"/>
      <c r="D269" s="271" t="str">
        <f>IFERROR(IF(C269="No CAS","",INDEX('DEQ Pollutant List'!$C$7:$C$614,MATCH(C269,'DEQ Pollutant List'!$B$7:$B$614,0))),"")</f>
        <v/>
      </c>
      <c r="E269" s="265" t="str">
        <f>IFERROR(IF(OR($C269="",$C269="No CAS"),INDEX('DEQ Pollutant List'!$A$7:$A$614,MATCH($D269,'DEQ Pollutant List'!$C$7:$C$614,0)),INDEX('DEQ Pollutant List'!$A$7:$A$614,MATCH($C269,'DEQ Pollutant List'!$B$7:$B$614,0))),"")</f>
        <v/>
      </c>
      <c r="F269" s="266"/>
      <c r="G269" s="267"/>
      <c r="H269" s="272"/>
      <c r="I269" s="273"/>
      <c r="J269" s="274"/>
      <c r="K269" s="275"/>
      <c r="L269" s="273"/>
      <c r="M269" s="274"/>
      <c r="N269" s="275"/>
    </row>
    <row r="270" spans="1:14" x14ac:dyDescent="0.25">
      <c r="A270" s="269"/>
      <c r="B270" s="264"/>
      <c r="C270" s="270"/>
      <c r="D270" s="271" t="str">
        <f>IFERROR(IF(C270="No CAS","",INDEX('DEQ Pollutant List'!$C$7:$C$614,MATCH(C270,'DEQ Pollutant List'!$B$7:$B$614,0))),"")</f>
        <v/>
      </c>
      <c r="E270" s="265" t="str">
        <f>IFERROR(IF(OR($C270="",$C270="No CAS"),INDEX('DEQ Pollutant List'!$A$7:$A$614,MATCH($D270,'DEQ Pollutant List'!$C$7:$C$614,0)),INDEX('DEQ Pollutant List'!$A$7:$A$614,MATCH($C270,'DEQ Pollutant List'!$B$7:$B$614,0))),"")</f>
        <v/>
      </c>
      <c r="F270" s="266"/>
      <c r="G270" s="267"/>
      <c r="H270" s="272"/>
      <c r="I270" s="273"/>
      <c r="J270" s="274"/>
      <c r="K270" s="275"/>
      <c r="L270" s="273"/>
      <c r="M270" s="274"/>
      <c r="N270" s="275"/>
    </row>
    <row r="271" spans="1:14" x14ac:dyDescent="0.25">
      <c r="A271" s="269"/>
      <c r="B271" s="264"/>
      <c r="C271" s="270"/>
      <c r="D271" s="271" t="str">
        <f>IFERROR(IF(C271="No CAS","",INDEX('DEQ Pollutant List'!$C$7:$C$614,MATCH(C271,'DEQ Pollutant List'!$B$7:$B$614,0))),"")</f>
        <v/>
      </c>
      <c r="E271" s="265" t="str">
        <f>IFERROR(IF(OR($C271="",$C271="No CAS"),INDEX('DEQ Pollutant List'!$A$7:$A$614,MATCH($D271,'DEQ Pollutant List'!$C$7:$C$614,0)),INDEX('DEQ Pollutant List'!$A$7:$A$614,MATCH($C271,'DEQ Pollutant List'!$B$7:$B$614,0))),"")</f>
        <v/>
      </c>
      <c r="F271" s="266"/>
      <c r="G271" s="267"/>
      <c r="H271" s="272"/>
      <c r="I271" s="273"/>
      <c r="J271" s="274"/>
      <c r="K271" s="275"/>
      <c r="L271" s="273"/>
      <c r="M271" s="274"/>
      <c r="N271" s="275"/>
    </row>
    <row r="272" spans="1:14" x14ac:dyDescent="0.25">
      <c r="A272" s="269"/>
      <c r="B272" s="264"/>
      <c r="C272" s="270"/>
      <c r="D272" s="271" t="str">
        <f>IFERROR(IF(C272="No CAS","",INDEX('DEQ Pollutant List'!$C$7:$C$614,MATCH(C272,'DEQ Pollutant List'!$B$7:$B$614,0))),"")</f>
        <v/>
      </c>
      <c r="E272" s="265" t="str">
        <f>IFERROR(IF(OR($C272="",$C272="No CAS"),INDEX('DEQ Pollutant List'!$A$7:$A$614,MATCH($D272,'DEQ Pollutant List'!$C$7:$C$614,0)),INDEX('DEQ Pollutant List'!$A$7:$A$614,MATCH($C272,'DEQ Pollutant List'!$B$7:$B$614,0))),"")</f>
        <v/>
      </c>
      <c r="F272" s="266"/>
      <c r="G272" s="267"/>
      <c r="H272" s="272"/>
      <c r="I272" s="273"/>
      <c r="J272" s="274"/>
      <c r="K272" s="275"/>
      <c r="L272" s="273"/>
      <c r="M272" s="274"/>
      <c r="N272" s="275"/>
    </row>
    <row r="273" spans="1:14" x14ac:dyDescent="0.25">
      <c r="A273" s="269"/>
      <c r="B273" s="264"/>
      <c r="C273" s="270"/>
      <c r="D273" s="271" t="str">
        <f>IFERROR(IF(C273="No CAS","",INDEX('DEQ Pollutant List'!$C$7:$C$614,MATCH(C273,'DEQ Pollutant List'!$B$7:$B$614,0))),"")</f>
        <v/>
      </c>
      <c r="E273" s="265" t="str">
        <f>IFERROR(IF(OR($C273="",$C273="No CAS"),INDEX('DEQ Pollutant List'!$A$7:$A$614,MATCH($D273,'DEQ Pollutant List'!$C$7:$C$614,0)),INDEX('DEQ Pollutant List'!$A$7:$A$614,MATCH($C273,'DEQ Pollutant List'!$B$7:$B$614,0))),"")</f>
        <v/>
      </c>
      <c r="F273" s="266"/>
      <c r="G273" s="267"/>
      <c r="H273" s="272"/>
      <c r="I273" s="273"/>
      <c r="J273" s="274"/>
      <c r="K273" s="275"/>
      <c r="L273" s="273"/>
      <c r="M273" s="274"/>
      <c r="N273" s="275"/>
    </row>
    <row r="274" spans="1:14" x14ac:dyDescent="0.25">
      <c r="A274" s="269"/>
      <c r="B274" s="264"/>
      <c r="C274" s="270"/>
      <c r="D274" s="271" t="str">
        <f>IFERROR(IF(C274="No CAS","",INDEX('DEQ Pollutant List'!$C$7:$C$614,MATCH(C274,'DEQ Pollutant List'!$B$7:$B$614,0))),"")</f>
        <v/>
      </c>
      <c r="E274" s="265" t="str">
        <f>IFERROR(IF(OR($C274="",$C274="No CAS"),INDEX('DEQ Pollutant List'!$A$7:$A$614,MATCH($D274,'DEQ Pollutant List'!$C$7:$C$614,0)),INDEX('DEQ Pollutant List'!$A$7:$A$614,MATCH($C274,'DEQ Pollutant List'!$B$7:$B$614,0))),"")</f>
        <v/>
      </c>
      <c r="F274" s="266"/>
      <c r="G274" s="267"/>
      <c r="H274" s="272"/>
      <c r="I274" s="273"/>
      <c r="J274" s="274"/>
      <c r="K274" s="275"/>
      <c r="L274" s="273"/>
      <c r="M274" s="274"/>
      <c r="N274" s="275"/>
    </row>
    <row r="275" spans="1:14" x14ac:dyDescent="0.25">
      <c r="A275" s="269"/>
      <c r="B275" s="264"/>
      <c r="C275" s="270"/>
      <c r="D275" s="271" t="str">
        <f>IFERROR(IF(C275="No CAS","",INDEX('DEQ Pollutant List'!$C$7:$C$614,MATCH(C275,'DEQ Pollutant List'!$B$7:$B$614,0))),"")</f>
        <v/>
      </c>
      <c r="E275" s="265" t="str">
        <f>IFERROR(IF(OR($C275="",$C275="No CAS"),INDEX('DEQ Pollutant List'!$A$7:$A$614,MATCH($D275,'DEQ Pollutant List'!$C$7:$C$614,0)),INDEX('DEQ Pollutant List'!$A$7:$A$614,MATCH($C275,'DEQ Pollutant List'!$B$7:$B$614,0))),"")</f>
        <v/>
      </c>
      <c r="F275" s="266"/>
      <c r="G275" s="267"/>
      <c r="H275" s="272"/>
      <c r="I275" s="273"/>
      <c r="J275" s="274"/>
      <c r="K275" s="275"/>
      <c r="L275" s="273"/>
      <c r="M275" s="274"/>
      <c r="N275" s="275"/>
    </row>
    <row r="276" spans="1:14" x14ac:dyDescent="0.25">
      <c r="A276" s="269"/>
      <c r="B276" s="264"/>
      <c r="C276" s="270"/>
      <c r="D276" s="271" t="str">
        <f>IFERROR(IF(C276="No CAS","",INDEX('DEQ Pollutant List'!$C$7:$C$614,MATCH(C276,'DEQ Pollutant List'!$B$7:$B$614,0))),"")</f>
        <v/>
      </c>
      <c r="E276" s="265" t="str">
        <f>IFERROR(IF(OR($C276="",$C276="No CAS"),INDEX('DEQ Pollutant List'!$A$7:$A$614,MATCH($D276,'DEQ Pollutant List'!$C$7:$C$614,0)),INDEX('DEQ Pollutant List'!$A$7:$A$614,MATCH($C276,'DEQ Pollutant List'!$B$7:$B$614,0))),"")</f>
        <v/>
      </c>
      <c r="F276" s="266"/>
      <c r="G276" s="267"/>
      <c r="H276" s="272"/>
      <c r="I276" s="273"/>
      <c r="J276" s="274"/>
      <c r="K276" s="275"/>
      <c r="L276" s="273"/>
      <c r="M276" s="274"/>
      <c r="N276" s="275"/>
    </row>
    <row r="277" spans="1:14" x14ac:dyDescent="0.25">
      <c r="A277" s="269"/>
      <c r="B277" s="264"/>
      <c r="C277" s="270"/>
      <c r="D277" s="271" t="str">
        <f>IFERROR(IF(C277="No CAS","",INDEX('DEQ Pollutant List'!$C$7:$C$614,MATCH(C277,'DEQ Pollutant List'!$B$7:$B$614,0))),"")</f>
        <v/>
      </c>
      <c r="E277" s="265" t="str">
        <f>IFERROR(IF(OR($C277="",$C277="No CAS"),INDEX('DEQ Pollutant List'!$A$7:$A$614,MATCH($D277,'DEQ Pollutant List'!$C$7:$C$614,0)),INDEX('DEQ Pollutant List'!$A$7:$A$614,MATCH($C277,'DEQ Pollutant List'!$B$7:$B$614,0))),"")</f>
        <v/>
      </c>
      <c r="F277" s="266"/>
      <c r="G277" s="267"/>
      <c r="H277" s="272"/>
      <c r="I277" s="273"/>
      <c r="J277" s="274"/>
      <c r="K277" s="275"/>
      <c r="L277" s="273"/>
      <c r="M277" s="274"/>
      <c r="N277" s="275"/>
    </row>
    <row r="278" spans="1:14" x14ac:dyDescent="0.25">
      <c r="A278" s="269"/>
      <c r="B278" s="264"/>
      <c r="C278" s="270"/>
      <c r="D278" s="271" t="str">
        <f>IFERROR(IF(C278="No CAS","",INDEX('DEQ Pollutant List'!$C$7:$C$614,MATCH(C278,'DEQ Pollutant List'!$B$7:$B$614,0))),"")</f>
        <v/>
      </c>
      <c r="E278" s="265" t="str">
        <f>IFERROR(IF(OR($C278="",$C278="No CAS"),INDEX('DEQ Pollutant List'!$A$7:$A$614,MATCH($D278,'DEQ Pollutant List'!$C$7:$C$614,0)),INDEX('DEQ Pollutant List'!$A$7:$A$614,MATCH($C278,'DEQ Pollutant List'!$B$7:$B$614,0))),"")</f>
        <v/>
      </c>
      <c r="F278" s="266"/>
      <c r="G278" s="267"/>
      <c r="H278" s="272"/>
      <c r="I278" s="273"/>
      <c r="J278" s="274"/>
      <c r="K278" s="275"/>
      <c r="L278" s="273"/>
      <c r="M278" s="274"/>
      <c r="N278" s="275"/>
    </row>
    <row r="279" spans="1:14" x14ac:dyDescent="0.25">
      <c r="A279" s="269"/>
      <c r="B279" s="264"/>
      <c r="C279" s="270"/>
      <c r="D279" s="271" t="str">
        <f>IFERROR(IF(C279="No CAS","",INDEX('DEQ Pollutant List'!$C$7:$C$614,MATCH(C279,'DEQ Pollutant List'!$B$7:$B$614,0))),"")</f>
        <v/>
      </c>
      <c r="E279" s="265" t="str">
        <f>IFERROR(IF(OR($C279="",$C279="No CAS"),INDEX('DEQ Pollutant List'!$A$7:$A$614,MATCH($D279,'DEQ Pollutant List'!$C$7:$C$614,0)),INDEX('DEQ Pollutant List'!$A$7:$A$614,MATCH($C279,'DEQ Pollutant List'!$B$7:$B$614,0))),"")</f>
        <v/>
      </c>
      <c r="F279" s="266"/>
      <c r="G279" s="267"/>
      <c r="H279" s="272"/>
      <c r="I279" s="273"/>
      <c r="J279" s="274"/>
      <c r="K279" s="275"/>
      <c r="L279" s="273"/>
      <c r="M279" s="274"/>
      <c r="N279" s="275"/>
    </row>
    <row r="280" spans="1:14" x14ac:dyDescent="0.25">
      <c r="A280" s="269"/>
      <c r="B280" s="264"/>
      <c r="C280" s="270"/>
      <c r="D280" s="271" t="str">
        <f>IFERROR(IF(C280="No CAS","",INDEX('DEQ Pollutant List'!$C$7:$C$614,MATCH(C280,'DEQ Pollutant List'!$B$7:$B$614,0))),"")</f>
        <v/>
      </c>
      <c r="E280" s="265" t="str">
        <f>IFERROR(IF(OR($C280="",$C280="No CAS"),INDEX('DEQ Pollutant List'!$A$7:$A$614,MATCH($D280,'DEQ Pollutant List'!$C$7:$C$614,0)),INDEX('DEQ Pollutant List'!$A$7:$A$614,MATCH($C280,'DEQ Pollutant List'!$B$7:$B$614,0))),"")</f>
        <v/>
      </c>
      <c r="F280" s="266"/>
      <c r="G280" s="267"/>
      <c r="H280" s="272"/>
      <c r="I280" s="273"/>
      <c r="J280" s="274"/>
      <c r="K280" s="275"/>
      <c r="L280" s="273"/>
      <c r="M280" s="274"/>
      <c r="N280" s="275"/>
    </row>
    <row r="281" spans="1:14" x14ac:dyDescent="0.25">
      <c r="A281" s="269"/>
      <c r="B281" s="264"/>
      <c r="C281" s="270"/>
      <c r="D281" s="271" t="str">
        <f>IFERROR(IF(C281="No CAS","",INDEX('DEQ Pollutant List'!$C$7:$C$614,MATCH(C281,'DEQ Pollutant List'!$B$7:$B$614,0))),"")</f>
        <v/>
      </c>
      <c r="E281" s="265" t="str">
        <f>IFERROR(IF(OR($C281="",$C281="No CAS"),INDEX('DEQ Pollutant List'!$A$7:$A$614,MATCH($D281,'DEQ Pollutant List'!$C$7:$C$614,0)),INDEX('DEQ Pollutant List'!$A$7:$A$614,MATCH($C281,'DEQ Pollutant List'!$B$7:$B$614,0))),"")</f>
        <v/>
      </c>
      <c r="F281" s="266"/>
      <c r="G281" s="267"/>
      <c r="H281" s="272"/>
      <c r="I281" s="273"/>
      <c r="J281" s="274"/>
      <c r="K281" s="275"/>
      <c r="L281" s="273"/>
      <c r="M281" s="274"/>
      <c r="N281" s="275"/>
    </row>
    <row r="282" spans="1:14" x14ac:dyDescent="0.25">
      <c r="A282" s="269"/>
      <c r="B282" s="264"/>
      <c r="C282" s="270"/>
      <c r="D282" s="271" t="str">
        <f>IFERROR(IF(C282="No CAS","",INDEX('DEQ Pollutant List'!$C$7:$C$614,MATCH(C282,'DEQ Pollutant List'!$B$7:$B$614,0))),"")</f>
        <v/>
      </c>
      <c r="E282" s="265" t="str">
        <f>IFERROR(IF(OR($C282="",$C282="No CAS"),INDEX('DEQ Pollutant List'!$A$7:$A$614,MATCH($D282,'DEQ Pollutant List'!$C$7:$C$614,0)),INDEX('DEQ Pollutant List'!$A$7:$A$614,MATCH($C282,'DEQ Pollutant List'!$B$7:$B$614,0))),"")</f>
        <v/>
      </c>
      <c r="F282" s="266"/>
      <c r="G282" s="267"/>
      <c r="H282" s="272"/>
      <c r="I282" s="273"/>
      <c r="J282" s="274"/>
      <c r="K282" s="275"/>
      <c r="L282" s="273"/>
      <c r="M282" s="274"/>
      <c r="N282" s="275"/>
    </row>
    <row r="283" spans="1:14" x14ac:dyDescent="0.25">
      <c r="A283" s="269"/>
      <c r="B283" s="264"/>
      <c r="C283" s="270"/>
      <c r="D283" s="271" t="str">
        <f>IFERROR(IF(C283="No CAS","",INDEX('DEQ Pollutant List'!$C$7:$C$614,MATCH(C283,'DEQ Pollutant List'!$B$7:$B$614,0))),"")</f>
        <v/>
      </c>
      <c r="E283" s="265" t="str">
        <f>IFERROR(IF(OR($C283="",$C283="No CAS"),INDEX('DEQ Pollutant List'!$A$7:$A$614,MATCH($D283,'DEQ Pollutant List'!$C$7:$C$614,0)),INDEX('DEQ Pollutant List'!$A$7:$A$614,MATCH($C283,'DEQ Pollutant List'!$B$7:$B$614,0))),"")</f>
        <v/>
      </c>
      <c r="F283" s="266"/>
      <c r="G283" s="267"/>
      <c r="H283" s="272"/>
      <c r="I283" s="273"/>
      <c r="J283" s="274"/>
      <c r="K283" s="275"/>
      <c r="L283" s="273"/>
      <c r="M283" s="274"/>
      <c r="N283" s="275"/>
    </row>
    <row r="284" spans="1:14" x14ac:dyDescent="0.25">
      <c r="A284" s="269"/>
      <c r="B284" s="264"/>
      <c r="C284" s="270"/>
      <c r="D284" s="271" t="str">
        <f>IFERROR(IF(C284="No CAS","",INDEX('DEQ Pollutant List'!$C$7:$C$614,MATCH(C284,'DEQ Pollutant List'!$B$7:$B$614,0))),"")</f>
        <v/>
      </c>
      <c r="E284" s="265" t="str">
        <f>IFERROR(IF(OR($C284="",$C284="No CAS"),INDEX('DEQ Pollutant List'!$A$7:$A$614,MATCH($D284,'DEQ Pollutant List'!$C$7:$C$614,0)),INDEX('DEQ Pollutant List'!$A$7:$A$614,MATCH($C284,'DEQ Pollutant List'!$B$7:$B$614,0))),"")</f>
        <v/>
      </c>
      <c r="F284" s="266"/>
      <c r="G284" s="267"/>
      <c r="H284" s="272"/>
      <c r="I284" s="273"/>
      <c r="J284" s="274"/>
      <c r="K284" s="275"/>
      <c r="L284" s="273"/>
      <c r="M284" s="274"/>
      <c r="N284" s="275"/>
    </row>
    <row r="285" spans="1:14" x14ac:dyDescent="0.25">
      <c r="A285" s="269"/>
      <c r="B285" s="264"/>
      <c r="C285" s="270"/>
      <c r="D285" s="271" t="str">
        <f>IFERROR(IF(C285="No CAS","",INDEX('DEQ Pollutant List'!$C$7:$C$614,MATCH(C285,'DEQ Pollutant List'!$B$7:$B$614,0))),"")</f>
        <v/>
      </c>
      <c r="E285" s="265" t="str">
        <f>IFERROR(IF(OR($C285="",$C285="No CAS"),INDEX('DEQ Pollutant List'!$A$7:$A$614,MATCH($D285,'DEQ Pollutant List'!$C$7:$C$614,0)),INDEX('DEQ Pollutant List'!$A$7:$A$614,MATCH($C285,'DEQ Pollutant List'!$B$7:$B$614,0))),"")</f>
        <v/>
      </c>
      <c r="F285" s="266"/>
      <c r="G285" s="267"/>
      <c r="H285" s="272"/>
      <c r="I285" s="273"/>
      <c r="J285" s="274"/>
      <c r="K285" s="275"/>
      <c r="L285" s="273"/>
      <c r="M285" s="274"/>
      <c r="N285" s="275"/>
    </row>
    <row r="286" spans="1:14" x14ac:dyDescent="0.25">
      <c r="A286" s="269"/>
      <c r="B286" s="264"/>
      <c r="C286" s="270"/>
      <c r="D286" s="271" t="str">
        <f>IFERROR(IF(C286="No CAS","",INDEX('DEQ Pollutant List'!$C$7:$C$614,MATCH(C286,'DEQ Pollutant List'!$B$7:$B$614,0))),"")</f>
        <v/>
      </c>
      <c r="E286" s="265" t="str">
        <f>IFERROR(IF(OR($C286="",$C286="No CAS"),INDEX('DEQ Pollutant List'!$A$7:$A$614,MATCH($D286,'DEQ Pollutant List'!$C$7:$C$614,0)),INDEX('DEQ Pollutant List'!$A$7:$A$614,MATCH($C286,'DEQ Pollutant List'!$B$7:$B$614,0))),"")</f>
        <v/>
      </c>
      <c r="F286" s="266"/>
      <c r="G286" s="267"/>
      <c r="H286" s="272"/>
      <c r="I286" s="273"/>
      <c r="J286" s="274"/>
      <c r="K286" s="275"/>
      <c r="L286" s="273"/>
      <c r="M286" s="274"/>
      <c r="N286" s="275"/>
    </row>
    <row r="287" spans="1:14" x14ac:dyDescent="0.25">
      <c r="A287" s="269"/>
      <c r="B287" s="264"/>
      <c r="C287" s="270"/>
      <c r="D287" s="271" t="str">
        <f>IFERROR(IF(C287="No CAS","",INDEX('DEQ Pollutant List'!$C$7:$C$614,MATCH(C287,'DEQ Pollutant List'!$B$7:$B$614,0))),"")</f>
        <v/>
      </c>
      <c r="E287" s="265" t="str">
        <f>IFERROR(IF(OR($C287="",$C287="No CAS"),INDEX('DEQ Pollutant List'!$A$7:$A$614,MATCH($D287,'DEQ Pollutant List'!$C$7:$C$614,0)),INDEX('DEQ Pollutant List'!$A$7:$A$614,MATCH($C287,'DEQ Pollutant List'!$B$7:$B$614,0))),"")</f>
        <v/>
      </c>
      <c r="F287" s="266"/>
      <c r="G287" s="267"/>
      <c r="H287" s="272"/>
      <c r="I287" s="273"/>
      <c r="J287" s="274"/>
      <c r="K287" s="275"/>
      <c r="L287" s="273"/>
      <c r="M287" s="274"/>
      <c r="N287" s="275"/>
    </row>
    <row r="288" spans="1:14" x14ac:dyDescent="0.25">
      <c r="A288" s="269"/>
      <c r="B288" s="264"/>
      <c r="C288" s="270"/>
      <c r="D288" s="271" t="str">
        <f>IFERROR(IF(C288="No CAS","",INDEX('DEQ Pollutant List'!$C$7:$C$614,MATCH(C288,'DEQ Pollutant List'!$B$7:$B$614,0))),"")</f>
        <v/>
      </c>
      <c r="E288" s="265" t="str">
        <f>IFERROR(IF(OR($C288="",$C288="No CAS"),INDEX('DEQ Pollutant List'!$A$7:$A$614,MATCH($D288,'DEQ Pollutant List'!$C$7:$C$614,0)),INDEX('DEQ Pollutant List'!$A$7:$A$614,MATCH($C288,'DEQ Pollutant List'!$B$7:$B$614,0))),"")</f>
        <v/>
      </c>
      <c r="F288" s="266"/>
      <c r="G288" s="267"/>
      <c r="H288" s="272"/>
      <c r="I288" s="273"/>
      <c r="J288" s="274"/>
      <c r="K288" s="275"/>
      <c r="L288" s="273"/>
      <c r="M288" s="274"/>
      <c r="N288" s="275"/>
    </row>
    <row r="289" spans="1:14" x14ac:dyDescent="0.25">
      <c r="A289" s="269"/>
      <c r="B289" s="264"/>
      <c r="C289" s="270"/>
      <c r="D289" s="271" t="str">
        <f>IFERROR(IF(C289="No CAS","",INDEX('DEQ Pollutant List'!$C$7:$C$614,MATCH(C289,'DEQ Pollutant List'!$B$7:$B$614,0))),"")</f>
        <v/>
      </c>
      <c r="E289" s="265" t="str">
        <f>IFERROR(IF(OR($C289="",$C289="No CAS"),INDEX('DEQ Pollutant List'!$A$7:$A$614,MATCH($D289,'DEQ Pollutant List'!$C$7:$C$614,0)),INDEX('DEQ Pollutant List'!$A$7:$A$614,MATCH($C289,'DEQ Pollutant List'!$B$7:$B$614,0))),"")</f>
        <v/>
      </c>
      <c r="F289" s="266"/>
      <c r="G289" s="267"/>
      <c r="H289" s="272"/>
      <c r="I289" s="273"/>
      <c r="J289" s="274"/>
      <c r="K289" s="275"/>
      <c r="L289" s="273"/>
      <c r="M289" s="274"/>
      <c r="N289" s="275"/>
    </row>
    <row r="290" spans="1:14" x14ac:dyDescent="0.25">
      <c r="A290" s="269"/>
      <c r="B290" s="264"/>
      <c r="C290" s="270"/>
      <c r="D290" s="271" t="str">
        <f>IFERROR(IF(C290="No CAS","",INDEX('DEQ Pollutant List'!$C$7:$C$614,MATCH(C290,'DEQ Pollutant List'!$B$7:$B$614,0))),"")</f>
        <v/>
      </c>
      <c r="E290" s="265" t="str">
        <f>IFERROR(IF(OR($C290="",$C290="No CAS"),INDEX('DEQ Pollutant List'!$A$7:$A$614,MATCH($D290,'DEQ Pollutant List'!$C$7:$C$614,0)),INDEX('DEQ Pollutant List'!$A$7:$A$614,MATCH($C290,'DEQ Pollutant List'!$B$7:$B$614,0))),"")</f>
        <v/>
      </c>
      <c r="F290" s="266"/>
      <c r="G290" s="267"/>
      <c r="H290" s="272"/>
      <c r="I290" s="273"/>
      <c r="J290" s="274"/>
      <c r="K290" s="275"/>
      <c r="L290" s="273"/>
      <c r="M290" s="274"/>
      <c r="N290" s="275"/>
    </row>
    <row r="291" spans="1:14" x14ac:dyDescent="0.25">
      <c r="A291" s="269"/>
      <c r="B291" s="264"/>
      <c r="C291" s="270"/>
      <c r="D291" s="271" t="str">
        <f>IFERROR(IF(C291="No CAS","",INDEX('DEQ Pollutant List'!$C$7:$C$614,MATCH(C291,'DEQ Pollutant List'!$B$7:$B$614,0))),"")</f>
        <v/>
      </c>
      <c r="E291" s="265" t="str">
        <f>IFERROR(IF(OR($C291="",$C291="No CAS"),INDEX('DEQ Pollutant List'!$A$7:$A$614,MATCH($D291,'DEQ Pollutant List'!$C$7:$C$614,0)),INDEX('DEQ Pollutant List'!$A$7:$A$614,MATCH($C291,'DEQ Pollutant List'!$B$7:$B$614,0))),"")</f>
        <v/>
      </c>
      <c r="F291" s="266"/>
      <c r="G291" s="267"/>
      <c r="H291" s="272"/>
      <c r="I291" s="273"/>
      <c r="J291" s="274"/>
      <c r="K291" s="275"/>
      <c r="L291" s="273"/>
      <c r="M291" s="274"/>
      <c r="N291" s="275"/>
    </row>
    <row r="292" spans="1:14" x14ac:dyDescent="0.25">
      <c r="A292" s="269"/>
      <c r="B292" s="264"/>
      <c r="C292" s="270"/>
      <c r="D292" s="271" t="str">
        <f>IFERROR(IF(C292="No CAS","",INDEX('DEQ Pollutant List'!$C$7:$C$614,MATCH(C292,'DEQ Pollutant List'!$B$7:$B$614,0))),"")</f>
        <v/>
      </c>
      <c r="E292" s="265" t="str">
        <f>IFERROR(IF(OR($C292="",$C292="No CAS"),INDEX('DEQ Pollutant List'!$A$7:$A$614,MATCH($D292,'DEQ Pollutant List'!$C$7:$C$614,0)),INDEX('DEQ Pollutant List'!$A$7:$A$614,MATCH($C292,'DEQ Pollutant List'!$B$7:$B$614,0))),"")</f>
        <v/>
      </c>
      <c r="F292" s="266"/>
      <c r="G292" s="267"/>
      <c r="H292" s="272"/>
      <c r="I292" s="273"/>
      <c r="J292" s="274"/>
      <c r="K292" s="275"/>
      <c r="L292" s="273"/>
      <c r="M292" s="274"/>
      <c r="N292" s="275"/>
    </row>
    <row r="293" spans="1:14" x14ac:dyDescent="0.25">
      <c r="A293" s="269"/>
      <c r="B293" s="264"/>
      <c r="C293" s="270"/>
      <c r="D293" s="271" t="str">
        <f>IFERROR(IF(C293="No CAS","",INDEX('DEQ Pollutant List'!$C$7:$C$614,MATCH(C293,'DEQ Pollutant List'!$B$7:$B$614,0))),"")</f>
        <v/>
      </c>
      <c r="E293" s="265" t="str">
        <f>IFERROR(IF(OR($C293="",$C293="No CAS"),INDEX('DEQ Pollutant List'!$A$7:$A$614,MATCH($D293,'DEQ Pollutant List'!$C$7:$C$614,0)),INDEX('DEQ Pollutant List'!$A$7:$A$614,MATCH($C293,'DEQ Pollutant List'!$B$7:$B$614,0))),"")</f>
        <v/>
      </c>
      <c r="F293" s="266"/>
      <c r="G293" s="267"/>
      <c r="H293" s="272"/>
      <c r="I293" s="273"/>
      <c r="J293" s="274"/>
      <c r="K293" s="275"/>
      <c r="L293" s="273"/>
      <c r="M293" s="274"/>
      <c r="N293" s="275"/>
    </row>
    <row r="294" spans="1:14" x14ac:dyDescent="0.25">
      <c r="A294" s="269"/>
      <c r="B294" s="264"/>
      <c r="C294" s="270"/>
      <c r="D294" s="271" t="str">
        <f>IFERROR(IF(C294="No CAS","",INDEX('DEQ Pollutant List'!$C$7:$C$614,MATCH(C294,'DEQ Pollutant List'!$B$7:$B$614,0))),"")</f>
        <v/>
      </c>
      <c r="E294" s="265" t="str">
        <f>IFERROR(IF(OR($C294="",$C294="No CAS"),INDEX('DEQ Pollutant List'!$A$7:$A$614,MATCH($D294,'DEQ Pollutant List'!$C$7:$C$614,0)),INDEX('DEQ Pollutant List'!$A$7:$A$614,MATCH($C294,'DEQ Pollutant List'!$B$7:$B$614,0))),"")</f>
        <v/>
      </c>
      <c r="F294" s="266"/>
      <c r="G294" s="267"/>
      <c r="H294" s="272"/>
      <c r="I294" s="273"/>
      <c r="J294" s="274"/>
      <c r="K294" s="275"/>
      <c r="L294" s="273"/>
      <c r="M294" s="274"/>
      <c r="N294" s="275"/>
    </row>
    <row r="295" spans="1:14" x14ac:dyDescent="0.25">
      <c r="A295" s="269"/>
      <c r="B295" s="264"/>
      <c r="C295" s="270"/>
      <c r="D295" s="271" t="str">
        <f>IFERROR(IF(C295="No CAS","",INDEX('DEQ Pollutant List'!$C$7:$C$614,MATCH(C295,'DEQ Pollutant List'!$B$7:$B$614,0))),"")</f>
        <v/>
      </c>
      <c r="E295" s="265" t="str">
        <f>IFERROR(IF(OR($C295="",$C295="No CAS"),INDEX('DEQ Pollutant List'!$A$7:$A$614,MATCH($D295,'DEQ Pollutant List'!$C$7:$C$614,0)),INDEX('DEQ Pollutant List'!$A$7:$A$614,MATCH($C295,'DEQ Pollutant List'!$B$7:$B$614,0))),"")</f>
        <v/>
      </c>
      <c r="F295" s="266"/>
      <c r="G295" s="267"/>
      <c r="H295" s="272"/>
      <c r="I295" s="273"/>
      <c r="J295" s="274"/>
      <c r="K295" s="275"/>
      <c r="L295" s="273"/>
      <c r="M295" s="274"/>
      <c r="N295" s="275"/>
    </row>
    <row r="296" spans="1:14" x14ac:dyDescent="0.25">
      <c r="A296" s="269"/>
      <c r="B296" s="264"/>
      <c r="C296" s="270"/>
      <c r="D296" s="271" t="str">
        <f>IFERROR(IF(C296="No CAS","",INDEX('DEQ Pollutant List'!$C$7:$C$614,MATCH(C296,'DEQ Pollutant List'!$B$7:$B$614,0))),"")</f>
        <v/>
      </c>
      <c r="E296" s="265" t="str">
        <f>IFERROR(IF(OR($C296="",$C296="No CAS"),INDEX('DEQ Pollutant List'!$A$7:$A$614,MATCH($D296,'DEQ Pollutant List'!$C$7:$C$614,0)),INDEX('DEQ Pollutant List'!$A$7:$A$614,MATCH($C296,'DEQ Pollutant List'!$B$7:$B$614,0))),"")</f>
        <v/>
      </c>
      <c r="F296" s="266"/>
      <c r="G296" s="267"/>
      <c r="H296" s="272"/>
      <c r="I296" s="273"/>
      <c r="J296" s="274"/>
      <c r="K296" s="275"/>
      <c r="L296" s="273"/>
      <c r="M296" s="274"/>
      <c r="N296" s="275"/>
    </row>
    <row r="297" spans="1:14" x14ac:dyDescent="0.25">
      <c r="A297" s="269"/>
      <c r="B297" s="264"/>
      <c r="C297" s="270"/>
      <c r="D297" s="271" t="str">
        <f>IFERROR(IF(C297="No CAS","",INDEX('DEQ Pollutant List'!$C$7:$C$614,MATCH(C297,'DEQ Pollutant List'!$B$7:$B$614,0))),"")</f>
        <v/>
      </c>
      <c r="E297" s="265" t="str">
        <f>IFERROR(IF(OR($C297="",$C297="No CAS"),INDEX('DEQ Pollutant List'!$A$7:$A$614,MATCH($D297,'DEQ Pollutant List'!$C$7:$C$614,0)),INDEX('DEQ Pollutant List'!$A$7:$A$614,MATCH($C297,'DEQ Pollutant List'!$B$7:$B$614,0))),"")</f>
        <v/>
      </c>
      <c r="F297" s="266"/>
      <c r="G297" s="267"/>
      <c r="H297" s="272"/>
      <c r="I297" s="273"/>
      <c r="J297" s="274"/>
      <c r="K297" s="275"/>
      <c r="L297" s="273"/>
      <c r="M297" s="274"/>
      <c r="N297" s="275"/>
    </row>
    <row r="298" spans="1:14" x14ac:dyDescent="0.25">
      <c r="A298" s="269"/>
      <c r="B298" s="264"/>
      <c r="C298" s="270"/>
      <c r="D298" s="271" t="str">
        <f>IFERROR(IF(C298="No CAS","",INDEX('DEQ Pollutant List'!$C$7:$C$614,MATCH(C298,'DEQ Pollutant List'!$B$7:$B$614,0))),"")</f>
        <v/>
      </c>
      <c r="E298" s="265" t="str">
        <f>IFERROR(IF(OR($C298="",$C298="No CAS"),INDEX('DEQ Pollutant List'!$A$7:$A$614,MATCH($D298,'DEQ Pollutant List'!$C$7:$C$614,0)),INDEX('DEQ Pollutant List'!$A$7:$A$614,MATCH($C298,'DEQ Pollutant List'!$B$7:$B$614,0))),"")</f>
        <v/>
      </c>
      <c r="F298" s="266"/>
      <c r="G298" s="267"/>
      <c r="H298" s="272"/>
      <c r="I298" s="273"/>
      <c r="J298" s="274"/>
      <c r="K298" s="275"/>
      <c r="L298" s="273"/>
      <c r="M298" s="274"/>
      <c r="N298" s="275"/>
    </row>
    <row r="299" spans="1:14" x14ac:dyDescent="0.25">
      <c r="A299" s="269"/>
      <c r="B299" s="264"/>
      <c r="C299" s="270"/>
      <c r="D299" s="271" t="str">
        <f>IFERROR(IF(C299="No CAS","",INDEX('DEQ Pollutant List'!$C$7:$C$614,MATCH(C299,'DEQ Pollutant List'!$B$7:$B$614,0))),"")</f>
        <v/>
      </c>
      <c r="E299" s="265" t="str">
        <f>IFERROR(IF(OR($C299="",$C299="No CAS"),INDEX('DEQ Pollutant List'!$A$7:$A$614,MATCH($D299,'DEQ Pollutant List'!$C$7:$C$614,0)),INDEX('DEQ Pollutant List'!$A$7:$A$614,MATCH($C299,'DEQ Pollutant List'!$B$7:$B$614,0))),"")</f>
        <v/>
      </c>
      <c r="F299" s="266"/>
      <c r="G299" s="267"/>
      <c r="H299" s="272"/>
      <c r="I299" s="273"/>
      <c r="J299" s="274"/>
      <c r="K299" s="275"/>
      <c r="L299" s="273"/>
      <c r="M299" s="274"/>
      <c r="N299" s="275"/>
    </row>
    <row r="300" spans="1:14" x14ac:dyDescent="0.25">
      <c r="A300" s="269"/>
      <c r="B300" s="264"/>
      <c r="C300" s="270"/>
      <c r="D300" s="271" t="str">
        <f>IFERROR(IF(C300="No CAS","",INDEX('DEQ Pollutant List'!$C$7:$C$614,MATCH(C300,'DEQ Pollutant List'!$B$7:$B$614,0))),"")</f>
        <v/>
      </c>
      <c r="E300" s="265" t="str">
        <f>IFERROR(IF(OR($C300="",$C300="No CAS"),INDEX('DEQ Pollutant List'!$A$7:$A$614,MATCH($D300,'DEQ Pollutant List'!$C$7:$C$614,0)),INDEX('DEQ Pollutant List'!$A$7:$A$614,MATCH($C300,'DEQ Pollutant List'!$B$7:$B$614,0))),"")</f>
        <v/>
      </c>
      <c r="F300" s="266"/>
      <c r="G300" s="267"/>
      <c r="H300" s="272"/>
      <c r="I300" s="273"/>
      <c r="J300" s="274"/>
      <c r="K300" s="275"/>
      <c r="L300" s="273"/>
      <c r="M300" s="274"/>
      <c r="N300" s="275"/>
    </row>
    <row r="301" spans="1:14" x14ac:dyDescent="0.25">
      <c r="A301" s="269"/>
      <c r="B301" s="264"/>
      <c r="C301" s="270"/>
      <c r="D301" s="271" t="str">
        <f>IFERROR(IF(C301="No CAS","",INDEX('DEQ Pollutant List'!$C$7:$C$614,MATCH(C301,'DEQ Pollutant List'!$B$7:$B$614,0))),"")</f>
        <v/>
      </c>
      <c r="E301" s="265" t="str">
        <f>IFERROR(IF(OR($C301="",$C301="No CAS"),INDEX('DEQ Pollutant List'!$A$7:$A$614,MATCH($D301,'DEQ Pollutant List'!$C$7:$C$614,0)),INDEX('DEQ Pollutant List'!$A$7:$A$614,MATCH($C301,'DEQ Pollutant List'!$B$7:$B$614,0))),"")</f>
        <v/>
      </c>
      <c r="F301" s="266"/>
      <c r="G301" s="267"/>
      <c r="H301" s="272"/>
      <c r="I301" s="273"/>
      <c r="J301" s="274"/>
      <c r="K301" s="275"/>
      <c r="L301" s="273"/>
      <c r="M301" s="274"/>
      <c r="N301" s="275"/>
    </row>
    <row r="302" spans="1:14" x14ac:dyDescent="0.25">
      <c r="A302" s="269"/>
      <c r="B302" s="264"/>
      <c r="C302" s="270"/>
      <c r="D302" s="271" t="str">
        <f>IFERROR(IF(C302="No CAS","",INDEX('DEQ Pollutant List'!$C$7:$C$614,MATCH(C302,'DEQ Pollutant List'!$B$7:$B$614,0))),"")</f>
        <v/>
      </c>
      <c r="E302" s="265" t="str">
        <f>IFERROR(IF(OR($C302="",$C302="No CAS"),INDEX('DEQ Pollutant List'!$A$7:$A$614,MATCH($D302,'DEQ Pollutant List'!$C$7:$C$614,0)),INDEX('DEQ Pollutant List'!$A$7:$A$614,MATCH($C302,'DEQ Pollutant List'!$B$7:$B$614,0))),"")</f>
        <v/>
      </c>
      <c r="F302" s="266"/>
      <c r="G302" s="267"/>
      <c r="H302" s="272"/>
      <c r="I302" s="273"/>
      <c r="J302" s="274"/>
      <c r="K302" s="275"/>
      <c r="L302" s="273"/>
      <c r="M302" s="274"/>
      <c r="N302" s="275"/>
    </row>
    <row r="303" spans="1:14" x14ac:dyDescent="0.25">
      <c r="A303" s="269"/>
      <c r="B303" s="264"/>
      <c r="C303" s="270"/>
      <c r="D303" s="271" t="str">
        <f>IFERROR(IF(C303="No CAS","",INDEX('DEQ Pollutant List'!$C$7:$C$614,MATCH(C303,'DEQ Pollutant List'!$B$7:$B$614,0))),"")</f>
        <v/>
      </c>
      <c r="E303" s="265" t="str">
        <f>IFERROR(IF(OR($C303="",$C303="No CAS"),INDEX('DEQ Pollutant List'!$A$7:$A$614,MATCH($D303,'DEQ Pollutant List'!$C$7:$C$614,0)),INDEX('DEQ Pollutant List'!$A$7:$A$614,MATCH($C303,'DEQ Pollutant List'!$B$7:$B$614,0))),"")</f>
        <v/>
      </c>
      <c r="F303" s="266"/>
      <c r="G303" s="267"/>
      <c r="H303" s="272"/>
      <c r="I303" s="273"/>
      <c r="J303" s="274"/>
      <c r="K303" s="275"/>
      <c r="L303" s="273"/>
      <c r="M303" s="274"/>
      <c r="N303" s="275"/>
    </row>
    <row r="304" spans="1:14" x14ac:dyDescent="0.25">
      <c r="A304" s="269"/>
      <c r="B304" s="264"/>
      <c r="C304" s="270"/>
      <c r="D304" s="271" t="str">
        <f>IFERROR(IF(C304="No CAS","",INDEX('DEQ Pollutant List'!$C$7:$C$614,MATCH(C304,'DEQ Pollutant List'!$B$7:$B$614,0))),"")</f>
        <v/>
      </c>
      <c r="E304" s="265" t="str">
        <f>IFERROR(IF(OR($C304="",$C304="No CAS"),INDEX('DEQ Pollutant List'!$A$7:$A$614,MATCH($D304,'DEQ Pollutant List'!$C$7:$C$614,0)),INDEX('DEQ Pollutant List'!$A$7:$A$614,MATCH($C304,'DEQ Pollutant List'!$B$7:$B$614,0))),"")</f>
        <v/>
      </c>
      <c r="F304" s="266"/>
      <c r="G304" s="267"/>
      <c r="H304" s="272"/>
      <c r="I304" s="273"/>
      <c r="J304" s="274"/>
      <c r="K304" s="275"/>
      <c r="L304" s="273"/>
      <c r="M304" s="274"/>
      <c r="N304" s="275"/>
    </row>
    <row r="305" spans="1:14" x14ac:dyDescent="0.25">
      <c r="A305" s="269"/>
      <c r="B305" s="264"/>
      <c r="C305" s="270"/>
      <c r="D305" s="271" t="str">
        <f>IFERROR(IF(C305="No CAS","",INDEX('DEQ Pollutant List'!$C$7:$C$614,MATCH(C305,'DEQ Pollutant List'!$B$7:$B$614,0))),"")</f>
        <v/>
      </c>
      <c r="E305" s="265" t="str">
        <f>IFERROR(IF(OR($C305="",$C305="No CAS"),INDEX('DEQ Pollutant List'!$A$7:$A$614,MATCH($D305,'DEQ Pollutant List'!$C$7:$C$614,0)),INDEX('DEQ Pollutant List'!$A$7:$A$614,MATCH($C305,'DEQ Pollutant List'!$B$7:$B$614,0))),"")</f>
        <v/>
      </c>
      <c r="F305" s="266"/>
      <c r="G305" s="267"/>
      <c r="H305" s="272"/>
      <c r="I305" s="273"/>
      <c r="J305" s="274"/>
      <c r="K305" s="275"/>
      <c r="L305" s="273"/>
      <c r="M305" s="274"/>
      <c r="N305" s="275"/>
    </row>
    <row r="306" spans="1:14" x14ac:dyDescent="0.25">
      <c r="A306" s="269"/>
      <c r="B306" s="264"/>
      <c r="C306" s="270"/>
      <c r="D306" s="271" t="str">
        <f>IFERROR(IF(C306="No CAS","",INDEX('DEQ Pollutant List'!$C$7:$C$614,MATCH(C306,'DEQ Pollutant List'!$B$7:$B$614,0))),"")</f>
        <v/>
      </c>
      <c r="E306" s="265" t="str">
        <f>IFERROR(IF(OR($C306="",$C306="No CAS"),INDEX('DEQ Pollutant List'!$A$7:$A$614,MATCH($D306,'DEQ Pollutant List'!$C$7:$C$614,0)),INDEX('DEQ Pollutant List'!$A$7:$A$614,MATCH($C306,'DEQ Pollutant List'!$B$7:$B$614,0))),"")</f>
        <v/>
      </c>
      <c r="F306" s="266"/>
      <c r="G306" s="267"/>
      <c r="H306" s="272"/>
      <c r="I306" s="273"/>
      <c r="J306" s="274"/>
      <c r="K306" s="275"/>
      <c r="L306" s="273"/>
      <c r="M306" s="274"/>
      <c r="N306" s="275"/>
    </row>
    <row r="307" spans="1:14" x14ac:dyDescent="0.25">
      <c r="A307" s="269"/>
      <c r="B307" s="264"/>
      <c r="C307" s="270"/>
      <c r="D307" s="271" t="str">
        <f>IFERROR(IF(C307="No CAS","",INDEX('DEQ Pollutant List'!$C$7:$C$614,MATCH(C307,'DEQ Pollutant List'!$B$7:$B$614,0))),"")</f>
        <v/>
      </c>
      <c r="E307" s="265" t="str">
        <f>IFERROR(IF(OR($C307="",$C307="No CAS"),INDEX('DEQ Pollutant List'!$A$7:$A$614,MATCH($D307,'DEQ Pollutant List'!$C$7:$C$614,0)),INDEX('DEQ Pollutant List'!$A$7:$A$614,MATCH($C307,'DEQ Pollutant List'!$B$7:$B$614,0))),"")</f>
        <v/>
      </c>
      <c r="F307" s="266"/>
      <c r="G307" s="267"/>
      <c r="H307" s="272"/>
      <c r="I307" s="273"/>
      <c r="J307" s="274"/>
      <c r="K307" s="275"/>
      <c r="L307" s="273"/>
      <c r="M307" s="274"/>
      <c r="N307" s="275"/>
    </row>
    <row r="308" spans="1:14" x14ac:dyDescent="0.25">
      <c r="A308" s="269"/>
      <c r="B308" s="264"/>
      <c r="C308" s="270"/>
      <c r="D308" s="271" t="str">
        <f>IFERROR(IF(C308="No CAS","",INDEX('DEQ Pollutant List'!$C$7:$C$614,MATCH(C308,'DEQ Pollutant List'!$B$7:$B$614,0))),"")</f>
        <v/>
      </c>
      <c r="E308" s="265" t="str">
        <f>IFERROR(IF(OR($C308="",$C308="No CAS"),INDEX('DEQ Pollutant List'!$A$7:$A$614,MATCH($D308,'DEQ Pollutant List'!$C$7:$C$614,0)),INDEX('DEQ Pollutant List'!$A$7:$A$614,MATCH($C308,'DEQ Pollutant List'!$B$7:$B$614,0))),"")</f>
        <v/>
      </c>
      <c r="F308" s="266"/>
      <c r="G308" s="267"/>
      <c r="H308" s="272"/>
      <c r="I308" s="273"/>
      <c r="J308" s="274"/>
      <c r="K308" s="275"/>
      <c r="L308" s="273"/>
      <c r="M308" s="274"/>
      <c r="N308" s="275"/>
    </row>
    <row r="309" spans="1:14" x14ac:dyDescent="0.25">
      <c r="A309" s="269"/>
      <c r="B309" s="264"/>
      <c r="C309" s="270"/>
      <c r="D309" s="271" t="str">
        <f>IFERROR(IF(C309="No CAS","",INDEX('DEQ Pollutant List'!$C$7:$C$614,MATCH(C309,'DEQ Pollutant List'!$B$7:$B$614,0))),"")</f>
        <v/>
      </c>
      <c r="E309" s="265" t="str">
        <f>IFERROR(IF(OR($C309="",$C309="No CAS"),INDEX('DEQ Pollutant List'!$A$7:$A$614,MATCH($D309,'DEQ Pollutant List'!$C$7:$C$614,0)),INDEX('DEQ Pollutant List'!$A$7:$A$614,MATCH($C309,'DEQ Pollutant List'!$B$7:$B$614,0))),"")</f>
        <v/>
      </c>
      <c r="F309" s="266"/>
      <c r="G309" s="267"/>
      <c r="H309" s="272"/>
      <c r="I309" s="273"/>
      <c r="J309" s="274"/>
      <c r="K309" s="275"/>
      <c r="L309" s="273"/>
      <c r="M309" s="274"/>
      <c r="N309" s="275"/>
    </row>
    <row r="310" spans="1:14" x14ac:dyDescent="0.25">
      <c r="A310" s="269"/>
      <c r="B310" s="264"/>
      <c r="C310" s="270"/>
      <c r="D310" s="271" t="str">
        <f>IFERROR(IF(C310="No CAS","",INDEX('DEQ Pollutant List'!$C$7:$C$614,MATCH(C310,'DEQ Pollutant List'!$B$7:$B$614,0))),"")</f>
        <v/>
      </c>
      <c r="E310" s="265" t="str">
        <f>IFERROR(IF(OR($C310="",$C310="No CAS"),INDEX('DEQ Pollutant List'!$A$7:$A$614,MATCH($D310,'DEQ Pollutant List'!$C$7:$C$614,0)),INDEX('DEQ Pollutant List'!$A$7:$A$614,MATCH($C310,'DEQ Pollutant List'!$B$7:$B$614,0))),"")</f>
        <v/>
      </c>
      <c r="F310" s="266"/>
      <c r="G310" s="267"/>
      <c r="H310" s="272"/>
      <c r="I310" s="273"/>
      <c r="J310" s="274"/>
      <c r="K310" s="275"/>
      <c r="L310" s="273"/>
      <c r="M310" s="274"/>
      <c r="N310" s="275"/>
    </row>
    <row r="311" spans="1:14" x14ac:dyDescent="0.25">
      <c r="A311" s="269"/>
      <c r="B311" s="264"/>
      <c r="C311" s="270"/>
      <c r="D311" s="271" t="str">
        <f>IFERROR(IF(C311="No CAS","",INDEX('DEQ Pollutant List'!$C$7:$C$614,MATCH(C311,'DEQ Pollutant List'!$B$7:$B$614,0))),"")</f>
        <v/>
      </c>
      <c r="E311" s="265" t="str">
        <f>IFERROR(IF(OR($C311="",$C311="No CAS"),INDEX('DEQ Pollutant List'!$A$7:$A$614,MATCH($D311,'DEQ Pollutant List'!$C$7:$C$614,0)),INDEX('DEQ Pollutant List'!$A$7:$A$614,MATCH($C311,'DEQ Pollutant List'!$B$7:$B$614,0))),"")</f>
        <v/>
      </c>
      <c r="F311" s="266"/>
      <c r="G311" s="267"/>
      <c r="H311" s="272"/>
      <c r="I311" s="273"/>
      <c r="J311" s="274"/>
      <c r="K311" s="275"/>
      <c r="L311" s="273"/>
      <c r="M311" s="274"/>
      <c r="N311" s="275"/>
    </row>
    <row r="312" spans="1:14" x14ac:dyDescent="0.25">
      <c r="A312" s="269"/>
      <c r="B312" s="264"/>
      <c r="C312" s="270"/>
      <c r="D312" s="271" t="str">
        <f>IFERROR(IF(C312="No CAS","",INDEX('DEQ Pollutant List'!$C$7:$C$614,MATCH(C312,'DEQ Pollutant List'!$B$7:$B$614,0))),"")</f>
        <v/>
      </c>
      <c r="E312" s="265" t="str">
        <f>IFERROR(IF(OR($C312="",$C312="No CAS"),INDEX('DEQ Pollutant List'!$A$7:$A$614,MATCH($D312,'DEQ Pollutant List'!$C$7:$C$614,0)),INDEX('DEQ Pollutant List'!$A$7:$A$614,MATCH($C312,'DEQ Pollutant List'!$B$7:$B$614,0))),"")</f>
        <v/>
      </c>
      <c r="F312" s="266"/>
      <c r="G312" s="267"/>
      <c r="H312" s="272"/>
      <c r="I312" s="273"/>
      <c r="J312" s="274"/>
      <c r="K312" s="275"/>
      <c r="L312" s="273"/>
      <c r="M312" s="274"/>
      <c r="N312" s="275"/>
    </row>
    <row r="313" spans="1:14" x14ac:dyDescent="0.25">
      <c r="A313" s="269"/>
      <c r="B313" s="264"/>
      <c r="C313" s="270"/>
      <c r="D313" s="271" t="str">
        <f>IFERROR(IF(C313="No CAS","",INDEX('DEQ Pollutant List'!$C$7:$C$614,MATCH(C313,'DEQ Pollutant List'!$B$7:$B$614,0))),"")</f>
        <v/>
      </c>
      <c r="E313" s="265" t="str">
        <f>IFERROR(IF(OR($C313="",$C313="No CAS"),INDEX('DEQ Pollutant List'!$A$7:$A$614,MATCH($D313,'DEQ Pollutant List'!$C$7:$C$614,0)),INDEX('DEQ Pollutant List'!$A$7:$A$614,MATCH($C313,'DEQ Pollutant List'!$B$7:$B$614,0))),"")</f>
        <v/>
      </c>
      <c r="F313" s="266"/>
      <c r="G313" s="267"/>
      <c r="H313" s="272"/>
      <c r="I313" s="273"/>
      <c r="J313" s="274"/>
      <c r="K313" s="275"/>
      <c r="L313" s="273"/>
      <c r="M313" s="274"/>
      <c r="N313" s="275"/>
    </row>
    <row r="314" spans="1:14" x14ac:dyDescent="0.25">
      <c r="A314" s="269"/>
      <c r="B314" s="264"/>
      <c r="C314" s="270"/>
      <c r="D314" s="271" t="str">
        <f>IFERROR(IF(C314="No CAS","",INDEX('DEQ Pollutant List'!$C$7:$C$614,MATCH(C314,'DEQ Pollutant List'!$B$7:$B$614,0))),"")</f>
        <v/>
      </c>
      <c r="E314" s="265" t="str">
        <f>IFERROR(IF(OR($C314="",$C314="No CAS"),INDEX('DEQ Pollutant List'!$A$7:$A$614,MATCH($D314,'DEQ Pollutant List'!$C$7:$C$614,0)),INDEX('DEQ Pollutant List'!$A$7:$A$614,MATCH($C314,'DEQ Pollutant List'!$B$7:$B$614,0))),"")</f>
        <v/>
      </c>
      <c r="F314" s="266"/>
      <c r="G314" s="267"/>
      <c r="H314" s="272"/>
      <c r="I314" s="273"/>
      <c r="J314" s="274"/>
      <c r="K314" s="275"/>
      <c r="L314" s="273"/>
      <c r="M314" s="274"/>
      <c r="N314" s="275"/>
    </row>
    <row r="315" spans="1:14" x14ac:dyDescent="0.25">
      <c r="A315" s="269"/>
      <c r="B315" s="264"/>
      <c r="C315" s="270"/>
      <c r="D315" s="271" t="str">
        <f>IFERROR(IF(C315="No CAS","",INDEX('DEQ Pollutant List'!$C$7:$C$614,MATCH(C315,'DEQ Pollutant List'!$B$7:$B$614,0))),"")</f>
        <v/>
      </c>
      <c r="E315" s="265" t="str">
        <f>IFERROR(IF(OR($C315="",$C315="No CAS"),INDEX('DEQ Pollutant List'!$A$7:$A$614,MATCH($D315,'DEQ Pollutant List'!$C$7:$C$614,0)),INDEX('DEQ Pollutant List'!$A$7:$A$614,MATCH($C315,'DEQ Pollutant List'!$B$7:$B$614,0))),"")</f>
        <v/>
      </c>
      <c r="F315" s="266"/>
      <c r="G315" s="267"/>
      <c r="H315" s="272"/>
      <c r="I315" s="273"/>
      <c r="J315" s="274"/>
      <c r="K315" s="275"/>
      <c r="L315" s="273"/>
      <c r="M315" s="274"/>
      <c r="N315" s="275"/>
    </row>
    <row r="316" spans="1:14" x14ac:dyDescent="0.25">
      <c r="A316" s="269"/>
      <c r="B316" s="264"/>
      <c r="C316" s="270"/>
      <c r="D316" s="271" t="str">
        <f>IFERROR(IF(C316="No CAS","",INDEX('DEQ Pollutant List'!$C$7:$C$614,MATCH(C316,'DEQ Pollutant List'!$B$7:$B$614,0))),"")</f>
        <v/>
      </c>
      <c r="E316" s="265" t="str">
        <f>IFERROR(IF(OR($C316="",$C316="No CAS"),INDEX('DEQ Pollutant List'!$A$7:$A$614,MATCH($D316,'DEQ Pollutant List'!$C$7:$C$614,0)),INDEX('DEQ Pollutant List'!$A$7:$A$614,MATCH($C316,'DEQ Pollutant List'!$B$7:$B$614,0))),"")</f>
        <v/>
      </c>
      <c r="F316" s="266"/>
      <c r="G316" s="267"/>
      <c r="H316" s="272"/>
      <c r="I316" s="273"/>
      <c r="J316" s="274"/>
      <c r="K316" s="275"/>
      <c r="L316" s="273"/>
      <c r="M316" s="274"/>
      <c r="N316" s="275"/>
    </row>
    <row r="317" spans="1:14" x14ac:dyDescent="0.25">
      <c r="A317" s="269"/>
      <c r="B317" s="264"/>
      <c r="C317" s="270"/>
      <c r="D317" s="271" t="str">
        <f>IFERROR(IF(C317="No CAS","",INDEX('DEQ Pollutant List'!$C$7:$C$614,MATCH(C317,'DEQ Pollutant List'!$B$7:$B$614,0))),"")</f>
        <v/>
      </c>
      <c r="E317" s="265" t="str">
        <f>IFERROR(IF(OR($C317="",$C317="No CAS"),INDEX('DEQ Pollutant List'!$A$7:$A$614,MATCH($D317,'DEQ Pollutant List'!$C$7:$C$614,0)),INDEX('DEQ Pollutant List'!$A$7:$A$614,MATCH($C317,'DEQ Pollutant List'!$B$7:$B$614,0))),"")</f>
        <v/>
      </c>
      <c r="F317" s="266"/>
      <c r="G317" s="267"/>
      <c r="H317" s="272"/>
      <c r="I317" s="273"/>
      <c r="J317" s="274"/>
      <c r="K317" s="275"/>
      <c r="L317" s="273"/>
      <c r="M317" s="274"/>
      <c r="N317" s="275"/>
    </row>
    <row r="318" spans="1:14" x14ac:dyDescent="0.25">
      <c r="A318" s="269"/>
      <c r="B318" s="264"/>
      <c r="C318" s="270"/>
      <c r="D318" s="271" t="str">
        <f>IFERROR(IF(C318="No CAS","",INDEX('DEQ Pollutant List'!$C$7:$C$614,MATCH(C318,'DEQ Pollutant List'!$B$7:$B$614,0))),"")</f>
        <v/>
      </c>
      <c r="E318" s="265" t="str">
        <f>IFERROR(IF(OR($C318="",$C318="No CAS"),INDEX('DEQ Pollutant List'!$A$7:$A$614,MATCH($D318,'DEQ Pollutant List'!$C$7:$C$614,0)),INDEX('DEQ Pollutant List'!$A$7:$A$614,MATCH($C318,'DEQ Pollutant List'!$B$7:$B$614,0))),"")</f>
        <v/>
      </c>
      <c r="F318" s="266"/>
      <c r="G318" s="267"/>
      <c r="H318" s="272"/>
      <c r="I318" s="273"/>
      <c r="J318" s="274"/>
      <c r="K318" s="275"/>
      <c r="L318" s="273"/>
      <c r="M318" s="274"/>
      <c r="N318" s="275"/>
    </row>
    <row r="319" spans="1:14" x14ac:dyDescent="0.25">
      <c r="A319" s="269"/>
      <c r="B319" s="264"/>
      <c r="C319" s="270"/>
      <c r="D319" s="271" t="str">
        <f>IFERROR(IF(C319="No CAS","",INDEX('DEQ Pollutant List'!$C$7:$C$614,MATCH(C319,'DEQ Pollutant List'!$B$7:$B$614,0))),"")</f>
        <v/>
      </c>
      <c r="E319" s="265" t="str">
        <f>IFERROR(IF(OR($C319="",$C319="No CAS"),INDEX('DEQ Pollutant List'!$A$7:$A$614,MATCH($D319,'DEQ Pollutant List'!$C$7:$C$614,0)),INDEX('DEQ Pollutant List'!$A$7:$A$614,MATCH($C319,'DEQ Pollutant List'!$B$7:$B$614,0))),"")</f>
        <v/>
      </c>
      <c r="F319" s="266"/>
      <c r="G319" s="267"/>
      <c r="H319" s="272"/>
      <c r="I319" s="273"/>
      <c r="J319" s="274"/>
      <c r="K319" s="275"/>
      <c r="L319" s="273"/>
      <c r="M319" s="274"/>
      <c r="N319" s="275"/>
    </row>
    <row r="320" spans="1:14" x14ac:dyDescent="0.25">
      <c r="A320" s="269"/>
      <c r="B320" s="264"/>
      <c r="C320" s="270"/>
      <c r="D320" s="271" t="str">
        <f>IFERROR(IF(C320="No CAS","",INDEX('DEQ Pollutant List'!$C$7:$C$614,MATCH(C320,'DEQ Pollutant List'!$B$7:$B$614,0))),"")</f>
        <v/>
      </c>
      <c r="E320" s="265" t="str">
        <f>IFERROR(IF(OR($C320="",$C320="No CAS"),INDEX('DEQ Pollutant List'!$A$7:$A$614,MATCH($D320,'DEQ Pollutant List'!$C$7:$C$614,0)),INDEX('DEQ Pollutant List'!$A$7:$A$614,MATCH($C320,'DEQ Pollutant List'!$B$7:$B$614,0))),"")</f>
        <v/>
      </c>
      <c r="F320" s="266"/>
      <c r="G320" s="267"/>
      <c r="H320" s="272"/>
      <c r="I320" s="273"/>
      <c r="J320" s="274"/>
      <c r="K320" s="275"/>
      <c r="L320" s="273"/>
      <c r="M320" s="274"/>
      <c r="N320" s="275"/>
    </row>
    <row r="321" spans="1:14" x14ac:dyDescent="0.25">
      <c r="A321" s="269"/>
      <c r="B321" s="264"/>
      <c r="C321" s="270"/>
      <c r="D321" s="271" t="str">
        <f>IFERROR(IF(C321="No CAS","",INDEX('DEQ Pollutant List'!$C$7:$C$614,MATCH(C321,'DEQ Pollutant List'!$B$7:$B$614,0))),"")</f>
        <v/>
      </c>
      <c r="E321" s="265" t="str">
        <f>IFERROR(IF(OR($C321="",$C321="No CAS"),INDEX('DEQ Pollutant List'!$A$7:$A$614,MATCH($D321,'DEQ Pollutant List'!$C$7:$C$614,0)),INDEX('DEQ Pollutant List'!$A$7:$A$614,MATCH($C321,'DEQ Pollutant List'!$B$7:$B$614,0))),"")</f>
        <v/>
      </c>
      <c r="F321" s="266"/>
      <c r="G321" s="267"/>
      <c r="H321" s="272"/>
      <c r="I321" s="273"/>
      <c r="J321" s="274"/>
      <c r="K321" s="275"/>
      <c r="L321" s="273"/>
      <c r="M321" s="274"/>
      <c r="N321" s="275"/>
    </row>
    <row r="322" spans="1:14" x14ac:dyDescent="0.25">
      <c r="A322" s="269"/>
      <c r="B322" s="264"/>
      <c r="C322" s="270"/>
      <c r="D322" s="271" t="str">
        <f>IFERROR(IF(C322="No CAS","",INDEX('DEQ Pollutant List'!$C$7:$C$614,MATCH(C322,'DEQ Pollutant List'!$B$7:$B$614,0))),"")</f>
        <v/>
      </c>
      <c r="E322" s="265" t="str">
        <f>IFERROR(IF(OR($C322="",$C322="No CAS"),INDEX('DEQ Pollutant List'!$A$7:$A$614,MATCH($D322,'DEQ Pollutant List'!$C$7:$C$614,0)),INDEX('DEQ Pollutant List'!$A$7:$A$614,MATCH($C322,'DEQ Pollutant List'!$B$7:$B$614,0))),"")</f>
        <v/>
      </c>
      <c r="F322" s="266"/>
      <c r="G322" s="267"/>
      <c r="H322" s="272"/>
      <c r="I322" s="273"/>
      <c r="J322" s="274"/>
      <c r="K322" s="275"/>
      <c r="L322" s="273"/>
      <c r="M322" s="274"/>
      <c r="N322" s="275"/>
    </row>
    <row r="323" spans="1:14" x14ac:dyDescent="0.25">
      <c r="A323" s="269"/>
      <c r="B323" s="264"/>
      <c r="C323" s="270"/>
      <c r="D323" s="271" t="str">
        <f>IFERROR(IF(C323="No CAS","",INDEX('DEQ Pollutant List'!$C$7:$C$614,MATCH(C323,'DEQ Pollutant List'!$B$7:$B$614,0))),"")</f>
        <v/>
      </c>
      <c r="E323" s="265" t="str">
        <f>IFERROR(IF(OR($C323="",$C323="No CAS"),INDEX('DEQ Pollutant List'!$A$7:$A$614,MATCH($D323,'DEQ Pollutant List'!$C$7:$C$614,0)),INDEX('DEQ Pollutant List'!$A$7:$A$614,MATCH($C323,'DEQ Pollutant List'!$B$7:$B$614,0))),"")</f>
        <v/>
      </c>
      <c r="F323" s="266"/>
      <c r="G323" s="267"/>
      <c r="H323" s="272"/>
      <c r="I323" s="273"/>
      <c r="J323" s="274"/>
      <c r="K323" s="275"/>
      <c r="L323" s="273"/>
      <c r="M323" s="274"/>
      <c r="N323" s="275"/>
    </row>
    <row r="324" spans="1:14" x14ac:dyDescent="0.25">
      <c r="A324" s="269"/>
      <c r="B324" s="264"/>
      <c r="C324" s="270"/>
      <c r="D324" s="271" t="str">
        <f>IFERROR(IF(C324="No CAS","",INDEX('DEQ Pollutant List'!$C$7:$C$614,MATCH(C324,'DEQ Pollutant List'!$B$7:$B$614,0))),"")</f>
        <v/>
      </c>
      <c r="E324" s="265" t="str">
        <f>IFERROR(IF(OR($C324="",$C324="No CAS"),INDEX('DEQ Pollutant List'!$A$7:$A$614,MATCH($D324,'DEQ Pollutant List'!$C$7:$C$614,0)),INDEX('DEQ Pollutant List'!$A$7:$A$614,MATCH($C324,'DEQ Pollutant List'!$B$7:$B$614,0))),"")</f>
        <v/>
      </c>
      <c r="F324" s="266"/>
      <c r="G324" s="267"/>
      <c r="H324" s="272"/>
      <c r="I324" s="273"/>
      <c r="J324" s="274"/>
      <c r="K324" s="275"/>
      <c r="L324" s="273"/>
      <c r="M324" s="274"/>
      <c r="N324" s="275"/>
    </row>
    <row r="325" spans="1:14" x14ac:dyDescent="0.25">
      <c r="A325" s="269"/>
      <c r="B325" s="264"/>
      <c r="C325" s="270"/>
      <c r="D325" s="271" t="str">
        <f>IFERROR(IF(C325="No CAS","",INDEX('DEQ Pollutant List'!$C$7:$C$614,MATCH(C325,'DEQ Pollutant List'!$B$7:$B$614,0))),"")</f>
        <v/>
      </c>
      <c r="E325" s="265" t="str">
        <f>IFERROR(IF(OR($C325="",$C325="No CAS"),INDEX('DEQ Pollutant List'!$A$7:$A$614,MATCH($D325,'DEQ Pollutant List'!$C$7:$C$614,0)),INDEX('DEQ Pollutant List'!$A$7:$A$614,MATCH($C325,'DEQ Pollutant List'!$B$7:$B$614,0))),"")</f>
        <v/>
      </c>
      <c r="F325" s="266"/>
      <c r="G325" s="267"/>
      <c r="H325" s="272"/>
      <c r="I325" s="273"/>
      <c r="J325" s="274"/>
      <c r="K325" s="275"/>
      <c r="L325" s="273"/>
      <c r="M325" s="274"/>
      <c r="N325" s="275"/>
    </row>
    <row r="326" spans="1:14" x14ac:dyDescent="0.25">
      <c r="A326" s="269"/>
      <c r="B326" s="264"/>
      <c r="C326" s="270"/>
      <c r="D326" s="271" t="str">
        <f>IFERROR(IF(C326="No CAS","",INDEX('DEQ Pollutant List'!$C$7:$C$614,MATCH(C326,'DEQ Pollutant List'!$B$7:$B$614,0))),"")</f>
        <v/>
      </c>
      <c r="E326" s="265" t="str">
        <f>IFERROR(IF(OR($C326="",$C326="No CAS"),INDEX('DEQ Pollutant List'!$A$7:$A$614,MATCH($D326,'DEQ Pollutant List'!$C$7:$C$614,0)),INDEX('DEQ Pollutant List'!$A$7:$A$614,MATCH($C326,'DEQ Pollutant List'!$B$7:$B$614,0))),"")</f>
        <v/>
      </c>
      <c r="F326" s="266"/>
      <c r="G326" s="267"/>
      <c r="H326" s="272"/>
      <c r="I326" s="273"/>
      <c r="J326" s="274"/>
      <c r="K326" s="275"/>
      <c r="L326" s="273"/>
      <c r="M326" s="274"/>
      <c r="N326" s="275"/>
    </row>
    <row r="327" spans="1:14" x14ac:dyDescent="0.25">
      <c r="A327" s="269"/>
      <c r="B327" s="264"/>
      <c r="C327" s="270"/>
      <c r="D327" s="271" t="str">
        <f>IFERROR(IF(C327="No CAS","",INDEX('DEQ Pollutant List'!$C$7:$C$614,MATCH(C327,'DEQ Pollutant List'!$B$7:$B$614,0))),"")</f>
        <v/>
      </c>
      <c r="E327" s="265" t="str">
        <f>IFERROR(IF(OR($C327="",$C327="No CAS"),INDEX('DEQ Pollutant List'!$A$7:$A$614,MATCH($D327,'DEQ Pollutant List'!$C$7:$C$614,0)),INDEX('DEQ Pollutant List'!$A$7:$A$614,MATCH($C327,'DEQ Pollutant List'!$B$7:$B$614,0))),"")</f>
        <v/>
      </c>
      <c r="F327" s="266"/>
      <c r="G327" s="267"/>
      <c r="H327" s="272"/>
      <c r="I327" s="273"/>
      <c r="J327" s="274"/>
      <c r="K327" s="275"/>
      <c r="L327" s="273"/>
      <c r="M327" s="274"/>
      <c r="N327" s="275"/>
    </row>
    <row r="328" spans="1:14" x14ac:dyDescent="0.25">
      <c r="A328" s="269"/>
      <c r="B328" s="264"/>
      <c r="C328" s="270"/>
      <c r="D328" s="271" t="str">
        <f>IFERROR(IF(C328="No CAS","",INDEX('DEQ Pollutant List'!$C$7:$C$614,MATCH(C328,'DEQ Pollutant List'!$B$7:$B$614,0))),"")</f>
        <v/>
      </c>
      <c r="E328" s="265" t="str">
        <f>IFERROR(IF(OR($C328="",$C328="No CAS"),INDEX('DEQ Pollutant List'!$A$7:$A$614,MATCH($D328,'DEQ Pollutant List'!$C$7:$C$614,0)),INDEX('DEQ Pollutant List'!$A$7:$A$614,MATCH($C328,'DEQ Pollutant List'!$B$7:$B$614,0))),"")</f>
        <v/>
      </c>
      <c r="F328" s="266"/>
      <c r="G328" s="267"/>
      <c r="H328" s="272"/>
      <c r="I328" s="273"/>
      <c r="J328" s="274"/>
      <c r="K328" s="275"/>
      <c r="L328" s="273"/>
      <c r="M328" s="274"/>
      <c r="N328" s="275"/>
    </row>
    <row r="329" spans="1:14" x14ac:dyDescent="0.25">
      <c r="A329" s="269"/>
      <c r="B329" s="264"/>
      <c r="C329" s="270"/>
      <c r="D329" s="271" t="str">
        <f>IFERROR(IF(C329="No CAS","",INDEX('DEQ Pollutant List'!$C$7:$C$614,MATCH(C329,'DEQ Pollutant List'!$B$7:$B$614,0))),"")</f>
        <v/>
      </c>
      <c r="E329" s="265" t="str">
        <f>IFERROR(IF(OR($C329="",$C329="No CAS"),INDEX('DEQ Pollutant List'!$A$7:$A$614,MATCH($D329,'DEQ Pollutant List'!$C$7:$C$614,0)),INDEX('DEQ Pollutant List'!$A$7:$A$614,MATCH($C329,'DEQ Pollutant List'!$B$7:$B$614,0))),"")</f>
        <v/>
      </c>
      <c r="F329" s="266"/>
      <c r="G329" s="267"/>
      <c r="H329" s="272"/>
      <c r="I329" s="273"/>
      <c r="J329" s="274"/>
      <c r="K329" s="275"/>
      <c r="L329" s="273"/>
      <c r="M329" s="274"/>
      <c r="N329" s="275"/>
    </row>
    <row r="330" spans="1:14" x14ac:dyDescent="0.25">
      <c r="A330" s="269"/>
      <c r="B330" s="264"/>
      <c r="C330" s="270"/>
      <c r="D330" s="271" t="str">
        <f>IFERROR(IF(C330="No CAS","",INDEX('DEQ Pollutant List'!$C$7:$C$614,MATCH(C330,'DEQ Pollutant List'!$B$7:$B$614,0))),"")</f>
        <v/>
      </c>
      <c r="E330" s="265" t="str">
        <f>IFERROR(IF(OR($C330="",$C330="No CAS"),INDEX('DEQ Pollutant List'!$A$7:$A$614,MATCH($D330,'DEQ Pollutant List'!$C$7:$C$614,0)),INDEX('DEQ Pollutant List'!$A$7:$A$614,MATCH($C330,'DEQ Pollutant List'!$B$7:$B$614,0))),"")</f>
        <v/>
      </c>
      <c r="F330" s="266"/>
      <c r="G330" s="267"/>
      <c r="H330" s="272"/>
      <c r="I330" s="273"/>
      <c r="J330" s="274"/>
      <c r="K330" s="275"/>
      <c r="L330" s="273"/>
      <c r="M330" s="274"/>
      <c r="N330" s="275"/>
    </row>
    <row r="331" spans="1:14" x14ac:dyDescent="0.25">
      <c r="A331" s="269"/>
      <c r="B331" s="264"/>
      <c r="C331" s="270"/>
      <c r="D331" s="271" t="str">
        <f>IFERROR(IF(C331="No CAS","",INDEX('DEQ Pollutant List'!$C$7:$C$614,MATCH(C331,'DEQ Pollutant List'!$B$7:$B$614,0))),"")</f>
        <v/>
      </c>
      <c r="E331" s="265" t="str">
        <f>IFERROR(IF(OR($C331="",$C331="No CAS"),INDEX('DEQ Pollutant List'!$A$7:$A$614,MATCH($D331,'DEQ Pollutant List'!$C$7:$C$614,0)),INDEX('DEQ Pollutant List'!$A$7:$A$614,MATCH($C331,'DEQ Pollutant List'!$B$7:$B$614,0))),"")</f>
        <v/>
      </c>
      <c r="F331" s="266"/>
      <c r="G331" s="267"/>
      <c r="H331" s="272"/>
      <c r="I331" s="273"/>
      <c r="J331" s="274"/>
      <c r="K331" s="275"/>
      <c r="L331" s="273"/>
      <c r="M331" s="274"/>
      <c r="N331" s="275"/>
    </row>
    <row r="332" spans="1:14" x14ac:dyDescent="0.25">
      <c r="A332" s="269"/>
      <c r="B332" s="264"/>
      <c r="C332" s="270"/>
      <c r="D332" s="271" t="str">
        <f>IFERROR(IF(C332="No CAS","",INDEX('DEQ Pollutant List'!$C$7:$C$614,MATCH(C332,'DEQ Pollutant List'!$B$7:$B$614,0))),"")</f>
        <v/>
      </c>
      <c r="E332" s="265" t="str">
        <f>IFERROR(IF(OR($C332="",$C332="No CAS"),INDEX('DEQ Pollutant List'!$A$7:$A$614,MATCH($D332,'DEQ Pollutant List'!$C$7:$C$614,0)),INDEX('DEQ Pollutant List'!$A$7:$A$614,MATCH($C332,'DEQ Pollutant List'!$B$7:$B$614,0))),"")</f>
        <v/>
      </c>
      <c r="F332" s="266"/>
      <c r="G332" s="267"/>
      <c r="H332" s="272"/>
      <c r="I332" s="273"/>
      <c r="J332" s="274"/>
      <c r="K332" s="275"/>
      <c r="L332" s="273"/>
      <c r="M332" s="274"/>
      <c r="N332" s="275"/>
    </row>
    <row r="333" spans="1:14" x14ac:dyDescent="0.25">
      <c r="A333" s="269"/>
      <c r="B333" s="264"/>
      <c r="C333" s="270"/>
      <c r="D333" s="271" t="str">
        <f>IFERROR(IF(C333="No CAS","",INDEX('DEQ Pollutant List'!$C$7:$C$614,MATCH(C333,'DEQ Pollutant List'!$B$7:$B$614,0))),"")</f>
        <v/>
      </c>
      <c r="E333" s="265" t="str">
        <f>IFERROR(IF(OR($C333="",$C333="No CAS"),INDEX('DEQ Pollutant List'!$A$7:$A$614,MATCH($D333,'DEQ Pollutant List'!$C$7:$C$614,0)),INDEX('DEQ Pollutant List'!$A$7:$A$614,MATCH($C333,'DEQ Pollutant List'!$B$7:$B$614,0))),"")</f>
        <v/>
      </c>
      <c r="F333" s="266"/>
      <c r="G333" s="267"/>
      <c r="H333" s="272"/>
      <c r="I333" s="273"/>
      <c r="J333" s="274"/>
      <c r="K333" s="275"/>
      <c r="L333" s="273"/>
      <c r="M333" s="274"/>
      <c r="N333" s="275"/>
    </row>
    <row r="334" spans="1:14" x14ac:dyDescent="0.25">
      <c r="A334" s="269"/>
      <c r="B334" s="264"/>
      <c r="C334" s="270"/>
      <c r="D334" s="271" t="str">
        <f>IFERROR(IF(C334="No CAS","",INDEX('DEQ Pollutant List'!$C$7:$C$614,MATCH(C334,'DEQ Pollutant List'!$B$7:$B$614,0))),"")</f>
        <v/>
      </c>
      <c r="E334" s="265" t="str">
        <f>IFERROR(IF(OR($C334="",$C334="No CAS"),INDEX('DEQ Pollutant List'!$A$7:$A$614,MATCH($D334,'DEQ Pollutant List'!$C$7:$C$614,0)),INDEX('DEQ Pollutant List'!$A$7:$A$614,MATCH($C334,'DEQ Pollutant List'!$B$7:$B$614,0))),"")</f>
        <v/>
      </c>
      <c r="F334" s="266"/>
      <c r="G334" s="267"/>
      <c r="H334" s="272"/>
      <c r="I334" s="273"/>
      <c r="J334" s="274"/>
      <c r="K334" s="275"/>
      <c r="L334" s="273"/>
      <c r="M334" s="274"/>
      <c r="N334" s="275"/>
    </row>
    <row r="335" spans="1:14" x14ac:dyDescent="0.25">
      <c r="A335" s="269"/>
      <c r="B335" s="264"/>
      <c r="C335" s="270"/>
      <c r="D335" s="271" t="str">
        <f>IFERROR(IF(C335="No CAS","",INDEX('DEQ Pollutant List'!$C$7:$C$614,MATCH(C335,'DEQ Pollutant List'!$B$7:$B$614,0))),"")</f>
        <v/>
      </c>
      <c r="E335" s="265" t="str">
        <f>IFERROR(IF(OR($C335="",$C335="No CAS"),INDEX('DEQ Pollutant List'!$A$7:$A$614,MATCH($D335,'DEQ Pollutant List'!$C$7:$C$614,0)),INDEX('DEQ Pollutant List'!$A$7:$A$614,MATCH($C335,'DEQ Pollutant List'!$B$7:$B$614,0))),"")</f>
        <v/>
      </c>
      <c r="F335" s="266"/>
      <c r="G335" s="267"/>
      <c r="H335" s="272"/>
      <c r="I335" s="273"/>
      <c r="J335" s="274"/>
      <c r="K335" s="275"/>
      <c r="L335" s="273"/>
      <c r="M335" s="274"/>
      <c r="N335" s="275"/>
    </row>
    <row r="336" spans="1:14" x14ac:dyDescent="0.25">
      <c r="A336" s="269"/>
      <c r="B336" s="264"/>
      <c r="C336" s="270"/>
      <c r="D336" s="271" t="str">
        <f>IFERROR(IF(C336="No CAS","",INDEX('DEQ Pollutant List'!$C$7:$C$614,MATCH(C336,'DEQ Pollutant List'!$B$7:$B$614,0))),"")</f>
        <v/>
      </c>
      <c r="E336" s="265" t="str">
        <f>IFERROR(IF(OR($C336="",$C336="No CAS"),INDEX('DEQ Pollutant List'!$A$7:$A$614,MATCH($D336,'DEQ Pollutant List'!$C$7:$C$614,0)),INDEX('DEQ Pollutant List'!$A$7:$A$614,MATCH($C336,'DEQ Pollutant List'!$B$7:$B$614,0))),"")</f>
        <v/>
      </c>
      <c r="F336" s="266"/>
      <c r="G336" s="267"/>
      <c r="H336" s="272"/>
      <c r="I336" s="273"/>
      <c r="J336" s="274"/>
      <c r="K336" s="275"/>
      <c r="L336" s="273"/>
      <c r="M336" s="274"/>
      <c r="N336" s="275"/>
    </row>
    <row r="337" spans="1:14" x14ac:dyDescent="0.25">
      <c r="A337" s="269"/>
      <c r="B337" s="264"/>
      <c r="C337" s="270"/>
      <c r="D337" s="271" t="str">
        <f>IFERROR(IF(C337="No CAS","",INDEX('DEQ Pollutant List'!$C$7:$C$614,MATCH(C337,'DEQ Pollutant List'!$B$7:$B$614,0))),"")</f>
        <v/>
      </c>
      <c r="E337" s="265" t="str">
        <f>IFERROR(IF(OR($C337="",$C337="No CAS"),INDEX('DEQ Pollutant List'!$A$7:$A$614,MATCH($D337,'DEQ Pollutant List'!$C$7:$C$614,0)),INDEX('DEQ Pollutant List'!$A$7:$A$614,MATCH($C337,'DEQ Pollutant List'!$B$7:$B$614,0))),"")</f>
        <v/>
      </c>
      <c r="F337" s="266"/>
      <c r="G337" s="267"/>
      <c r="H337" s="272"/>
      <c r="I337" s="273"/>
      <c r="J337" s="274"/>
      <c r="K337" s="275"/>
      <c r="L337" s="273"/>
      <c r="M337" s="274"/>
      <c r="N337" s="275"/>
    </row>
    <row r="338" spans="1:14" x14ac:dyDescent="0.25">
      <c r="A338" s="269"/>
      <c r="B338" s="264"/>
      <c r="C338" s="270"/>
      <c r="D338" s="271" t="str">
        <f>IFERROR(IF(C338="No CAS","",INDEX('DEQ Pollutant List'!$C$7:$C$614,MATCH(C338,'DEQ Pollutant List'!$B$7:$B$614,0))),"")</f>
        <v/>
      </c>
      <c r="E338" s="265" t="str">
        <f>IFERROR(IF(OR($C338="",$C338="No CAS"),INDEX('DEQ Pollutant List'!$A$7:$A$614,MATCH($D338,'DEQ Pollutant List'!$C$7:$C$614,0)),INDEX('DEQ Pollutant List'!$A$7:$A$614,MATCH($C338,'DEQ Pollutant List'!$B$7:$B$614,0))),"")</f>
        <v/>
      </c>
      <c r="F338" s="266"/>
      <c r="G338" s="267"/>
      <c r="H338" s="272"/>
      <c r="I338" s="273"/>
      <c r="J338" s="274"/>
      <c r="K338" s="275"/>
      <c r="L338" s="273"/>
      <c r="M338" s="274"/>
      <c r="N338" s="275"/>
    </row>
    <row r="339" spans="1:14" x14ac:dyDescent="0.25">
      <c r="A339" s="269"/>
      <c r="B339" s="264"/>
      <c r="C339" s="270"/>
      <c r="D339" s="271" t="str">
        <f>IFERROR(IF(C339="No CAS","",INDEX('DEQ Pollutant List'!$C$7:$C$614,MATCH(C339,'DEQ Pollutant List'!$B$7:$B$614,0))),"")</f>
        <v/>
      </c>
      <c r="E339" s="265" t="str">
        <f>IFERROR(IF(OR($C339="",$C339="No CAS"),INDEX('DEQ Pollutant List'!$A$7:$A$614,MATCH($D339,'DEQ Pollutant List'!$C$7:$C$614,0)),INDEX('DEQ Pollutant List'!$A$7:$A$614,MATCH($C339,'DEQ Pollutant List'!$B$7:$B$614,0))),"")</f>
        <v/>
      </c>
      <c r="F339" s="266"/>
      <c r="G339" s="267"/>
      <c r="H339" s="272"/>
      <c r="I339" s="273"/>
      <c r="J339" s="274"/>
      <c r="K339" s="275"/>
      <c r="L339" s="273"/>
      <c r="M339" s="274"/>
      <c r="N339" s="275"/>
    </row>
    <row r="340" spans="1:14" x14ac:dyDescent="0.25">
      <c r="A340" s="269"/>
      <c r="B340" s="264"/>
      <c r="C340" s="270"/>
      <c r="D340" s="271" t="str">
        <f>IFERROR(IF(C340="No CAS","",INDEX('DEQ Pollutant List'!$C$7:$C$614,MATCH(C340,'DEQ Pollutant List'!$B$7:$B$614,0))),"")</f>
        <v/>
      </c>
      <c r="E340" s="265" t="str">
        <f>IFERROR(IF(OR($C340="",$C340="No CAS"),INDEX('DEQ Pollutant List'!$A$7:$A$614,MATCH($D340,'DEQ Pollutant List'!$C$7:$C$614,0)),INDEX('DEQ Pollutant List'!$A$7:$A$614,MATCH($C340,'DEQ Pollutant List'!$B$7:$B$614,0))),"")</f>
        <v/>
      </c>
      <c r="F340" s="266"/>
      <c r="G340" s="267"/>
      <c r="H340" s="272"/>
      <c r="I340" s="273"/>
      <c r="J340" s="274"/>
      <c r="K340" s="275"/>
      <c r="L340" s="273"/>
      <c r="M340" s="274"/>
      <c r="N340" s="275"/>
    </row>
    <row r="341" spans="1:14" x14ac:dyDescent="0.25">
      <c r="A341" s="269"/>
      <c r="B341" s="264"/>
      <c r="C341" s="270"/>
      <c r="D341" s="271" t="str">
        <f>IFERROR(IF(C341="No CAS","",INDEX('DEQ Pollutant List'!$C$7:$C$614,MATCH(C341,'DEQ Pollutant List'!$B$7:$B$614,0))),"")</f>
        <v/>
      </c>
      <c r="E341" s="265" t="str">
        <f>IFERROR(IF(OR($C341="",$C341="No CAS"),INDEX('DEQ Pollutant List'!$A$7:$A$614,MATCH($D341,'DEQ Pollutant List'!$C$7:$C$614,0)),INDEX('DEQ Pollutant List'!$A$7:$A$614,MATCH($C341,'DEQ Pollutant List'!$B$7:$B$614,0))),"")</f>
        <v/>
      </c>
      <c r="F341" s="266"/>
      <c r="G341" s="267"/>
      <c r="H341" s="272"/>
      <c r="I341" s="273"/>
      <c r="J341" s="274"/>
      <c r="K341" s="275"/>
      <c r="L341" s="273"/>
      <c r="M341" s="274"/>
      <c r="N341" s="275"/>
    </row>
    <row r="342" spans="1:14" x14ac:dyDescent="0.25">
      <c r="A342" s="269"/>
      <c r="B342" s="264"/>
      <c r="C342" s="270"/>
      <c r="D342" s="271" t="str">
        <f>IFERROR(IF(C342="No CAS","",INDEX('DEQ Pollutant List'!$C$7:$C$614,MATCH(C342,'DEQ Pollutant List'!$B$7:$B$614,0))),"")</f>
        <v/>
      </c>
      <c r="E342" s="265" t="str">
        <f>IFERROR(IF(OR($C342="",$C342="No CAS"),INDEX('DEQ Pollutant List'!$A$7:$A$614,MATCH($D342,'DEQ Pollutant List'!$C$7:$C$614,0)),INDEX('DEQ Pollutant List'!$A$7:$A$614,MATCH($C342,'DEQ Pollutant List'!$B$7:$B$614,0))),"")</f>
        <v/>
      </c>
      <c r="F342" s="266"/>
      <c r="G342" s="267"/>
      <c r="H342" s="272"/>
      <c r="I342" s="273"/>
      <c r="J342" s="274"/>
      <c r="K342" s="275"/>
      <c r="L342" s="273"/>
      <c r="M342" s="274"/>
      <c r="N342" s="275"/>
    </row>
    <row r="343" spans="1:14" x14ac:dyDescent="0.25">
      <c r="A343" s="269"/>
      <c r="B343" s="264"/>
      <c r="C343" s="270"/>
      <c r="D343" s="271" t="str">
        <f>IFERROR(IF(C343="No CAS","",INDEX('DEQ Pollutant List'!$C$7:$C$614,MATCH(C343,'DEQ Pollutant List'!$B$7:$B$614,0))),"")</f>
        <v/>
      </c>
      <c r="E343" s="265" t="str">
        <f>IFERROR(IF(OR($C343="",$C343="No CAS"),INDEX('DEQ Pollutant List'!$A$7:$A$614,MATCH($D343,'DEQ Pollutant List'!$C$7:$C$614,0)),INDEX('DEQ Pollutant List'!$A$7:$A$614,MATCH($C343,'DEQ Pollutant List'!$B$7:$B$614,0))),"")</f>
        <v/>
      </c>
      <c r="F343" s="266"/>
      <c r="G343" s="267"/>
      <c r="H343" s="272"/>
      <c r="I343" s="273"/>
      <c r="J343" s="274"/>
      <c r="K343" s="275"/>
      <c r="L343" s="273"/>
      <c r="M343" s="274"/>
      <c r="N343" s="275"/>
    </row>
    <row r="344" spans="1:14" x14ac:dyDescent="0.25">
      <c r="A344" s="269"/>
      <c r="B344" s="264"/>
      <c r="C344" s="270"/>
      <c r="D344" s="271" t="str">
        <f>IFERROR(IF(C344="No CAS","",INDEX('DEQ Pollutant List'!$C$7:$C$614,MATCH(C344,'DEQ Pollutant List'!$B$7:$B$614,0))),"")</f>
        <v/>
      </c>
      <c r="E344" s="265" t="str">
        <f>IFERROR(IF(OR($C344="",$C344="No CAS"),INDEX('DEQ Pollutant List'!$A$7:$A$614,MATCH($D344,'DEQ Pollutant List'!$C$7:$C$614,0)),INDEX('DEQ Pollutant List'!$A$7:$A$614,MATCH($C344,'DEQ Pollutant List'!$B$7:$B$614,0))),"")</f>
        <v/>
      </c>
      <c r="F344" s="266"/>
      <c r="G344" s="267"/>
      <c r="H344" s="272"/>
      <c r="I344" s="273"/>
      <c r="J344" s="274"/>
      <c r="K344" s="275"/>
      <c r="L344" s="273"/>
      <c r="M344" s="274"/>
      <c r="N344" s="275"/>
    </row>
    <row r="345" spans="1:14" x14ac:dyDescent="0.25">
      <c r="A345" s="269"/>
      <c r="B345" s="264"/>
      <c r="C345" s="270"/>
      <c r="D345" s="271" t="str">
        <f>IFERROR(IF(C345="No CAS","",INDEX('DEQ Pollutant List'!$C$7:$C$614,MATCH(C345,'DEQ Pollutant List'!$B$7:$B$614,0))),"")</f>
        <v/>
      </c>
      <c r="E345" s="265" t="str">
        <f>IFERROR(IF(OR($C345="",$C345="No CAS"),INDEX('DEQ Pollutant List'!$A$7:$A$614,MATCH($D345,'DEQ Pollutant List'!$C$7:$C$614,0)),INDEX('DEQ Pollutant List'!$A$7:$A$614,MATCH($C345,'DEQ Pollutant List'!$B$7:$B$614,0))),"")</f>
        <v/>
      </c>
      <c r="F345" s="266"/>
      <c r="G345" s="267"/>
      <c r="H345" s="272"/>
      <c r="I345" s="273"/>
      <c r="J345" s="274"/>
      <c r="K345" s="275"/>
      <c r="L345" s="273"/>
      <c r="M345" s="274"/>
      <c r="N345" s="275"/>
    </row>
    <row r="346" spans="1:14" x14ac:dyDescent="0.25">
      <c r="A346" s="269"/>
      <c r="B346" s="264"/>
      <c r="C346" s="270"/>
      <c r="D346" s="271" t="str">
        <f>IFERROR(IF(C346="No CAS","",INDEX('DEQ Pollutant List'!$C$7:$C$614,MATCH(C346,'DEQ Pollutant List'!$B$7:$B$614,0))),"")</f>
        <v/>
      </c>
      <c r="E346" s="265" t="str">
        <f>IFERROR(IF(OR($C346="",$C346="No CAS"),INDEX('DEQ Pollutant List'!$A$7:$A$614,MATCH($D346,'DEQ Pollutant List'!$C$7:$C$614,0)),INDEX('DEQ Pollutant List'!$A$7:$A$614,MATCH($C346,'DEQ Pollutant List'!$B$7:$B$614,0))),"")</f>
        <v/>
      </c>
      <c r="F346" s="266"/>
      <c r="G346" s="267"/>
      <c r="H346" s="272"/>
      <c r="I346" s="273"/>
      <c r="J346" s="274"/>
      <c r="K346" s="275"/>
      <c r="L346" s="273"/>
      <c r="M346" s="274"/>
      <c r="N346" s="275"/>
    </row>
    <row r="347" spans="1:14" x14ac:dyDescent="0.25">
      <c r="A347" s="269"/>
      <c r="B347" s="264"/>
      <c r="C347" s="270"/>
      <c r="D347" s="271" t="str">
        <f>IFERROR(IF(C347="No CAS","",INDEX('DEQ Pollutant List'!$C$7:$C$614,MATCH(C347,'DEQ Pollutant List'!$B$7:$B$614,0))),"")</f>
        <v/>
      </c>
      <c r="E347" s="265" t="str">
        <f>IFERROR(IF(OR($C347="",$C347="No CAS"),INDEX('DEQ Pollutant List'!$A$7:$A$614,MATCH($D347,'DEQ Pollutant List'!$C$7:$C$614,0)),INDEX('DEQ Pollutant List'!$A$7:$A$614,MATCH($C347,'DEQ Pollutant List'!$B$7:$B$614,0))),"")</f>
        <v/>
      </c>
      <c r="F347" s="266"/>
      <c r="G347" s="267"/>
      <c r="H347" s="272"/>
      <c r="I347" s="273"/>
      <c r="J347" s="274"/>
      <c r="K347" s="275"/>
      <c r="L347" s="273"/>
      <c r="M347" s="274"/>
      <c r="N347" s="275"/>
    </row>
    <row r="348" spans="1:14" x14ac:dyDescent="0.25">
      <c r="A348" s="269"/>
      <c r="B348" s="264"/>
      <c r="C348" s="270"/>
      <c r="D348" s="271" t="str">
        <f>IFERROR(IF(C348="No CAS","",INDEX('DEQ Pollutant List'!$C$7:$C$614,MATCH(C348,'DEQ Pollutant List'!$B$7:$B$614,0))),"")</f>
        <v/>
      </c>
      <c r="E348" s="265" t="str">
        <f>IFERROR(IF(OR($C348="",$C348="No CAS"),INDEX('DEQ Pollutant List'!$A$7:$A$614,MATCH($D348,'DEQ Pollutant List'!$C$7:$C$614,0)),INDEX('DEQ Pollutant List'!$A$7:$A$614,MATCH($C348,'DEQ Pollutant List'!$B$7:$B$614,0))),"")</f>
        <v/>
      </c>
      <c r="F348" s="266"/>
      <c r="G348" s="267"/>
      <c r="H348" s="272"/>
      <c r="I348" s="273"/>
      <c r="J348" s="274"/>
      <c r="K348" s="275"/>
      <c r="L348" s="273"/>
      <c r="M348" s="274"/>
      <c r="N348" s="275"/>
    </row>
    <row r="349" spans="1:14" x14ac:dyDescent="0.25">
      <c r="A349" s="269"/>
      <c r="B349" s="264"/>
      <c r="C349" s="270"/>
      <c r="D349" s="271" t="str">
        <f>IFERROR(IF(C349="No CAS","",INDEX('DEQ Pollutant List'!$C$7:$C$614,MATCH(C349,'DEQ Pollutant List'!$B$7:$B$614,0))),"")</f>
        <v/>
      </c>
      <c r="E349" s="265" t="str">
        <f>IFERROR(IF(OR($C349="",$C349="No CAS"),INDEX('DEQ Pollutant List'!$A$7:$A$614,MATCH($D349,'DEQ Pollutant List'!$C$7:$C$614,0)),INDEX('DEQ Pollutant List'!$A$7:$A$614,MATCH($C349,'DEQ Pollutant List'!$B$7:$B$614,0))),"")</f>
        <v/>
      </c>
      <c r="F349" s="266"/>
      <c r="G349" s="267"/>
      <c r="H349" s="272"/>
      <c r="I349" s="273"/>
      <c r="J349" s="274"/>
      <c r="K349" s="275"/>
      <c r="L349" s="273"/>
      <c r="M349" s="274"/>
      <c r="N349" s="275"/>
    </row>
    <row r="350" spans="1:14" x14ac:dyDescent="0.25">
      <c r="A350" s="269"/>
      <c r="B350" s="264"/>
      <c r="C350" s="270"/>
      <c r="D350" s="271" t="str">
        <f>IFERROR(IF(C350="No CAS","",INDEX('DEQ Pollutant List'!$C$7:$C$614,MATCH(C350,'DEQ Pollutant List'!$B$7:$B$614,0))),"")</f>
        <v/>
      </c>
      <c r="E350" s="265" t="str">
        <f>IFERROR(IF(OR($C350="",$C350="No CAS"),INDEX('DEQ Pollutant List'!$A$7:$A$614,MATCH($D350,'DEQ Pollutant List'!$C$7:$C$614,0)),INDEX('DEQ Pollutant List'!$A$7:$A$614,MATCH($C350,'DEQ Pollutant List'!$B$7:$B$614,0))),"")</f>
        <v/>
      </c>
      <c r="F350" s="266"/>
      <c r="G350" s="267"/>
      <c r="H350" s="272"/>
      <c r="I350" s="273"/>
      <c r="J350" s="274"/>
      <c r="K350" s="275"/>
      <c r="L350" s="273"/>
      <c r="M350" s="274"/>
      <c r="N350" s="275"/>
    </row>
    <row r="351" spans="1:14" x14ac:dyDescent="0.25">
      <c r="A351" s="269"/>
      <c r="B351" s="264"/>
      <c r="C351" s="270"/>
      <c r="D351" s="271" t="str">
        <f>IFERROR(IF(C351="No CAS","",INDEX('DEQ Pollutant List'!$C$7:$C$614,MATCH(C351,'DEQ Pollutant List'!$B$7:$B$614,0))),"")</f>
        <v/>
      </c>
      <c r="E351" s="265" t="str">
        <f>IFERROR(IF(OR($C351="",$C351="No CAS"),INDEX('DEQ Pollutant List'!$A$7:$A$614,MATCH($D351,'DEQ Pollutant List'!$C$7:$C$614,0)),INDEX('DEQ Pollutant List'!$A$7:$A$614,MATCH($C351,'DEQ Pollutant List'!$B$7:$B$614,0))),"")</f>
        <v/>
      </c>
      <c r="F351" s="266"/>
      <c r="G351" s="267"/>
      <c r="H351" s="272"/>
      <c r="I351" s="273"/>
      <c r="J351" s="274"/>
      <c r="K351" s="275"/>
      <c r="L351" s="273"/>
      <c r="M351" s="274"/>
      <c r="N351" s="275"/>
    </row>
    <row r="352" spans="1:14" x14ac:dyDescent="0.25">
      <c r="A352" s="269"/>
      <c r="B352" s="264"/>
      <c r="C352" s="270"/>
      <c r="D352" s="271" t="str">
        <f>IFERROR(IF(C352="No CAS","",INDEX('DEQ Pollutant List'!$C$7:$C$614,MATCH(C352,'DEQ Pollutant List'!$B$7:$B$614,0))),"")</f>
        <v/>
      </c>
      <c r="E352" s="265" t="str">
        <f>IFERROR(IF(OR($C352="",$C352="No CAS"),INDEX('DEQ Pollutant List'!$A$7:$A$614,MATCH($D352,'DEQ Pollutant List'!$C$7:$C$614,0)),INDEX('DEQ Pollutant List'!$A$7:$A$614,MATCH($C352,'DEQ Pollutant List'!$B$7:$B$614,0))),"")</f>
        <v/>
      </c>
      <c r="F352" s="266"/>
      <c r="G352" s="267"/>
      <c r="H352" s="272"/>
      <c r="I352" s="273"/>
      <c r="J352" s="274"/>
      <c r="K352" s="275"/>
      <c r="L352" s="273"/>
      <c r="M352" s="274"/>
      <c r="N352" s="275"/>
    </row>
    <row r="353" spans="1:14" x14ac:dyDescent="0.25">
      <c r="A353" s="269"/>
      <c r="B353" s="264"/>
      <c r="C353" s="270"/>
      <c r="D353" s="271" t="str">
        <f>IFERROR(IF(C353="No CAS","",INDEX('DEQ Pollutant List'!$C$7:$C$614,MATCH(C353,'DEQ Pollutant List'!$B$7:$B$614,0))),"")</f>
        <v/>
      </c>
      <c r="E353" s="265" t="str">
        <f>IFERROR(IF(OR($C353="",$C353="No CAS"),INDEX('DEQ Pollutant List'!$A$7:$A$614,MATCH($D353,'DEQ Pollutant List'!$C$7:$C$614,0)),INDEX('DEQ Pollutant List'!$A$7:$A$614,MATCH($C353,'DEQ Pollutant List'!$B$7:$B$614,0))),"")</f>
        <v/>
      </c>
      <c r="F353" s="266"/>
      <c r="G353" s="267"/>
      <c r="H353" s="272"/>
      <c r="I353" s="273"/>
      <c r="J353" s="274"/>
      <c r="K353" s="275"/>
      <c r="L353" s="273"/>
      <c r="M353" s="274"/>
      <c r="N353" s="275"/>
    </row>
    <row r="354" spans="1:14" x14ac:dyDescent="0.25">
      <c r="A354" s="269"/>
      <c r="B354" s="264"/>
      <c r="C354" s="270"/>
      <c r="D354" s="271" t="str">
        <f>IFERROR(IF(C354="No CAS","",INDEX('DEQ Pollutant List'!$C$7:$C$614,MATCH(C354,'DEQ Pollutant List'!$B$7:$B$614,0))),"")</f>
        <v/>
      </c>
      <c r="E354" s="265" t="str">
        <f>IFERROR(IF(OR($C354="",$C354="No CAS"),INDEX('DEQ Pollutant List'!$A$7:$A$614,MATCH($D354,'DEQ Pollutant List'!$C$7:$C$614,0)),INDEX('DEQ Pollutant List'!$A$7:$A$614,MATCH($C354,'DEQ Pollutant List'!$B$7:$B$614,0))),"")</f>
        <v/>
      </c>
      <c r="F354" s="266"/>
      <c r="G354" s="267"/>
      <c r="H354" s="272"/>
      <c r="I354" s="273"/>
      <c r="J354" s="274"/>
      <c r="K354" s="275"/>
      <c r="L354" s="273"/>
      <c r="M354" s="274"/>
      <c r="N354" s="275"/>
    </row>
    <row r="355" spans="1:14" x14ac:dyDescent="0.25">
      <c r="A355" s="269"/>
      <c r="B355" s="264"/>
      <c r="C355" s="270"/>
      <c r="D355" s="271" t="str">
        <f>IFERROR(IF(C355="No CAS","",INDEX('DEQ Pollutant List'!$C$7:$C$614,MATCH(C355,'DEQ Pollutant List'!$B$7:$B$614,0))),"")</f>
        <v/>
      </c>
      <c r="E355" s="265" t="str">
        <f>IFERROR(IF(OR($C355="",$C355="No CAS"),INDEX('DEQ Pollutant List'!$A$7:$A$614,MATCH($D355,'DEQ Pollutant List'!$C$7:$C$614,0)),INDEX('DEQ Pollutant List'!$A$7:$A$614,MATCH($C355,'DEQ Pollutant List'!$B$7:$B$614,0))),"")</f>
        <v/>
      </c>
      <c r="F355" s="266"/>
      <c r="G355" s="267"/>
      <c r="H355" s="272"/>
      <c r="I355" s="273"/>
      <c r="J355" s="274"/>
      <c r="K355" s="275"/>
      <c r="L355" s="273"/>
      <c r="M355" s="274"/>
      <c r="N355" s="275"/>
    </row>
    <row r="356" spans="1:14" x14ac:dyDescent="0.25">
      <c r="A356" s="269"/>
      <c r="B356" s="264"/>
      <c r="C356" s="270"/>
      <c r="D356" s="271" t="str">
        <f>IFERROR(IF(C356="No CAS","",INDEX('DEQ Pollutant List'!$C$7:$C$614,MATCH(C356,'DEQ Pollutant List'!$B$7:$B$614,0))),"")</f>
        <v/>
      </c>
      <c r="E356" s="265" t="str">
        <f>IFERROR(IF(OR($C356="",$C356="No CAS"),INDEX('DEQ Pollutant List'!$A$7:$A$614,MATCH($D356,'DEQ Pollutant List'!$C$7:$C$614,0)),INDEX('DEQ Pollutant List'!$A$7:$A$614,MATCH($C356,'DEQ Pollutant List'!$B$7:$B$614,0))),"")</f>
        <v/>
      </c>
      <c r="F356" s="266"/>
      <c r="G356" s="267"/>
      <c r="H356" s="272"/>
      <c r="I356" s="273"/>
      <c r="J356" s="274"/>
      <c r="K356" s="275"/>
      <c r="L356" s="273"/>
      <c r="M356" s="274"/>
      <c r="N356" s="275"/>
    </row>
    <row r="357" spans="1:14" x14ac:dyDescent="0.25">
      <c r="A357" s="269"/>
      <c r="B357" s="264"/>
      <c r="C357" s="270"/>
      <c r="D357" s="271" t="str">
        <f>IFERROR(IF(C357="No CAS","",INDEX('DEQ Pollutant List'!$C$7:$C$614,MATCH(C357,'DEQ Pollutant List'!$B$7:$B$614,0))),"")</f>
        <v/>
      </c>
      <c r="E357" s="265" t="str">
        <f>IFERROR(IF(OR($C357="",$C357="No CAS"),INDEX('DEQ Pollutant List'!$A$7:$A$614,MATCH($D357,'DEQ Pollutant List'!$C$7:$C$614,0)),INDEX('DEQ Pollutant List'!$A$7:$A$614,MATCH($C357,'DEQ Pollutant List'!$B$7:$B$614,0))),"")</f>
        <v/>
      </c>
      <c r="F357" s="266"/>
      <c r="G357" s="267"/>
      <c r="H357" s="272"/>
      <c r="I357" s="273"/>
      <c r="J357" s="274"/>
      <c r="K357" s="275"/>
      <c r="L357" s="273"/>
      <c r="M357" s="274"/>
      <c r="N357" s="275"/>
    </row>
    <row r="358" spans="1:14" x14ac:dyDescent="0.25">
      <c r="A358" s="269"/>
      <c r="B358" s="264"/>
      <c r="C358" s="270"/>
      <c r="D358" s="271" t="str">
        <f>IFERROR(IF(C358="No CAS","",INDEX('DEQ Pollutant List'!$C$7:$C$614,MATCH(C358,'DEQ Pollutant List'!$B$7:$B$614,0))),"")</f>
        <v/>
      </c>
      <c r="E358" s="265" t="str">
        <f>IFERROR(IF(OR($C358="",$C358="No CAS"),INDEX('DEQ Pollutant List'!$A$7:$A$614,MATCH($D358,'DEQ Pollutant List'!$C$7:$C$614,0)),INDEX('DEQ Pollutant List'!$A$7:$A$614,MATCH($C358,'DEQ Pollutant List'!$B$7:$B$614,0))),"")</f>
        <v/>
      </c>
      <c r="F358" s="266"/>
      <c r="G358" s="267"/>
      <c r="H358" s="272"/>
      <c r="I358" s="273"/>
      <c r="J358" s="274"/>
      <c r="K358" s="275"/>
      <c r="L358" s="273"/>
      <c r="M358" s="274"/>
      <c r="N358" s="275"/>
    </row>
    <row r="359" spans="1:14" x14ac:dyDescent="0.25">
      <c r="A359" s="269"/>
      <c r="B359" s="264"/>
      <c r="C359" s="270"/>
      <c r="D359" s="271" t="str">
        <f>IFERROR(IF(C359="No CAS","",INDEX('DEQ Pollutant List'!$C$7:$C$614,MATCH(C359,'DEQ Pollutant List'!$B$7:$B$614,0))),"")</f>
        <v/>
      </c>
      <c r="E359" s="265" t="str">
        <f>IFERROR(IF(OR($C359="",$C359="No CAS"),INDEX('DEQ Pollutant List'!$A$7:$A$614,MATCH($D359,'DEQ Pollutant List'!$C$7:$C$614,0)),INDEX('DEQ Pollutant List'!$A$7:$A$614,MATCH($C359,'DEQ Pollutant List'!$B$7:$B$614,0))),"")</f>
        <v/>
      </c>
      <c r="F359" s="266"/>
      <c r="G359" s="267"/>
      <c r="H359" s="272"/>
      <c r="I359" s="273"/>
      <c r="J359" s="274"/>
      <c r="K359" s="275"/>
      <c r="L359" s="273"/>
      <c r="M359" s="274"/>
      <c r="N359" s="275"/>
    </row>
    <row r="360" spans="1:14" x14ac:dyDescent="0.25">
      <c r="A360" s="269"/>
      <c r="B360" s="264"/>
      <c r="C360" s="270"/>
      <c r="D360" s="271" t="str">
        <f>IFERROR(IF(C360="No CAS","",INDEX('DEQ Pollutant List'!$C$7:$C$614,MATCH(C360,'DEQ Pollutant List'!$B$7:$B$614,0))),"")</f>
        <v/>
      </c>
      <c r="E360" s="265" t="str">
        <f>IFERROR(IF(OR($C360="",$C360="No CAS"),INDEX('DEQ Pollutant List'!$A$7:$A$614,MATCH($D360,'DEQ Pollutant List'!$C$7:$C$614,0)),INDEX('DEQ Pollutant List'!$A$7:$A$614,MATCH($C360,'DEQ Pollutant List'!$B$7:$B$614,0))),"")</f>
        <v/>
      </c>
      <c r="F360" s="266"/>
      <c r="G360" s="267"/>
      <c r="H360" s="272"/>
      <c r="I360" s="273"/>
      <c r="J360" s="274"/>
      <c r="K360" s="275"/>
      <c r="L360" s="273"/>
      <c r="M360" s="274"/>
      <c r="N360" s="275"/>
    </row>
    <row r="361" spans="1:14" x14ac:dyDescent="0.25">
      <c r="A361" s="269"/>
      <c r="B361" s="264"/>
      <c r="C361" s="270"/>
      <c r="D361" s="271" t="str">
        <f>IFERROR(IF(C361="No CAS","",INDEX('DEQ Pollutant List'!$C$7:$C$614,MATCH(C361,'DEQ Pollutant List'!$B$7:$B$614,0))),"")</f>
        <v/>
      </c>
      <c r="E361" s="265" t="str">
        <f>IFERROR(IF(OR($C361="",$C361="No CAS"),INDEX('DEQ Pollutant List'!$A$7:$A$614,MATCH($D361,'DEQ Pollutant List'!$C$7:$C$614,0)),INDEX('DEQ Pollutant List'!$A$7:$A$614,MATCH($C361,'DEQ Pollutant List'!$B$7:$B$614,0))),"")</f>
        <v/>
      </c>
      <c r="F361" s="266"/>
      <c r="G361" s="267"/>
      <c r="H361" s="272"/>
      <c r="I361" s="273"/>
      <c r="J361" s="274"/>
      <c r="K361" s="275"/>
      <c r="L361" s="273"/>
      <c r="M361" s="274"/>
      <c r="N361" s="275"/>
    </row>
    <row r="362" spans="1:14" x14ac:dyDescent="0.25">
      <c r="A362" s="269"/>
      <c r="B362" s="264"/>
      <c r="C362" s="270"/>
      <c r="D362" s="271" t="str">
        <f>IFERROR(IF(C362="No CAS","",INDEX('DEQ Pollutant List'!$C$7:$C$614,MATCH(C362,'DEQ Pollutant List'!$B$7:$B$614,0))),"")</f>
        <v/>
      </c>
      <c r="E362" s="265" t="str">
        <f>IFERROR(IF(OR($C362="",$C362="No CAS"),INDEX('DEQ Pollutant List'!$A$7:$A$614,MATCH($D362,'DEQ Pollutant List'!$C$7:$C$614,0)),INDEX('DEQ Pollutant List'!$A$7:$A$614,MATCH($C362,'DEQ Pollutant List'!$B$7:$B$614,0))),"")</f>
        <v/>
      </c>
      <c r="F362" s="266"/>
      <c r="G362" s="267"/>
      <c r="H362" s="272"/>
      <c r="I362" s="273"/>
      <c r="J362" s="274"/>
      <c r="K362" s="275"/>
      <c r="L362" s="273"/>
      <c r="M362" s="274"/>
      <c r="N362" s="275"/>
    </row>
    <row r="363" spans="1:14" x14ac:dyDescent="0.25">
      <c r="A363" s="269"/>
      <c r="B363" s="264"/>
      <c r="C363" s="270"/>
      <c r="D363" s="271" t="str">
        <f>IFERROR(IF(C363="No CAS","",INDEX('DEQ Pollutant List'!$C$7:$C$614,MATCH(C363,'DEQ Pollutant List'!$B$7:$B$614,0))),"")</f>
        <v/>
      </c>
      <c r="E363" s="265" t="str">
        <f>IFERROR(IF(OR($C363="",$C363="No CAS"),INDEX('DEQ Pollutant List'!$A$7:$A$614,MATCH($D363,'DEQ Pollutant List'!$C$7:$C$614,0)),INDEX('DEQ Pollutant List'!$A$7:$A$614,MATCH($C363,'DEQ Pollutant List'!$B$7:$B$614,0))),"")</f>
        <v/>
      </c>
      <c r="F363" s="266"/>
      <c r="G363" s="267"/>
      <c r="H363" s="272"/>
      <c r="I363" s="273"/>
      <c r="J363" s="274"/>
      <c r="K363" s="275"/>
      <c r="L363" s="273"/>
      <c r="M363" s="274"/>
      <c r="N363" s="275"/>
    </row>
    <row r="364" spans="1:14" x14ac:dyDescent="0.25">
      <c r="A364" s="269"/>
      <c r="B364" s="264"/>
      <c r="C364" s="270"/>
      <c r="D364" s="271" t="str">
        <f>IFERROR(IF(C364="No CAS","",INDEX('DEQ Pollutant List'!$C$7:$C$614,MATCH(C364,'DEQ Pollutant List'!$B$7:$B$614,0))),"")</f>
        <v/>
      </c>
      <c r="E364" s="265" t="str">
        <f>IFERROR(IF(OR($C364="",$C364="No CAS"),INDEX('DEQ Pollutant List'!$A$7:$A$614,MATCH($D364,'DEQ Pollutant List'!$C$7:$C$614,0)),INDEX('DEQ Pollutant List'!$A$7:$A$614,MATCH($C364,'DEQ Pollutant List'!$B$7:$B$614,0))),"")</f>
        <v/>
      </c>
      <c r="F364" s="266"/>
      <c r="G364" s="267"/>
      <c r="H364" s="272"/>
      <c r="I364" s="273"/>
      <c r="J364" s="274"/>
      <c r="K364" s="275"/>
      <c r="L364" s="273"/>
      <c r="M364" s="274"/>
      <c r="N364" s="275"/>
    </row>
    <row r="365" spans="1:14" x14ac:dyDescent="0.25">
      <c r="A365" s="269"/>
      <c r="B365" s="264"/>
      <c r="C365" s="270"/>
      <c r="D365" s="271" t="str">
        <f>IFERROR(IF(C365="No CAS","",INDEX('DEQ Pollutant List'!$C$7:$C$614,MATCH(C365,'DEQ Pollutant List'!$B$7:$B$614,0))),"")</f>
        <v/>
      </c>
      <c r="E365" s="265" t="str">
        <f>IFERROR(IF(OR($C365="",$C365="No CAS"),INDEX('DEQ Pollutant List'!$A$7:$A$614,MATCH($D365,'DEQ Pollutant List'!$C$7:$C$614,0)),INDEX('DEQ Pollutant List'!$A$7:$A$614,MATCH($C365,'DEQ Pollutant List'!$B$7:$B$614,0))),"")</f>
        <v/>
      </c>
      <c r="F365" s="266"/>
      <c r="G365" s="267"/>
      <c r="H365" s="272"/>
      <c r="I365" s="273"/>
      <c r="J365" s="274"/>
      <c r="K365" s="275"/>
      <c r="L365" s="273"/>
      <c r="M365" s="274"/>
      <c r="N365" s="275"/>
    </row>
    <row r="366" spans="1:14" x14ac:dyDescent="0.25">
      <c r="A366" s="269"/>
      <c r="B366" s="264"/>
      <c r="C366" s="270"/>
      <c r="D366" s="271" t="str">
        <f>IFERROR(IF(C366="No CAS","",INDEX('DEQ Pollutant List'!$C$7:$C$614,MATCH(C366,'DEQ Pollutant List'!$B$7:$B$614,0))),"")</f>
        <v/>
      </c>
      <c r="E366" s="265" t="str">
        <f>IFERROR(IF(OR($C366="",$C366="No CAS"),INDEX('DEQ Pollutant List'!$A$7:$A$614,MATCH($D366,'DEQ Pollutant List'!$C$7:$C$614,0)),INDEX('DEQ Pollutant List'!$A$7:$A$614,MATCH($C366,'DEQ Pollutant List'!$B$7:$B$614,0))),"")</f>
        <v/>
      </c>
      <c r="F366" s="266"/>
      <c r="G366" s="267"/>
      <c r="H366" s="272"/>
      <c r="I366" s="273"/>
      <c r="J366" s="274"/>
      <c r="K366" s="275"/>
      <c r="L366" s="273"/>
      <c r="M366" s="274"/>
      <c r="N366" s="275"/>
    </row>
    <row r="367" spans="1:14" x14ac:dyDescent="0.25">
      <c r="A367" s="269"/>
      <c r="B367" s="264"/>
      <c r="C367" s="270"/>
      <c r="D367" s="271" t="str">
        <f>IFERROR(IF(C367="No CAS","",INDEX('DEQ Pollutant List'!$C$7:$C$614,MATCH(C367,'DEQ Pollutant List'!$B$7:$B$614,0))),"")</f>
        <v/>
      </c>
      <c r="E367" s="265" t="str">
        <f>IFERROR(IF(OR($C367="",$C367="No CAS"),INDEX('DEQ Pollutant List'!$A$7:$A$614,MATCH($D367,'DEQ Pollutant List'!$C$7:$C$614,0)),INDEX('DEQ Pollutant List'!$A$7:$A$614,MATCH($C367,'DEQ Pollutant List'!$B$7:$B$614,0))),"")</f>
        <v/>
      </c>
      <c r="F367" s="266"/>
      <c r="G367" s="267"/>
      <c r="H367" s="272"/>
      <c r="I367" s="273"/>
      <c r="J367" s="274"/>
      <c r="K367" s="275"/>
      <c r="L367" s="273"/>
      <c r="M367" s="274"/>
      <c r="N367" s="275"/>
    </row>
    <row r="368" spans="1:14" x14ac:dyDescent="0.25">
      <c r="A368" s="269"/>
      <c r="B368" s="264"/>
      <c r="C368" s="270"/>
      <c r="D368" s="271" t="str">
        <f>IFERROR(IF(C368="No CAS","",INDEX('DEQ Pollutant List'!$C$7:$C$614,MATCH(C368,'DEQ Pollutant List'!$B$7:$B$614,0))),"")</f>
        <v/>
      </c>
      <c r="E368" s="265" t="str">
        <f>IFERROR(IF(OR($C368="",$C368="No CAS"),INDEX('DEQ Pollutant List'!$A$7:$A$614,MATCH($D368,'DEQ Pollutant List'!$C$7:$C$614,0)),INDEX('DEQ Pollutant List'!$A$7:$A$614,MATCH($C368,'DEQ Pollutant List'!$B$7:$B$614,0))),"")</f>
        <v/>
      </c>
      <c r="F368" s="266"/>
      <c r="G368" s="267"/>
      <c r="H368" s="272"/>
      <c r="I368" s="273"/>
      <c r="J368" s="274"/>
      <c r="K368" s="275"/>
      <c r="L368" s="273"/>
      <c r="M368" s="274"/>
      <c r="N368" s="275"/>
    </row>
    <row r="369" spans="1:14" x14ac:dyDescent="0.25">
      <c r="A369" s="269"/>
      <c r="B369" s="264"/>
      <c r="C369" s="270"/>
      <c r="D369" s="271" t="str">
        <f>IFERROR(IF(C369="No CAS","",INDEX('DEQ Pollutant List'!$C$7:$C$614,MATCH(C369,'DEQ Pollutant List'!$B$7:$B$614,0))),"")</f>
        <v/>
      </c>
      <c r="E369" s="265" t="str">
        <f>IFERROR(IF(OR($C369="",$C369="No CAS"),INDEX('DEQ Pollutant List'!$A$7:$A$614,MATCH($D369,'DEQ Pollutant List'!$C$7:$C$614,0)),INDEX('DEQ Pollutant List'!$A$7:$A$614,MATCH($C369,'DEQ Pollutant List'!$B$7:$B$614,0))),"")</f>
        <v/>
      </c>
      <c r="F369" s="266"/>
      <c r="G369" s="267"/>
      <c r="H369" s="272"/>
      <c r="I369" s="273"/>
      <c r="J369" s="274"/>
      <c r="K369" s="275"/>
      <c r="L369" s="273"/>
      <c r="M369" s="274"/>
      <c r="N369" s="275"/>
    </row>
    <row r="370" spans="1:14" x14ac:dyDescent="0.25">
      <c r="A370" s="269"/>
      <c r="B370" s="264"/>
      <c r="C370" s="270"/>
      <c r="D370" s="271" t="str">
        <f>IFERROR(IF(C370="No CAS","",INDEX('DEQ Pollutant List'!$C$7:$C$614,MATCH(C370,'DEQ Pollutant List'!$B$7:$B$614,0))),"")</f>
        <v/>
      </c>
      <c r="E370" s="265" t="str">
        <f>IFERROR(IF(OR($C370="",$C370="No CAS"),INDEX('DEQ Pollutant List'!$A$7:$A$614,MATCH($D370,'DEQ Pollutant List'!$C$7:$C$614,0)),INDEX('DEQ Pollutant List'!$A$7:$A$614,MATCH($C370,'DEQ Pollutant List'!$B$7:$B$614,0))),"")</f>
        <v/>
      </c>
      <c r="F370" s="266"/>
      <c r="G370" s="267"/>
      <c r="H370" s="272"/>
      <c r="I370" s="273"/>
      <c r="J370" s="274"/>
      <c r="K370" s="275"/>
      <c r="L370" s="273"/>
      <c r="M370" s="274"/>
      <c r="N370" s="275"/>
    </row>
    <row r="371" spans="1:14" x14ac:dyDescent="0.25">
      <c r="A371" s="269"/>
      <c r="B371" s="264"/>
      <c r="C371" s="270"/>
      <c r="D371" s="271" t="str">
        <f>IFERROR(IF(C371="No CAS","",INDEX('DEQ Pollutant List'!$C$7:$C$614,MATCH(C371,'DEQ Pollutant List'!$B$7:$B$614,0))),"")</f>
        <v/>
      </c>
      <c r="E371" s="265" t="str">
        <f>IFERROR(IF(OR($C371="",$C371="No CAS"),INDEX('DEQ Pollutant List'!$A$7:$A$614,MATCH($D371,'DEQ Pollutant List'!$C$7:$C$614,0)),INDEX('DEQ Pollutant List'!$A$7:$A$614,MATCH($C371,'DEQ Pollutant List'!$B$7:$B$614,0))),"")</f>
        <v/>
      </c>
      <c r="F371" s="266"/>
      <c r="G371" s="267"/>
      <c r="H371" s="272"/>
      <c r="I371" s="273"/>
      <c r="J371" s="274"/>
      <c r="K371" s="275"/>
      <c r="L371" s="273"/>
      <c r="M371" s="274"/>
      <c r="N371" s="275"/>
    </row>
    <row r="372" spans="1:14" x14ac:dyDescent="0.25">
      <c r="A372" s="269"/>
      <c r="B372" s="264"/>
      <c r="C372" s="270"/>
      <c r="D372" s="271" t="str">
        <f>IFERROR(IF(C372="No CAS","",INDEX('DEQ Pollutant List'!$C$7:$C$614,MATCH(C372,'DEQ Pollutant List'!$B$7:$B$614,0))),"")</f>
        <v/>
      </c>
      <c r="E372" s="265" t="str">
        <f>IFERROR(IF(OR($C372="",$C372="No CAS"),INDEX('DEQ Pollutant List'!$A$7:$A$614,MATCH($D372,'DEQ Pollutant List'!$C$7:$C$614,0)),INDEX('DEQ Pollutant List'!$A$7:$A$614,MATCH($C372,'DEQ Pollutant List'!$B$7:$B$614,0))),"")</f>
        <v/>
      </c>
      <c r="F372" s="266"/>
      <c r="G372" s="267"/>
      <c r="H372" s="272"/>
      <c r="I372" s="273"/>
      <c r="J372" s="274"/>
      <c r="K372" s="275"/>
      <c r="L372" s="273"/>
      <c r="M372" s="274"/>
      <c r="N372" s="275"/>
    </row>
    <row r="373" spans="1:14" x14ac:dyDescent="0.25">
      <c r="A373" s="269"/>
      <c r="B373" s="264"/>
      <c r="C373" s="270"/>
      <c r="D373" s="271" t="str">
        <f>IFERROR(IF(C373="No CAS","",INDEX('DEQ Pollutant List'!$C$7:$C$614,MATCH(C373,'DEQ Pollutant List'!$B$7:$B$614,0))),"")</f>
        <v/>
      </c>
      <c r="E373" s="265" t="str">
        <f>IFERROR(IF(OR($C373="",$C373="No CAS"),INDEX('DEQ Pollutant List'!$A$7:$A$614,MATCH($D373,'DEQ Pollutant List'!$C$7:$C$614,0)),INDEX('DEQ Pollutant List'!$A$7:$A$614,MATCH($C373,'DEQ Pollutant List'!$B$7:$B$614,0))),"")</f>
        <v/>
      </c>
      <c r="F373" s="266"/>
      <c r="G373" s="267"/>
      <c r="H373" s="272"/>
      <c r="I373" s="273"/>
      <c r="J373" s="274"/>
      <c r="K373" s="275"/>
      <c r="L373" s="273"/>
      <c r="M373" s="274"/>
      <c r="N373" s="275"/>
    </row>
    <row r="374" spans="1:14" x14ac:dyDescent="0.25">
      <c r="A374" s="269"/>
      <c r="B374" s="264"/>
      <c r="C374" s="270"/>
      <c r="D374" s="271" t="str">
        <f>IFERROR(IF(C374="No CAS","",INDEX('DEQ Pollutant List'!$C$7:$C$614,MATCH(C374,'DEQ Pollutant List'!$B$7:$B$614,0))),"")</f>
        <v/>
      </c>
      <c r="E374" s="265" t="str">
        <f>IFERROR(IF(OR($C374="",$C374="No CAS"),INDEX('DEQ Pollutant List'!$A$7:$A$614,MATCH($D374,'DEQ Pollutant List'!$C$7:$C$614,0)),INDEX('DEQ Pollutant List'!$A$7:$A$614,MATCH($C374,'DEQ Pollutant List'!$B$7:$B$614,0))),"")</f>
        <v/>
      </c>
      <c r="F374" s="266"/>
      <c r="G374" s="267"/>
      <c r="H374" s="272"/>
      <c r="I374" s="273"/>
      <c r="J374" s="274"/>
      <c r="K374" s="275"/>
      <c r="L374" s="273"/>
      <c r="M374" s="274"/>
      <c r="N374" s="275"/>
    </row>
    <row r="375" spans="1:14" x14ac:dyDescent="0.25">
      <c r="A375" s="269"/>
      <c r="B375" s="264"/>
      <c r="C375" s="270"/>
      <c r="D375" s="271" t="str">
        <f>IFERROR(IF(C375="No CAS","",INDEX('DEQ Pollutant List'!$C$7:$C$614,MATCH(C375,'DEQ Pollutant List'!$B$7:$B$614,0))),"")</f>
        <v/>
      </c>
      <c r="E375" s="265" t="str">
        <f>IFERROR(IF(OR($C375="",$C375="No CAS"),INDEX('DEQ Pollutant List'!$A$7:$A$614,MATCH($D375,'DEQ Pollutant List'!$C$7:$C$614,0)),INDEX('DEQ Pollutant List'!$A$7:$A$614,MATCH($C375,'DEQ Pollutant List'!$B$7:$B$614,0))),"")</f>
        <v/>
      </c>
      <c r="F375" s="266"/>
      <c r="G375" s="267"/>
      <c r="H375" s="272"/>
      <c r="I375" s="273"/>
      <c r="J375" s="274"/>
      <c r="K375" s="275"/>
      <c r="L375" s="273"/>
      <c r="M375" s="274"/>
      <c r="N375" s="275"/>
    </row>
    <row r="376" spans="1:14" x14ac:dyDescent="0.25">
      <c r="A376" s="269"/>
      <c r="B376" s="264"/>
      <c r="C376" s="270"/>
      <c r="D376" s="271" t="str">
        <f>IFERROR(IF(C376="No CAS","",INDEX('DEQ Pollutant List'!$C$7:$C$614,MATCH(C376,'DEQ Pollutant List'!$B$7:$B$614,0))),"")</f>
        <v/>
      </c>
      <c r="E376" s="265" t="str">
        <f>IFERROR(IF(OR($C376="",$C376="No CAS"),INDEX('DEQ Pollutant List'!$A$7:$A$614,MATCH($D376,'DEQ Pollutant List'!$C$7:$C$614,0)),INDEX('DEQ Pollutant List'!$A$7:$A$614,MATCH($C376,'DEQ Pollutant List'!$B$7:$B$614,0))),"")</f>
        <v/>
      </c>
      <c r="F376" s="266"/>
      <c r="G376" s="267"/>
      <c r="H376" s="272"/>
      <c r="I376" s="273"/>
      <c r="J376" s="274"/>
      <c r="K376" s="275"/>
      <c r="L376" s="273"/>
      <c r="M376" s="274"/>
      <c r="N376" s="275"/>
    </row>
    <row r="377" spans="1:14" x14ac:dyDescent="0.25">
      <c r="A377" s="269"/>
      <c r="B377" s="264"/>
      <c r="C377" s="270"/>
      <c r="D377" s="271" t="str">
        <f>IFERROR(IF(C377="No CAS","",INDEX('DEQ Pollutant List'!$C$7:$C$614,MATCH(C377,'DEQ Pollutant List'!$B$7:$B$614,0))),"")</f>
        <v/>
      </c>
      <c r="E377" s="265" t="str">
        <f>IFERROR(IF(OR($C377="",$C377="No CAS"),INDEX('DEQ Pollutant List'!$A$7:$A$614,MATCH($D377,'DEQ Pollutant List'!$C$7:$C$614,0)),INDEX('DEQ Pollutant List'!$A$7:$A$614,MATCH($C377,'DEQ Pollutant List'!$B$7:$B$614,0))),"")</f>
        <v/>
      </c>
      <c r="F377" s="266"/>
      <c r="G377" s="267"/>
      <c r="H377" s="272"/>
      <c r="I377" s="273"/>
      <c r="J377" s="274"/>
      <c r="K377" s="275"/>
      <c r="L377" s="273"/>
      <c r="M377" s="274"/>
      <c r="N377" s="275"/>
    </row>
    <row r="378" spans="1:14" x14ac:dyDescent="0.25">
      <c r="A378" s="269"/>
      <c r="B378" s="264"/>
      <c r="C378" s="270"/>
      <c r="D378" s="271" t="str">
        <f>IFERROR(IF(C378="No CAS","",INDEX('DEQ Pollutant List'!$C$7:$C$614,MATCH(C378,'DEQ Pollutant List'!$B$7:$B$614,0))),"")</f>
        <v/>
      </c>
      <c r="E378" s="265" t="str">
        <f>IFERROR(IF(OR($C378="",$C378="No CAS"),INDEX('DEQ Pollutant List'!$A$7:$A$614,MATCH($D378,'DEQ Pollutant List'!$C$7:$C$614,0)),INDEX('DEQ Pollutant List'!$A$7:$A$614,MATCH($C378,'DEQ Pollutant List'!$B$7:$B$614,0))),"")</f>
        <v/>
      </c>
      <c r="F378" s="266"/>
      <c r="G378" s="267"/>
      <c r="H378" s="272"/>
      <c r="I378" s="273"/>
      <c r="J378" s="274"/>
      <c r="K378" s="275"/>
      <c r="L378" s="273"/>
      <c r="M378" s="274"/>
      <c r="N378" s="275"/>
    </row>
    <row r="379" spans="1:14" x14ac:dyDescent="0.25">
      <c r="A379" s="269"/>
      <c r="B379" s="264"/>
      <c r="C379" s="270"/>
      <c r="D379" s="271" t="str">
        <f>IFERROR(IF(C379="No CAS","",INDEX('DEQ Pollutant List'!$C$7:$C$614,MATCH(C379,'DEQ Pollutant List'!$B$7:$B$614,0))),"")</f>
        <v/>
      </c>
      <c r="E379" s="265" t="str">
        <f>IFERROR(IF(OR($C379="",$C379="No CAS"),INDEX('DEQ Pollutant List'!$A$7:$A$614,MATCH($D379,'DEQ Pollutant List'!$C$7:$C$614,0)),INDEX('DEQ Pollutant List'!$A$7:$A$614,MATCH($C379,'DEQ Pollutant List'!$B$7:$B$614,0))),"")</f>
        <v/>
      </c>
      <c r="F379" s="266"/>
      <c r="G379" s="267"/>
      <c r="H379" s="272"/>
      <c r="I379" s="273"/>
      <c r="J379" s="274"/>
      <c r="K379" s="275"/>
      <c r="L379" s="273"/>
      <c r="M379" s="274"/>
      <c r="N379" s="275"/>
    </row>
    <row r="380" spans="1:14" x14ac:dyDescent="0.25">
      <c r="A380" s="269"/>
      <c r="B380" s="264"/>
      <c r="C380" s="270"/>
      <c r="D380" s="271" t="str">
        <f>IFERROR(IF(C380="No CAS","",INDEX('DEQ Pollutant List'!$C$7:$C$614,MATCH(C380,'DEQ Pollutant List'!$B$7:$B$614,0))),"")</f>
        <v/>
      </c>
      <c r="E380" s="265" t="str">
        <f>IFERROR(IF(OR($C380="",$C380="No CAS"),INDEX('DEQ Pollutant List'!$A$7:$A$614,MATCH($D380,'DEQ Pollutant List'!$C$7:$C$614,0)),INDEX('DEQ Pollutant List'!$A$7:$A$614,MATCH($C380,'DEQ Pollutant List'!$B$7:$B$614,0))),"")</f>
        <v/>
      </c>
      <c r="F380" s="266"/>
      <c r="G380" s="267"/>
      <c r="H380" s="272"/>
      <c r="I380" s="273"/>
      <c r="J380" s="274"/>
      <c r="K380" s="275"/>
      <c r="L380" s="273"/>
      <c r="M380" s="274"/>
      <c r="N380" s="275"/>
    </row>
    <row r="381" spans="1:14" x14ac:dyDescent="0.25">
      <c r="A381" s="269"/>
      <c r="B381" s="264"/>
      <c r="C381" s="270"/>
      <c r="D381" s="271" t="str">
        <f>IFERROR(IF(C381="No CAS","",INDEX('DEQ Pollutant List'!$C$7:$C$614,MATCH(C381,'DEQ Pollutant List'!$B$7:$B$614,0))),"")</f>
        <v/>
      </c>
      <c r="E381" s="265" t="str">
        <f>IFERROR(IF(OR($C381="",$C381="No CAS"),INDEX('DEQ Pollutant List'!$A$7:$A$614,MATCH($D381,'DEQ Pollutant List'!$C$7:$C$614,0)),INDEX('DEQ Pollutant List'!$A$7:$A$614,MATCH($C381,'DEQ Pollutant List'!$B$7:$B$614,0))),"")</f>
        <v/>
      </c>
      <c r="F381" s="266"/>
      <c r="G381" s="267"/>
      <c r="H381" s="272"/>
      <c r="I381" s="273"/>
      <c r="J381" s="274"/>
      <c r="K381" s="275"/>
      <c r="L381" s="273"/>
      <c r="M381" s="274"/>
      <c r="N381" s="275"/>
    </row>
    <row r="382" spans="1:14" x14ac:dyDescent="0.25">
      <c r="A382" s="269"/>
      <c r="B382" s="264"/>
      <c r="C382" s="270"/>
      <c r="D382" s="271" t="str">
        <f>IFERROR(IF(C382="No CAS","",INDEX('DEQ Pollutant List'!$C$7:$C$614,MATCH(C382,'DEQ Pollutant List'!$B$7:$B$614,0))),"")</f>
        <v/>
      </c>
      <c r="E382" s="265" t="str">
        <f>IFERROR(IF(OR($C382="",$C382="No CAS"),INDEX('DEQ Pollutant List'!$A$7:$A$614,MATCH($D382,'DEQ Pollutant List'!$C$7:$C$614,0)),INDEX('DEQ Pollutant List'!$A$7:$A$614,MATCH($C382,'DEQ Pollutant List'!$B$7:$B$614,0))),"")</f>
        <v/>
      </c>
      <c r="F382" s="266"/>
      <c r="G382" s="267"/>
      <c r="H382" s="272"/>
      <c r="I382" s="273"/>
      <c r="J382" s="274"/>
      <c r="K382" s="275"/>
      <c r="L382" s="273"/>
      <c r="M382" s="274"/>
      <c r="N382" s="275"/>
    </row>
    <row r="383" spans="1:14" x14ac:dyDescent="0.25">
      <c r="A383" s="269"/>
      <c r="B383" s="264"/>
      <c r="C383" s="270"/>
      <c r="D383" s="271" t="str">
        <f>IFERROR(IF(C383="No CAS","",INDEX('DEQ Pollutant List'!$C$7:$C$614,MATCH(C383,'DEQ Pollutant List'!$B$7:$B$614,0))),"")</f>
        <v/>
      </c>
      <c r="E383" s="265" t="str">
        <f>IFERROR(IF(OR($C383="",$C383="No CAS"),INDEX('DEQ Pollutant List'!$A$7:$A$614,MATCH($D383,'DEQ Pollutant List'!$C$7:$C$614,0)),INDEX('DEQ Pollutant List'!$A$7:$A$614,MATCH($C383,'DEQ Pollutant List'!$B$7:$B$614,0))),"")</f>
        <v/>
      </c>
      <c r="F383" s="266"/>
      <c r="G383" s="267"/>
      <c r="H383" s="272"/>
      <c r="I383" s="273"/>
      <c r="J383" s="274"/>
      <c r="K383" s="275"/>
      <c r="L383" s="273"/>
      <c r="M383" s="274"/>
      <c r="N383" s="275"/>
    </row>
    <row r="384" spans="1:14" x14ac:dyDescent="0.25">
      <c r="A384" s="269"/>
      <c r="B384" s="264"/>
      <c r="C384" s="270"/>
      <c r="D384" s="271" t="str">
        <f>IFERROR(IF(C384="No CAS","",INDEX('DEQ Pollutant List'!$C$7:$C$614,MATCH(C384,'DEQ Pollutant List'!$B$7:$B$614,0))),"")</f>
        <v/>
      </c>
      <c r="E384" s="265" t="str">
        <f>IFERROR(IF(OR($C384="",$C384="No CAS"),INDEX('DEQ Pollutant List'!$A$7:$A$614,MATCH($D384,'DEQ Pollutant List'!$C$7:$C$614,0)),INDEX('DEQ Pollutant List'!$A$7:$A$614,MATCH($C384,'DEQ Pollutant List'!$B$7:$B$614,0))),"")</f>
        <v/>
      </c>
      <c r="F384" s="266"/>
      <c r="G384" s="267"/>
      <c r="H384" s="272"/>
      <c r="I384" s="273"/>
      <c r="J384" s="274"/>
      <c r="K384" s="275"/>
      <c r="L384" s="273"/>
      <c r="M384" s="274"/>
      <c r="N384" s="275"/>
    </row>
    <row r="385" spans="1:14" x14ac:dyDescent="0.25">
      <c r="A385" s="269"/>
      <c r="B385" s="264"/>
      <c r="C385" s="270"/>
      <c r="D385" s="271" t="str">
        <f>IFERROR(IF(C385="No CAS","",INDEX('DEQ Pollutant List'!$C$7:$C$614,MATCH(C385,'DEQ Pollutant List'!$B$7:$B$614,0))),"")</f>
        <v/>
      </c>
      <c r="E385" s="265" t="str">
        <f>IFERROR(IF(OR($C385="",$C385="No CAS"),INDEX('DEQ Pollutant List'!$A$7:$A$614,MATCH($D385,'DEQ Pollutant List'!$C$7:$C$614,0)),INDEX('DEQ Pollutant List'!$A$7:$A$614,MATCH($C385,'DEQ Pollutant List'!$B$7:$B$614,0))),"")</f>
        <v/>
      </c>
      <c r="F385" s="266"/>
      <c r="G385" s="267"/>
      <c r="H385" s="272"/>
      <c r="I385" s="273"/>
      <c r="J385" s="274"/>
      <c r="K385" s="275"/>
      <c r="L385" s="273"/>
      <c r="M385" s="274"/>
      <c r="N385" s="275"/>
    </row>
    <row r="386" spans="1:14" x14ac:dyDescent="0.25">
      <c r="A386" s="269"/>
      <c r="B386" s="264"/>
      <c r="C386" s="270"/>
      <c r="D386" s="271" t="str">
        <f>IFERROR(IF(C386="No CAS","",INDEX('DEQ Pollutant List'!$C$7:$C$614,MATCH(C386,'DEQ Pollutant List'!$B$7:$B$614,0))),"")</f>
        <v/>
      </c>
      <c r="E386" s="265" t="str">
        <f>IFERROR(IF(OR($C386="",$C386="No CAS"),INDEX('DEQ Pollutant List'!$A$7:$A$614,MATCH($D386,'DEQ Pollutant List'!$C$7:$C$614,0)),INDEX('DEQ Pollutant List'!$A$7:$A$614,MATCH($C386,'DEQ Pollutant List'!$B$7:$B$614,0))),"")</f>
        <v/>
      </c>
      <c r="F386" s="266"/>
      <c r="G386" s="267"/>
      <c r="H386" s="272"/>
      <c r="I386" s="273"/>
      <c r="J386" s="274"/>
      <c r="K386" s="275"/>
      <c r="L386" s="273"/>
      <c r="M386" s="274"/>
      <c r="N386" s="275"/>
    </row>
    <row r="387" spans="1:14" x14ac:dyDescent="0.25">
      <c r="A387" s="269"/>
      <c r="B387" s="264"/>
      <c r="C387" s="270"/>
      <c r="D387" s="271" t="str">
        <f>IFERROR(IF(C387="No CAS","",INDEX('DEQ Pollutant List'!$C$7:$C$614,MATCH(C387,'DEQ Pollutant List'!$B$7:$B$614,0))),"")</f>
        <v/>
      </c>
      <c r="E387" s="265" t="str">
        <f>IFERROR(IF(OR($C387="",$C387="No CAS"),INDEX('DEQ Pollutant List'!$A$7:$A$614,MATCH($D387,'DEQ Pollutant List'!$C$7:$C$614,0)),INDEX('DEQ Pollutant List'!$A$7:$A$614,MATCH($C387,'DEQ Pollutant List'!$B$7:$B$614,0))),"")</f>
        <v/>
      </c>
      <c r="F387" s="266"/>
      <c r="G387" s="267"/>
      <c r="H387" s="272"/>
      <c r="I387" s="273"/>
      <c r="J387" s="274"/>
      <c r="K387" s="275"/>
      <c r="L387" s="273"/>
      <c r="M387" s="274"/>
      <c r="N387" s="275"/>
    </row>
    <row r="388" spans="1:14" x14ac:dyDescent="0.25">
      <c r="A388" s="269"/>
      <c r="B388" s="264"/>
      <c r="C388" s="270"/>
      <c r="D388" s="271" t="str">
        <f>IFERROR(IF(C388="No CAS","",INDEX('DEQ Pollutant List'!$C$7:$C$614,MATCH(C388,'DEQ Pollutant List'!$B$7:$B$614,0))),"")</f>
        <v/>
      </c>
      <c r="E388" s="265" t="str">
        <f>IFERROR(IF(OR($C388="",$C388="No CAS"),INDEX('DEQ Pollutant List'!$A$7:$A$614,MATCH($D388,'DEQ Pollutant List'!$C$7:$C$614,0)),INDEX('DEQ Pollutant List'!$A$7:$A$614,MATCH($C388,'DEQ Pollutant List'!$B$7:$B$614,0))),"")</f>
        <v/>
      </c>
      <c r="F388" s="266"/>
      <c r="G388" s="267"/>
      <c r="H388" s="272"/>
      <c r="I388" s="273"/>
      <c r="J388" s="274"/>
      <c r="K388" s="275"/>
      <c r="L388" s="273"/>
      <c r="M388" s="274"/>
      <c r="N388" s="275"/>
    </row>
    <row r="389" spans="1:14" x14ac:dyDescent="0.25">
      <c r="A389" s="269"/>
      <c r="B389" s="264"/>
      <c r="C389" s="270"/>
      <c r="D389" s="271" t="str">
        <f>IFERROR(IF(C389="No CAS","",INDEX('DEQ Pollutant List'!$C$7:$C$614,MATCH(C389,'DEQ Pollutant List'!$B$7:$B$614,0))),"")</f>
        <v/>
      </c>
      <c r="E389" s="265" t="str">
        <f>IFERROR(IF(OR($C389="",$C389="No CAS"),INDEX('DEQ Pollutant List'!$A$7:$A$614,MATCH($D389,'DEQ Pollutant List'!$C$7:$C$614,0)),INDEX('DEQ Pollutant List'!$A$7:$A$614,MATCH($C389,'DEQ Pollutant List'!$B$7:$B$614,0))),"")</f>
        <v/>
      </c>
      <c r="F389" s="266"/>
      <c r="G389" s="267"/>
      <c r="H389" s="272"/>
      <c r="I389" s="273"/>
      <c r="J389" s="274"/>
      <c r="K389" s="275"/>
      <c r="L389" s="273"/>
      <c r="M389" s="274"/>
      <c r="N389" s="275"/>
    </row>
    <row r="390" spans="1:14" x14ac:dyDescent="0.25">
      <c r="A390" s="269"/>
      <c r="B390" s="264"/>
      <c r="C390" s="270"/>
      <c r="D390" s="271" t="str">
        <f>IFERROR(IF(C390="No CAS","",INDEX('DEQ Pollutant List'!$C$7:$C$614,MATCH(C390,'DEQ Pollutant List'!$B$7:$B$614,0))),"")</f>
        <v/>
      </c>
      <c r="E390" s="265" t="str">
        <f>IFERROR(IF(OR($C390="",$C390="No CAS"),INDEX('DEQ Pollutant List'!$A$7:$A$614,MATCH($D390,'DEQ Pollutant List'!$C$7:$C$614,0)),INDEX('DEQ Pollutant List'!$A$7:$A$614,MATCH($C390,'DEQ Pollutant List'!$B$7:$B$614,0))),"")</f>
        <v/>
      </c>
      <c r="F390" s="266"/>
      <c r="G390" s="267"/>
      <c r="H390" s="272"/>
      <c r="I390" s="273"/>
      <c r="J390" s="274"/>
      <c r="K390" s="275"/>
      <c r="L390" s="273"/>
      <c r="M390" s="274"/>
      <c r="N390" s="275"/>
    </row>
    <row r="391" spans="1:14" x14ac:dyDescent="0.25">
      <c r="A391" s="269"/>
      <c r="B391" s="264"/>
      <c r="C391" s="270"/>
      <c r="D391" s="271" t="str">
        <f>IFERROR(IF(C391="No CAS","",INDEX('DEQ Pollutant List'!$C$7:$C$614,MATCH(C391,'DEQ Pollutant List'!$B$7:$B$614,0))),"")</f>
        <v/>
      </c>
      <c r="E391" s="265" t="str">
        <f>IFERROR(IF(OR($C391="",$C391="No CAS"),INDEX('DEQ Pollutant List'!$A$7:$A$614,MATCH($D391,'DEQ Pollutant List'!$C$7:$C$614,0)),INDEX('DEQ Pollutant List'!$A$7:$A$614,MATCH($C391,'DEQ Pollutant List'!$B$7:$B$614,0))),"")</f>
        <v/>
      </c>
      <c r="F391" s="266"/>
      <c r="G391" s="267"/>
      <c r="H391" s="272"/>
      <c r="I391" s="273"/>
      <c r="J391" s="274"/>
      <c r="K391" s="275"/>
      <c r="L391" s="273"/>
      <c r="M391" s="274"/>
      <c r="N391" s="275"/>
    </row>
    <row r="392" spans="1:14" x14ac:dyDescent="0.25">
      <c r="A392" s="269"/>
      <c r="B392" s="264"/>
      <c r="C392" s="270"/>
      <c r="D392" s="271" t="str">
        <f>IFERROR(IF(C392="No CAS","",INDEX('DEQ Pollutant List'!$C$7:$C$614,MATCH(C392,'DEQ Pollutant List'!$B$7:$B$614,0))),"")</f>
        <v/>
      </c>
      <c r="E392" s="265" t="str">
        <f>IFERROR(IF(OR($C392="",$C392="No CAS"),INDEX('DEQ Pollutant List'!$A$7:$A$614,MATCH($D392,'DEQ Pollutant List'!$C$7:$C$614,0)),INDEX('DEQ Pollutant List'!$A$7:$A$614,MATCH($C392,'DEQ Pollutant List'!$B$7:$B$614,0))),"")</f>
        <v/>
      </c>
      <c r="F392" s="266"/>
      <c r="G392" s="267"/>
      <c r="H392" s="272"/>
      <c r="I392" s="273"/>
      <c r="J392" s="274"/>
      <c r="K392" s="275"/>
      <c r="L392" s="273"/>
      <c r="M392" s="274"/>
      <c r="N392" s="275"/>
    </row>
    <row r="393" spans="1:14" x14ac:dyDescent="0.25">
      <c r="A393" s="269"/>
      <c r="B393" s="264"/>
      <c r="C393" s="270"/>
      <c r="D393" s="271" t="str">
        <f>IFERROR(IF(C393="No CAS","",INDEX('DEQ Pollutant List'!$C$7:$C$614,MATCH(C393,'DEQ Pollutant List'!$B$7:$B$614,0))),"")</f>
        <v/>
      </c>
      <c r="E393" s="265" t="str">
        <f>IFERROR(IF(OR($C393="",$C393="No CAS"),INDEX('DEQ Pollutant List'!$A$7:$A$614,MATCH($D393,'DEQ Pollutant List'!$C$7:$C$614,0)),INDEX('DEQ Pollutant List'!$A$7:$A$614,MATCH($C393,'DEQ Pollutant List'!$B$7:$B$614,0))),"")</f>
        <v/>
      </c>
      <c r="F393" s="266"/>
      <c r="G393" s="267"/>
      <c r="H393" s="272"/>
      <c r="I393" s="273"/>
      <c r="J393" s="274"/>
      <c r="K393" s="275"/>
      <c r="L393" s="273"/>
      <c r="M393" s="274"/>
      <c r="N393" s="275"/>
    </row>
    <row r="394" spans="1:14" x14ac:dyDescent="0.25">
      <c r="A394" s="269"/>
      <c r="B394" s="264"/>
      <c r="C394" s="270"/>
      <c r="D394" s="271" t="str">
        <f>IFERROR(IF(C394="No CAS","",INDEX('DEQ Pollutant List'!$C$7:$C$614,MATCH(C394,'DEQ Pollutant List'!$B$7:$B$614,0))),"")</f>
        <v/>
      </c>
      <c r="E394" s="265" t="str">
        <f>IFERROR(IF(OR($C394="",$C394="No CAS"),INDEX('DEQ Pollutant List'!$A$7:$A$614,MATCH($D394,'DEQ Pollutant List'!$C$7:$C$614,0)),INDEX('DEQ Pollutant List'!$A$7:$A$614,MATCH($C394,'DEQ Pollutant List'!$B$7:$B$614,0))),"")</f>
        <v/>
      </c>
      <c r="F394" s="266"/>
      <c r="G394" s="267"/>
      <c r="H394" s="272"/>
      <c r="I394" s="273"/>
      <c r="J394" s="274"/>
      <c r="K394" s="275"/>
      <c r="L394" s="273"/>
      <c r="M394" s="274"/>
      <c r="N394" s="275"/>
    </row>
    <row r="395" spans="1:14" x14ac:dyDescent="0.25">
      <c r="A395" s="269"/>
      <c r="B395" s="264"/>
      <c r="C395" s="270"/>
      <c r="D395" s="271" t="str">
        <f>IFERROR(IF(C395="No CAS","",INDEX('DEQ Pollutant List'!$C$7:$C$614,MATCH(C395,'DEQ Pollutant List'!$B$7:$B$614,0))),"")</f>
        <v/>
      </c>
      <c r="E395" s="265" t="str">
        <f>IFERROR(IF(OR($C395="",$C395="No CAS"),INDEX('DEQ Pollutant List'!$A$7:$A$614,MATCH($D395,'DEQ Pollutant List'!$C$7:$C$614,0)),INDEX('DEQ Pollutant List'!$A$7:$A$614,MATCH($C395,'DEQ Pollutant List'!$B$7:$B$614,0))),"")</f>
        <v/>
      </c>
      <c r="F395" s="266"/>
      <c r="G395" s="267"/>
      <c r="H395" s="272"/>
      <c r="I395" s="273"/>
      <c r="J395" s="274"/>
      <c r="K395" s="275"/>
      <c r="L395" s="273"/>
      <c r="M395" s="274"/>
      <c r="N395" s="275"/>
    </row>
    <row r="396" spans="1:14" x14ac:dyDescent="0.25">
      <c r="A396" s="269"/>
      <c r="B396" s="264"/>
      <c r="C396" s="270"/>
      <c r="D396" s="271" t="str">
        <f>IFERROR(IF(C396="No CAS","",INDEX('DEQ Pollutant List'!$C$7:$C$614,MATCH(C396,'DEQ Pollutant List'!$B$7:$B$614,0))),"")</f>
        <v/>
      </c>
      <c r="E396" s="265" t="str">
        <f>IFERROR(IF(OR($C396="",$C396="No CAS"),INDEX('DEQ Pollutant List'!$A$7:$A$614,MATCH($D396,'DEQ Pollutant List'!$C$7:$C$614,0)),INDEX('DEQ Pollutant List'!$A$7:$A$614,MATCH($C396,'DEQ Pollutant List'!$B$7:$B$614,0))),"")</f>
        <v/>
      </c>
      <c r="F396" s="266"/>
      <c r="G396" s="267"/>
      <c r="H396" s="272"/>
      <c r="I396" s="273"/>
      <c r="J396" s="274"/>
      <c r="K396" s="275"/>
      <c r="L396" s="273"/>
      <c r="M396" s="274"/>
      <c r="N396" s="275"/>
    </row>
    <row r="397" spans="1:14" x14ac:dyDescent="0.25">
      <c r="A397" s="269"/>
      <c r="B397" s="264"/>
      <c r="C397" s="270"/>
      <c r="D397" s="271" t="str">
        <f>IFERROR(IF(C397="No CAS","",INDEX('DEQ Pollutant List'!$C$7:$C$614,MATCH(C397,'DEQ Pollutant List'!$B$7:$B$614,0))),"")</f>
        <v/>
      </c>
      <c r="E397" s="265" t="str">
        <f>IFERROR(IF(OR($C397="",$C397="No CAS"),INDEX('DEQ Pollutant List'!$A$7:$A$614,MATCH($D397,'DEQ Pollutant List'!$C$7:$C$614,0)),INDEX('DEQ Pollutant List'!$A$7:$A$614,MATCH($C397,'DEQ Pollutant List'!$B$7:$B$614,0))),"")</f>
        <v/>
      </c>
      <c r="F397" s="266"/>
      <c r="G397" s="267"/>
      <c r="H397" s="272"/>
      <c r="I397" s="273"/>
      <c r="J397" s="274"/>
      <c r="K397" s="275"/>
      <c r="L397" s="273"/>
      <c r="M397" s="274"/>
      <c r="N397" s="275"/>
    </row>
    <row r="398" spans="1:14" x14ac:dyDescent="0.25">
      <c r="A398" s="269"/>
      <c r="B398" s="264"/>
      <c r="C398" s="270"/>
      <c r="D398" s="271" t="str">
        <f>IFERROR(IF(C398="No CAS","",INDEX('DEQ Pollutant List'!$C$7:$C$614,MATCH(C398,'DEQ Pollutant List'!$B$7:$B$614,0))),"")</f>
        <v/>
      </c>
      <c r="E398" s="265" t="str">
        <f>IFERROR(IF(OR($C398="",$C398="No CAS"),INDEX('DEQ Pollutant List'!$A$7:$A$614,MATCH($D398,'DEQ Pollutant List'!$C$7:$C$614,0)),INDEX('DEQ Pollutant List'!$A$7:$A$614,MATCH($C398,'DEQ Pollutant List'!$B$7:$B$614,0))),"")</f>
        <v/>
      </c>
      <c r="F398" s="266"/>
      <c r="G398" s="267"/>
      <c r="H398" s="272"/>
      <c r="I398" s="273"/>
      <c r="J398" s="274"/>
      <c r="K398" s="275"/>
      <c r="L398" s="273"/>
      <c r="M398" s="274"/>
      <c r="N398" s="275"/>
    </row>
    <row r="399" spans="1:14" x14ac:dyDescent="0.25">
      <c r="A399" s="269"/>
      <c r="B399" s="264"/>
      <c r="C399" s="270"/>
      <c r="D399" s="271" t="str">
        <f>IFERROR(IF(C399="No CAS","",INDEX('DEQ Pollutant List'!$C$7:$C$614,MATCH(C399,'DEQ Pollutant List'!$B$7:$B$614,0))),"")</f>
        <v/>
      </c>
      <c r="E399" s="265" t="str">
        <f>IFERROR(IF(OR($C399="",$C399="No CAS"),INDEX('DEQ Pollutant List'!$A$7:$A$614,MATCH($D399,'DEQ Pollutant List'!$C$7:$C$614,0)),INDEX('DEQ Pollutant List'!$A$7:$A$614,MATCH($C399,'DEQ Pollutant List'!$B$7:$B$614,0))),"")</f>
        <v/>
      </c>
      <c r="F399" s="266"/>
      <c r="G399" s="267"/>
      <c r="H399" s="272"/>
      <c r="I399" s="273"/>
      <c r="J399" s="274"/>
      <c r="K399" s="275"/>
      <c r="L399" s="273"/>
      <c r="M399" s="274"/>
      <c r="N399" s="275"/>
    </row>
    <row r="400" spans="1:14" x14ac:dyDescent="0.25">
      <c r="A400" s="269"/>
      <c r="B400" s="264"/>
      <c r="C400" s="270"/>
      <c r="D400" s="271" t="str">
        <f>IFERROR(IF(C400="No CAS","",INDEX('DEQ Pollutant List'!$C$7:$C$614,MATCH(C400,'DEQ Pollutant List'!$B$7:$B$614,0))),"")</f>
        <v/>
      </c>
      <c r="E400" s="265" t="str">
        <f>IFERROR(IF(OR($C400="",$C400="No CAS"),INDEX('DEQ Pollutant List'!$A$7:$A$614,MATCH($D400,'DEQ Pollutant List'!$C$7:$C$614,0)),INDEX('DEQ Pollutant List'!$A$7:$A$614,MATCH($C400,'DEQ Pollutant List'!$B$7:$B$614,0))),"")</f>
        <v/>
      </c>
      <c r="F400" s="266"/>
      <c r="G400" s="267"/>
      <c r="H400" s="272"/>
      <c r="I400" s="273"/>
      <c r="J400" s="274"/>
      <c r="K400" s="275"/>
      <c r="L400" s="273"/>
      <c r="M400" s="274"/>
      <c r="N400" s="275"/>
    </row>
    <row r="401" spans="1:14" x14ac:dyDescent="0.25">
      <c r="A401" s="269"/>
      <c r="B401" s="264"/>
      <c r="C401" s="270"/>
      <c r="D401" s="271" t="str">
        <f>IFERROR(IF(C401="No CAS","",INDEX('DEQ Pollutant List'!$C$7:$C$614,MATCH(C401,'DEQ Pollutant List'!$B$7:$B$614,0))),"")</f>
        <v/>
      </c>
      <c r="E401" s="265" t="str">
        <f>IFERROR(IF(OR($C401="",$C401="No CAS"),INDEX('DEQ Pollutant List'!$A$7:$A$614,MATCH($D401,'DEQ Pollutant List'!$C$7:$C$614,0)),INDEX('DEQ Pollutant List'!$A$7:$A$614,MATCH($C401,'DEQ Pollutant List'!$B$7:$B$614,0))),"")</f>
        <v/>
      </c>
      <c r="F401" s="266"/>
      <c r="G401" s="267"/>
      <c r="H401" s="272"/>
      <c r="I401" s="273"/>
      <c r="J401" s="274"/>
      <c r="K401" s="275"/>
      <c r="L401" s="273"/>
      <c r="M401" s="274"/>
      <c r="N401" s="275"/>
    </row>
    <row r="402" spans="1:14" x14ac:dyDescent="0.25">
      <c r="A402" s="269"/>
      <c r="B402" s="264"/>
      <c r="C402" s="270"/>
      <c r="D402" s="271" t="str">
        <f>IFERROR(IF(C402="No CAS","",INDEX('DEQ Pollutant List'!$C$7:$C$614,MATCH(C402,'DEQ Pollutant List'!$B$7:$B$614,0))),"")</f>
        <v/>
      </c>
      <c r="E402" s="265" t="str">
        <f>IFERROR(IF(OR($C402="",$C402="No CAS"),INDEX('DEQ Pollutant List'!$A$7:$A$614,MATCH($D402,'DEQ Pollutant List'!$C$7:$C$614,0)),INDEX('DEQ Pollutant List'!$A$7:$A$614,MATCH($C402,'DEQ Pollutant List'!$B$7:$B$614,0))),"")</f>
        <v/>
      </c>
      <c r="F402" s="266"/>
      <c r="G402" s="267"/>
      <c r="H402" s="272"/>
      <c r="I402" s="273"/>
      <c r="J402" s="274"/>
      <c r="K402" s="275"/>
      <c r="L402" s="273"/>
      <c r="M402" s="274"/>
      <c r="N402" s="275"/>
    </row>
    <row r="403" spans="1:14" x14ac:dyDescent="0.25">
      <c r="A403" s="269"/>
      <c r="B403" s="264"/>
      <c r="C403" s="270"/>
      <c r="D403" s="271" t="str">
        <f>IFERROR(IF(C403="No CAS","",INDEX('DEQ Pollutant List'!$C$7:$C$614,MATCH(C403,'DEQ Pollutant List'!$B$7:$B$614,0))),"")</f>
        <v/>
      </c>
      <c r="E403" s="265" t="str">
        <f>IFERROR(IF(OR($C403="",$C403="No CAS"),INDEX('DEQ Pollutant List'!$A$7:$A$614,MATCH($D403,'DEQ Pollutant List'!$C$7:$C$614,0)),INDEX('DEQ Pollutant List'!$A$7:$A$614,MATCH($C403,'DEQ Pollutant List'!$B$7:$B$614,0))),"")</f>
        <v/>
      </c>
      <c r="F403" s="266"/>
      <c r="G403" s="267"/>
      <c r="H403" s="272"/>
      <c r="I403" s="273"/>
      <c r="J403" s="274"/>
      <c r="K403" s="275"/>
      <c r="L403" s="273"/>
      <c r="M403" s="274"/>
      <c r="N403" s="275"/>
    </row>
    <row r="404" spans="1:14" x14ac:dyDescent="0.25">
      <c r="A404" s="269"/>
      <c r="B404" s="264"/>
      <c r="C404" s="270"/>
      <c r="D404" s="271" t="str">
        <f>IFERROR(IF(C404="No CAS","",INDEX('DEQ Pollutant List'!$C$7:$C$614,MATCH(C404,'DEQ Pollutant List'!$B$7:$B$614,0))),"")</f>
        <v/>
      </c>
      <c r="E404" s="265" t="str">
        <f>IFERROR(IF(OR($C404="",$C404="No CAS"),INDEX('DEQ Pollutant List'!$A$7:$A$614,MATCH($D404,'DEQ Pollutant List'!$C$7:$C$614,0)),INDEX('DEQ Pollutant List'!$A$7:$A$614,MATCH($C404,'DEQ Pollutant List'!$B$7:$B$614,0))),"")</f>
        <v/>
      </c>
      <c r="F404" s="266"/>
      <c r="G404" s="267"/>
      <c r="H404" s="272"/>
      <c r="I404" s="273"/>
      <c r="J404" s="274"/>
      <c r="K404" s="275"/>
      <c r="L404" s="273"/>
      <c r="M404" s="274"/>
      <c r="N404" s="275"/>
    </row>
    <row r="405" spans="1:14" x14ac:dyDescent="0.25">
      <c r="A405" s="269"/>
      <c r="B405" s="264"/>
      <c r="C405" s="270"/>
      <c r="D405" s="271" t="str">
        <f>IFERROR(IF(C405="No CAS","",INDEX('DEQ Pollutant List'!$C$7:$C$614,MATCH(C405,'DEQ Pollutant List'!$B$7:$B$614,0))),"")</f>
        <v/>
      </c>
      <c r="E405" s="265" t="str">
        <f>IFERROR(IF(OR($C405="",$C405="No CAS"),INDEX('DEQ Pollutant List'!$A$7:$A$614,MATCH($D405,'DEQ Pollutant List'!$C$7:$C$614,0)),INDEX('DEQ Pollutant List'!$A$7:$A$614,MATCH($C405,'DEQ Pollutant List'!$B$7:$B$614,0))),"")</f>
        <v/>
      </c>
      <c r="F405" s="266"/>
      <c r="G405" s="267"/>
      <c r="H405" s="272"/>
      <c r="I405" s="273"/>
      <c r="J405" s="274"/>
      <c r="K405" s="275"/>
      <c r="L405" s="273"/>
      <c r="M405" s="274"/>
      <c r="N405" s="275"/>
    </row>
    <row r="406" spans="1:14" x14ac:dyDescent="0.25">
      <c r="A406" s="269"/>
      <c r="B406" s="264"/>
      <c r="C406" s="270"/>
      <c r="D406" s="271" t="str">
        <f>IFERROR(IF(C406="No CAS","",INDEX('DEQ Pollutant List'!$C$7:$C$614,MATCH(C406,'DEQ Pollutant List'!$B$7:$B$614,0))),"")</f>
        <v/>
      </c>
      <c r="E406" s="265" t="str">
        <f>IFERROR(IF(OR($C406="",$C406="No CAS"),INDEX('DEQ Pollutant List'!$A$7:$A$614,MATCH($D406,'DEQ Pollutant List'!$C$7:$C$614,0)),INDEX('DEQ Pollutant List'!$A$7:$A$614,MATCH($C406,'DEQ Pollutant List'!$B$7:$B$614,0))),"")</f>
        <v/>
      </c>
      <c r="F406" s="266"/>
      <c r="G406" s="267"/>
      <c r="H406" s="272"/>
      <c r="I406" s="273"/>
      <c r="J406" s="274"/>
      <c r="K406" s="275"/>
      <c r="L406" s="273"/>
      <c r="M406" s="274"/>
      <c r="N406" s="275"/>
    </row>
    <row r="407" spans="1:14" x14ac:dyDescent="0.25">
      <c r="A407" s="269"/>
      <c r="B407" s="264"/>
      <c r="C407" s="270"/>
      <c r="D407" s="271" t="str">
        <f>IFERROR(IF(C407="No CAS","",INDEX('DEQ Pollutant List'!$C$7:$C$614,MATCH(C407,'DEQ Pollutant List'!$B$7:$B$614,0))),"")</f>
        <v/>
      </c>
      <c r="E407" s="265" t="str">
        <f>IFERROR(IF(OR($C407="",$C407="No CAS"),INDEX('DEQ Pollutant List'!$A$7:$A$614,MATCH($D407,'DEQ Pollutant List'!$C$7:$C$614,0)),INDEX('DEQ Pollutant List'!$A$7:$A$614,MATCH($C407,'DEQ Pollutant List'!$B$7:$B$614,0))),"")</f>
        <v/>
      </c>
      <c r="F407" s="266"/>
      <c r="G407" s="267"/>
      <c r="H407" s="272"/>
      <c r="I407" s="273"/>
      <c r="J407" s="274"/>
      <c r="K407" s="275"/>
      <c r="L407" s="273"/>
      <c r="M407" s="274"/>
      <c r="N407" s="275"/>
    </row>
    <row r="408" spans="1:14" x14ac:dyDescent="0.25">
      <c r="A408" s="269"/>
      <c r="B408" s="264"/>
      <c r="C408" s="270"/>
      <c r="D408" s="271" t="str">
        <f>IFERROR(IF(C408="No CAS","",INDEX('DEQ Pollutant List'!$C$7:$C$614,MATCH(C408,'DEQ Pollutant List'!$B$7:$B$614,0))),"")</f>
        <v/>
      </c>
      <c r="E408" s="265" t="str">
        <f>IFERROR(IF(OR($C408="",$C408="No CAS"),INDEX('DEQ Pollutant List'!$A$7:$A$614,MATCH($D408,'DEQ Pollutant List'!$C$7:$C$614,0)),INDEX('DEQ Pollutant List'!$A$7:$A$614,MATCH($C408,'DEQ Pollutant List'!$B$7:$B$614,0))),"")</f>
        <v/>
      </c>
      <c r="F408" s="266"/>
      <c r="G408" s="267"/>
      <c r="H408" s="272"/>
      <c r="I408" s="273"/>
      <c r="J408" s="274"/>
      <c r="K408" s="275"/>
      <c r="L408" s="273"/>
      <c r="M408" s="274"/>
      <c r="N408" s="275"/>
    </row>
    <row r="409" spans="1:14" x14ac:dyDescent="0.25">
      <c r="A409" s="269"/>
      <c r="B409" s="264"/>
      <c r="C409" s="270"/>
      <c r="D409" s="271" t="str">
        <f>IFERROR(IF(C409="No CAS","",INDEX('DEQ Pollutant List'!$C$7:$C$614,MATCH(C409,'DEQ Pollutant List'!$B$7:$B$614,0))),"")</f>
        <v/>
      </c>
      <c r="E409" s="265" t="str">
        <f>IFERROR(IF(OR($C409="",$C409="No CAS"),INDEX('DEQ Pollutant List'!$A$7:$A$614,MATCH($D409,'DEQ Pollutant List'!$C$7:$C$614,0)),INDEX('DEQ Pollutant List'!$A$7:$A$614,MATCH($C409,'DEQ Pollutant List'!$B$7:$B$614,0))),"")</f>
        <v/>
      </c>
      <c r="F409" s="266"/>
      <c r="G409" s="267"/>
      <c r="H409" s="272"/>
      <c r="I409" s="273"/>
      <c r="J409" s="274"/>
      <c r="K409" s="275"/>
      <c r="L409" s="273"/>
      <c r="M409" s="274"/>
      <c r="N409" s="275"/>
    </row>
    <row r="410" spans="1:14" x14ac:dyDescent="0.25">
      <c r="A410" s="269"/>
      <c r="B410" s="264"/>
      <c r="C410" s="270"/>
      <c r="D410" s="271" t="str">
        <f>IFERROR(IF(C410="No CAS","",INDEX('DEQ Pollutant List'!$C$7:$C$614,MATCH(C410,'DEQ Pollutant List'!$B$7:$B$614,0))),"")</f>
        <v/>
      </c>
      <c r="E410" s="265" t="str">
        <f>IFERROR(IF(OR($C410="",$C410="No CAS"),INDEX('DEQ Pollutant List'!$A$7:$A$614,MATCH($D410,'DEQ Pollutant List'!$C$7:$C$614,0)),INDEX('DEQ Pollutant List'!$A$7:$A$614,MATCH($C410,'DEQ Pollutant List'!$B$7:$B$614,0))),"")</f>
        <v/>
      </c>
      <c r="F410" s="266"/>
      <c r="G410" s="267"/>
      <c r="H410" s="272"/>
      <c r="I410" s="273"/>
      <c r="J410" s="274"/>
      <c r="K410" s="275"/>
      <c r="L410" s="273"/>
      <c r="M410" s="274"/>
      <c r="N410" s="275"/>
    </row>
    <row r="411" spans="1:14" x14ac:dyDescent="0.25">
      <c r="A411" s="269"/>
      <c r="B411" s="264"/>
      <c r="C411" s="270"/>
      <c r="D411" s="271" t="str">
        <f>IFERROR(IF(C411="No CAS","",INDEX('DEQ Pollutant List'!$C$7:$C$614,MATCH(C411,'DEQ Pollutant List'!$B$7:$B$614,0))),"")</f>
        <v/>
      </c>
      <c r="E411" s="265" t="str">
        <f>IFERROR(IF(OR($C411="",$C411="No CAS"),INDEX('DEQ Pollutant List'!$A$7:$A$614,MATCH($D411,'DEQ Pollutant List'!$C$7:$C$614,0)),INDEX('DEQ Pollutant List'!$A$7:$A$614,MATCH($C411,'DEQ Pollutant List'!$B$7:$B$614,0))),"")</f>
        <v/>
      </c>
      <c r="F411" s="266"/>
      <c r="G411" s="267"/>
      <c r="H411" s="272"/>
      <c r="I411" s="273"/>
      <c r="J411" s="274"/>
      <c r="K411" s="275"/>
      <c r="L411" s="273"/>
      <c r="M411" s="274"/>
      <c r="N411" s="275"/>
    </row>
    <row r="412" spans="1:14" x14ac:dyDescent="0.25">
      <c r="A412" s="269"/>
      <c r="B412" s="264"/>
      <c r="C412" s="270"/>
      <c r="D412" s="271" t="str">
        <f>IFERROR(IF(C412="No CAS","",INDEX('DEQ Pollutant List'!$C$7:$C$614,MATCH(C412,'DEQ Pollutant List'!$B$7:$B$614,0))),"")</f>
        <v/>
      </c>
      <c r="E412" s="265" t="str">
        <f>IFERROR(IF(OR($C412="",$C412="No CAS"),INDEX('DEQ Pollutant List'!$A$7:$A$614,MATCH($D412,'DEQ Pollutant List'!$C$7:$C$614,0)),INDEX('DEQ Pollutant List'!$A$7:$A$614,MATCH($C412,'DEQ Pollutant List'!$B$7:$B$614,0))),"")</f>
        <v/>
      </c>
      <c r="F412" s="266"/>
      <c r="G412" s="267"/>
      <c r="H412" s="272"/>
      <c r="I412" s="273"/>
      <c r="J412" s="274"/>
      <c r="K412" s="275"/>
      <c r="L412" s="273"/>
      <c r="M412" s="274"/>
      <c r="N412" s="275"/>
    </row>
    <row r="413" spans="1:14" x14ac:dyDescent="0.25">
      <c r="A413" s="269"/>
      <c r="B413" s="264"/>
      <c r="C413" s="270"/>
      <c r="D413" s="271" t="str">
        <f>IFERROR(IF(C413="No CAS","",INDEX('DEQ Pollutant List'!$C$7:$C$614,MATCH(C413,'DEQ Pollutant List'!$B$7:$B$614,0))),"")</f>
        <v/>
      </c>
      <c r="E413" s="265" t="str">
        <f>IFERROR(IF(OR($C413="",$C413="No CAS"),INDEX('DEQ Pollutant List'!$A$7:$A$614,MATCH($D413,'DEQ Pollutant List'!$C$7:$C$614,0)),INDEX('DEQ Pollutant List'!$A$7:$A$614,MATCH($C413,'DEQ Pollutant List'!$B$7:$B$614,0))),"")</f>
        <v/>
      </c>
      <c r="F413" s="266"/>
      <c r="G413" s="267"/>
      <c r="H413" s="272"/>
      <c r="I413" s="273"/>
      <c r="J413" s="274"/>
      <c r="K413" s="275"/>
      <c r="L413" s="273"/>
      <c r="M413" s="274"/>
      <c r="N413" s="275"/>
    </row>
    <row r="414" spans="1:14" x14ac:dyDescent="0.25">
      <c r="A414" s="269"/>
      <c r="B414" s="264"/>
      <c r="C414" s="270"/>
      <c r="D414" s="271" t="str">
        <f>IFERROR(IF(C414="No CAS","",INDEX('DEQ Pollutant List'!$C$7:$C$614,MATCH(C414,'DEQ Pollutant List'!$B$7:$B$614,0))),"")</f>
        <v/>
      </c>
      <c r="E414" s="265" t="str">
        <f>IFERROR(IF(OR($C414="",$C414="No CAS"),INDEX('DEQ Pollutant List'!$A$7:$A$614,MATCH($D414,'DEQ Pollutant List'!$C$7:$C$614,0)),INDEX('DEQ Pollutant List'!$A$7:$A$614,MATCH($C414,'DEQ Pollutant List'!$B$7:$B$614,0))),"")</f>
        <v/>
      </c>
      <c r="F414" s="266"/>
      <c r="G414" s="267"/>
      <c r="H414" s="272"/>
      <c r="I414" s="273"/>
      <c r="J414" s="274"/>
      <c r="K414" s="275"/>
      <c r="L414" s="273"/>
      <c r="M414" s="274"/>
      <c r="N414" s="275"/>
    </row>
    <row r="415" spans="1:14" x14ac:dyDescent="0.25">
      <c r="A415" s="269"/>
      <c r="B415" s="264"/>
      <c r="C415" s="270"/>
      <c r="D415" s="271" t="str">
        <f>IFERROR(IF(C415="No CAS","",INDEX('DEQ Pollutant List'!$C$7:$C$614,MATCH(C415,'DEQ Pollutant List'!$B$7:$B$614,0))),"")</f>
        <v/>
      </c>
      <c r="E415" s="265" t="str">
        <f>IFERROR(IF(OR($C415="",$C415="No CAS"),INDEX('DEQ Pollutant List'!$A$7:$A$614,MATCH($D415,'DEQ Pollutant List'!$C$7:$C$614,0)),INDEX('DEQ Pollutant List'!$A$7:$A$614,MATCH($C415,'DEQ Pollutant List'!$B$7:$B$614,0))),"")</f>
        <v/>
      </c>
      <c r="F415" s="266"/>
      <c r="G415" s="267"/>
      <c r="H415" s="272"/>
      <c r="I415" s="273"/>
      <c r="J415" s="274"/>
      <c r="K415" s="275"/>
      <c r="L415" s="273"/>
      <c r="M415" s="274"/>
      <c r="N415" s="275"/>
    </row>
    <row r="416" spans="1:14" x14ac:dyDescent="0.25">
      <c r="A416" s="269"/>
      <c r="B416" s="264"/>
      <c r="C416" s="270"/>
      <c r="D416" s="271" t="str">
        <f>IFERROR(IF(C416="No CAS","",INDEX('DEQ Pollutant List'!$C$7:$C$614,MATCH(C416,'DEQ Pollutant List'!$B$7:$B$614,0))),"")</f>
        <v/>
      </c>
      <c r="E416" s="265" t="str">
        <f>IFERROR(IF(OR($C416="",$C416="No CAS"),INDEX('DEQ Pollutant List'!$A$7:$A$614,MATCH($D416,'DEQ Pollutant List'!$C$7:$C$614,0)),INDEX('DEQ Pollutant List'!$A$7:$A$614,MATCH($C416,'DEQ Pollutant List'!$B$7:$B$614,0))),"")</f>
        <v/>
      </c>
      <c r="F416" s="266"/>
      <c r="G416" s="267"/>
      <c r="H416" s="272"/>
      <c r="I416" s="273"/>
      <c r="J416" s="274"/>
      <c r="K416" s="275"/>
      <c r="L416" s="273"/>
      <c r="M416" s="274"/>
      <c r="N416" s="275"/>
    </row>
    <row r="417" spans="1:14" x14ac:dyDescent="0.25">
      <c r="A417" s="269"/>
      <c r="B417" s="264"/>
      <c r="C417" s="270"/>
      <c r="D417" s="271" t="str">
        <f>IFERROR(IF(C417="No CAS","",INDEX('DEQ Pollutant List'!$C$7:$C$614,MATCH(C417,'DEQ Pollutant List'!$B$7:$B$614,0))),"")</f>
        <v/>
      </c>
      <c r="E417" s="265" t="str">
        <f>IFERROR(IF(OR($C417="",$C417="No CAS"),INDEX('DEQ Pollutant List'!$A$7:$A$614,MATCH($D417,'DEQ Pollutant List'!$C$7:$C$614,0)),INDEX('DEQ Pollutant List'!$A$7:$A$614,MATCH($C417,'DEQ Pollutant List'!$B$7:$B$614,0))),"")</f>
        <v/>
      </c>
      <c r="F417" s="266"/>
      <c r="G417" s="267"/>
      <c r="H417" s="272"/>
      <c r="I417" s="273"/>
      <c r="J417" s="274"/>
      <c r="K417" s="275"/>
      <c r="L417" s="273"/>
      <c r="M417" s="274"/>
      <c r="N417" s="275"/>
    </row>
    <row r="418" spans="1:14" x14ac:dyDescent="0.25">
      <c r="A418" s="269"/>
      <c r="B418" s="264"/>
      <c r="C418" s="270"/>
      <c r="D418" s="271" t="str">
        <f>IFERROR(IF(C418="No CAS","",INDEX('DEQ Pollutant List'!$C$7:$C$614,MATCH(C418,'DEQ Pollutant List'!$B$7:$B$614,0))),"")</f>
        <v/>
      </c>
      <c r="E418" s="265" t="str">
        <f>IFERROR(IF(OR($C418="",$C418="No CAS"),INDEX('DEQ Pollutant List'!$A$7:$A$614,MATCH($D418,'DEQ Pollutant List'!$C$7:$C$614,0)),INDEX('DEQ Pollutant List'!$A$7:$A$614,MATCH($C418,'DEQ Pollutant List'!$B$7:$B$614,0))),"")</f>
        <v/>
      </c>
      <c r="F418" s="266"/>
      <c r="G418" s="267"/>
      <c r="H418" s="272"/>
      <c r="I418" s="273"/>
      <c r="J418" s="274"/>
      <c r="K418" s="275"/>
      <c r="L418" s="273"/>
      <c r="M418" s="274"/>
      <c r="N418" s="275"/>
    </row>
    <row r="419" spans="1:14" x14ac:dyDescent="0.25">
      <c r="A419" s="269"/>
      <c r="B419" s="264"/>
      <c r="C419" s="270"/>
      <c r="D419" s="271" t="str">
        <f>IFERROR(IF(C419="No CAS","",INDEX('DEQ Pollutant List'!$C$7:$C$614,MATCH(C419,'DEQ Pollutant List'!$B$7:$B$614,0))),"")</f>
        <v/>
      </c>
      <c r="E419" s="265" t="str">
        <f>IFERROR(IF(OR($C419="",$C419="No CAS"),INDEX('DEQ Pollutant List'!$A$7:$A$614,MATCH($D419,'DEQ Pollutant List'!$C$7:$C$614,0)),INDEX('DEQ Pollutant List'!$A$7:$A$614,MATCH($C419,'DEQ Pollutant List'!$B$7:$B$614,0))),"")</f>
        <v/>
      </c>
      <c r="F419" s="266"/>
      <c r="G419" s="267"/>
      <c r="H419" s="272"/>
      <c r="I419" s="273"/>
      <c r="J419" s="274"/>
      <c r="K419" s="275"/>
      <c r="L419" s="273"/>
      <c r="M419" s="274"/>
      <c r="N419" s="275"/>
    </row>
    <row r="420" spans="1:14" x14ac:dyDescent="0.25">
      <c r="A420" s="269"/>
      <c r="B420" s="264"/>
      <c r="C420" s="270"/>
      <c r="D420" s="271" t="str">
        <f>IFERROR(IF(C420="No CAS","",INDEX('DEQ Pollutant List'!$C$7:$C$614,MATCH(C420,'DEQ Pollutant List'!$B$7:$B$614,0))),"")</f>
        <v/>
      </c>
      <c r="E420" s="265" t="str">
        <f>IFERROR(IF(OR($C420="",$C420="No CAS"),INDEX('DEQ Pollutant List'!$A$7:$A$614,MATCH($D420,'DEQ Pollutant List'!$C$7:$C$614,0)),INDEX('DEQ Pollutant List'!$A$7:$A$614,MATCH($C420,'DEQ Pollutant List'!$B$7:$B$614,0))),"")</f>
        <v/>
      </c>
      <c r="F420" s="266"/>
      <c r="G420" s="267"/>
      <c r="H420" s="272"/>
      <c r="I420" s="273"/>
      <c r="J420" s="274"/>
      <c r="K420" s="275"/>
      <c r="L420" s="273"/>
      <c r="M420" s="274"/>
      <c r="N420" s="275"/>
    </row>
    <row r="421" spans="1:14" x14ac:dyDescent="0.25">
      <c r="A421" s="269"/>
      <c r="B421" s="264"/>
      <c r="C421" s="270"/>
      <c r="D421" s="271" t="str">
        <f>IFERROR(IF(C421="No CAS","",INDEX('DEQ Pollutant List'!$C$7:$C$614,MATCH(C421,'DEQ Pollutant List'!$B$7:$B$614,0))),"")</f>
        <v/>
      </c>
      <c r="E421" s="265" t="str">
        <f>IFERROR(IF(OR($C421="",$C421="No CAS"),INDEX('DEQ Pollutant List'!$A$7:$A$614,MATCH($D421,'DEQ Pollutant List'!$C$7:$C$614,0)),INDEX('DEQ Pollutant List'!$A$7:$A$614,MATCH($C421,'DEQ Pollutant List'!$B$7:$B$614,0))),"")</f>
        <v/>
      </c>
      <c r="F421" s="266"/>
      <c r="G421" s="267"/>
      <c r="H421" s="272"/>
      <c r="I421" s="273"/>
      <c r="J421" s="274"/>
      <c r="K421" s="275"/>
      <c r="L421" s="273"/>
      <c r="M421" s="274"/>
      <c r="N421" s="275"/>
    </row>
    <row r="422" spans="1:14" x14ac:dyDescent="0.25">
      <c r="A422" s="269"/>
      <c r="B422" s="264"/>
      <c r="C422" s="270"/>
      <c r="D422" s="271" t="str">
        <f>IFERROR(IF(C422="No CAS","",INDEX('DEQ Pollutant List'!$C$7:$C$614,MATCH(C422,'DEQ Pollutant List'!$B$7:$B$614,0))),"")</f>
        <v/>
      </c>
      <c r="E422" s="265" t="str">
        <f>IFERROR(IF(OR($C422="",$C422="No CAS"),INDEX('DEQ Pollutant List'!$A$7:$A$614,MATCH($D422,'DEQ Pollutant List'!$C$7:$C$614,0)),INDEX('DEQ Pollutant List'!$A$7:$A$614,MATCH($C422,'DEQ Pollutant List'!$B$7:$B$614,0))),"")</f>
        <v/>
      </c>
      <c r="F422" s="266"/>
      <c r="G422" s="267"/>
      <c r="H422" s="272"/>
      <c r="I422" s="273"/>
      <c r="J422" s="274"/>
      <c r="K422" s="275"/>
      <c r="L422" s="273"/>
      <c r="M422" s="274"/>
      <c r="N422" s="275"/>
    </row>
    <row r="423" spans="1:14" x14ac:dyDescent="0.25">
      <c r="A423" s="269"/>
      <c r="B423" s="264"/>
      <c r="C423" s="270"/>
      <c r="D423" s="271" t="str">
        <f>IFERROR(IF(C423="No CAS","",INDEX('DEQ Pollutant List'!$C$7:$C$614,MATCH(C423,'DEQ Pollutant List'!$B$7:$B$614,0))),"")</f>
        <v/>
      </c>
      <c r="E423" s="265" t="str">
        <f>IFERROR(IF(OR($C423="",$C423="No CAS"),INDEX('DEQ Pollutant List'!$A$7:$A$614,MATCH($D423,'DEQ Pollutant List'!$C$7:$C$614,0)),INDEX('DEQ Pollutant List'!$A$7:$A$614,MATCH($C423,'DEQ Pollutant List'!$B$7:$B$614,0))),"")</f>
        <v/>
      </c>
      <c r="F423" s="266"/>
      <c r="G423" s="267"/>
      <c r="H423" s="272"/>
      <c r="I423" s="273"/>
      <c r="J423" s="274"/>
      <c r="K423" s="275"/>
      <c r="L423" s="273"/>
      <c r="M423" s="274"/>
      <c r="N423" s="275"/>
    </row>
    <row r="424" spans="1:14" x14ac:dyDescent="0.25">
      <c r="A424" s="269"/>
      <c r="B424" s="264"/>
      <c r="C424" s="270"/>
      <c r="D424" s="271" t="str">
        <f>IFERROR(IF(C424="No CAS","",INDEX('DEQ Pollutant List'!$C$7:$C$614,MATCH(C424,'DEQ Pollutant List'!$B$7:$B$614,0))),"")</f>
        <v/>
      </c>
      <c r="E424" s="265" t="str">
        <f>IFERROR(IF(OR($C424="",$C424="No CAS"),INDEX('DEQ Pollutant List'!$A$7:$A$614,MATCH($D424,'DEQ Pollutant List'!$C$7:$C$614,0)),INDEX('DEQ Pollutant List'!$A$7:$A$614,MATCH($C424,'DEQ Pollutant List'!$B$7:$B$614,0))),"")</f>
        <v/>
      </c>
      <c r="F424" s="266"/>
      <c r="G424" s="267"/>
      <c r="H424" s="272"/>
      <c r="I424" s="273"/>
      <c r="J424" s="274"/>
      <c r="K424" s="275"/>
      <c r="L424" s="273"/>
      <c r="M424" s="274"/>
      <c r="N424" s="275"/>
    </row>
    <row r="425" spans="1:14" x14ac:dyDescent="0.25">
      <c r="A425" s="269"/>
      <c r="B425" s="264"/>
      <c r="C425" s="270"/>
      <c r="D425" s="271" t="str">
        <f>IFERROR(IF(C425="No CAS","",INDEX('DEQ Pollutant List'!$C$7:$C$614,MATCH(C425,'DEQ Pollutant List'!$B$7:$B$614,0))),"")</f>
        <v/>
      </c>
      <c r="E425" s="265" t="str">
        <f>IFERROR(IF(OR($C425="",$C425="No CAS"),INDEX('DEQ Pollutant List'!$A$7:$A$614,MATCH($D425,'DEQ Pollutant List'!$C$7:$C$614,0)),INDEX('DEQ Pollutant List'!$A$7:$A$614,MATCH($C425,'DEQ Pollutant List'!$B$7:$B$614,0))),"")</f>
        <v/>
      </c>
      <c r="F425" s="266"/>
      <c r="G425" s="267"/>
      <c r="H425" s="272"/>
      <c r="I425" s="273"/>
      <c r="J425" s="274"/>
      <c r="K425" s="275"/>
      <c r="L425" s="273"/>
      <c r="M425" s="274"/>
      <c r="N425" s="275"/>
    </row>
    <row r="426" spans="1:14" x14ac:dyDescent="0.25">
      <c r="A426" s="269"/>
      <c r="B426" s="264"/>
      <c r="C426" s="270"/>
      <c r="D426" s="271" t="str">
        <f>IFERROR(IF(C426="No CAS","",INDEX('DEQ Pollutant List'!$C$7:$C$614,MATCH(C426,'DEQ Pollutant List'!$B$7:$B$614,0))),"")</f>
        <v/>
      </c>
      <c r="E426" s="265" t="str">
        <f>IFERROR(IF(OR($C426="",$C426="No CAS"),INDEX('DEQ Pollutant List'!$A$7:$A$614,MATCH($D426,'DEQ Pollutant List'!$C$7:$C$614,0)),INDEX('DEQ Pollutant List'!$A$7:$A$614,MATCH($C426,'DEQ Pollutant List'!$B$7:$B$614,0))),"")</f>
        <v/>
      </c>
      <c r="F426" s="266"/>
      <c r="G426" s="267"/>
      <c r="H426" s="272"/>
      <c r="I426" s="273"/>
      <c r="J426" s="274"/>
      <c r="K426" s="275"/>
      <c r="L426" s="273"/>
      <c r="M426" s="274"/>
      <c r="N426" s="275"/>
    </row>
    <row r="427" spans="1:14" x14ac:dyDescent="0.25">
      <c r="A427" s="269"/>
      <c r="B427" s="264"/>
      <c r="C427" s="270"/>
      <c r="D427" s="271" t="str">
        <f>IFERROR(IF(C427="No CAS","",INDEX('DEQ Pollutant List'!$C$7:$C$614,MATCH(C427,'DEQ Pollutant List'!$B$7:$B$614,0))),"")</f>
        <v/>
      </c>
      <c r="E427" s="265" t="str">
        <f>IFERROR(IF(OR($C427="",$C427="No CAS"),INDEX('DEQ Pollutant List'!$A$7:$A$614,MATCH($D427,'DEQ Pollutant List'!$C$7:$C$614,0)),INDEX('DEQ Pollutant List'!$A$7:$A$614,MATCH($C427,'DEQ Pollutant List'!$B$7:$B$614,0))),"")</f>
        <v/>
      </c>
      <c r="F427" s="266"/>
      <c r="G427" s="267"/>
      <c r="H427" s="272"/>
      <c r="I427" s="273"/>
      <c r="J427" s="274"/>
      <c r="K427" s="275"/>
      <c r="L427" s="273"/>
      <c r="M427" s="274"/>
      <c r="N427" s="275"/>
    </row>
    <row r="428" spans="1:14" x14ac:dyDescent="0.25">
      <c r="A428" s="269"/>
      <c r="B428" s="264"/>
      <c r="C428" s="270"/>
      <c r="D428" s="271" t="str">
        <f>IFERROR(IF(C428="No CAS","",INDEX('DEQ Pollutant List'!$C$7:$C$614,MATCH(C428,'DEQ Pollutant List'!$B$7:$B$614,0))),"")</f>
        <v/>
      </c>
      <c r="E428" s="265" t="str">
        <f>IFERROR(IF(OR($C428="",$C428="No CAS"),INDEX('DEQ Pollutant List'!$A$7:$A$614,MATCH($D428,'DEQ Pollutant List'!$C$7:$C$614,0)),INDEX('DEQ Pollutant List'!$A$7:$A$614,MATCH($C428,'DEQ Pollutant List'!$B$7:$B$614,0))),"")</f>
        <v/>
      </c>
      <c r="F428" s="266"/>
      <c r="G428" s="267"/>
      <c r="H428" s="272"/>
      <c r="I428" s="273"/>
      <c r="J428" s="274"/>
      <c r="K428" s="275"/>
      <c r="L428" s="273"/>
      <c r="M428" s="274"/>
      <c r="N428" s="275"/>
    </row>
    <row r="429" spans="1:14" x14ac:dyDescent="0.25">
      <c r="A429" s="269"/>
      <c r="B429" s="264"/>
      <c r="C429" s="270"/>
      <c r="D429" s="271" t="str">
        <f>IFERROR(IF(C429="No CAS","",INDEX('DEQ Pollutant List'!$C$7:$C$614,MATCH(C429,'DEQ Pollutant List'!$B$7:$B$614,0))),"")</f>
        <v/>
      </c>
      <c r="E429" s="265" t="str">
        <f>IFERROR(IF(OR($C429="",$C429="No CAS"),INDEX('DEQ Pollutant List'!$A$7:$A$614,MATCH($D429,'DEQ Pollutant List'!$C$7:$C$614,0)),INDEX('DEQ Pollutant List'!$A$7:$A$614,MATCH($C429,'DEQ Pollutant List'!$B$7:$B$614,0))),"")</f>
        <v/>
      </c>
      <c r="F429" s="266"/>
      <c r="G429" s="267"/>
      <c r="H429" s="272"/>
      <c r="I429" s="273"/>
      <c r="J429" s="274"/>
      <c r="K429" s="275"/>
      <c r="L429" s="273"/>
      <c r="M429" s="274"/>
      <c r="N429" s="275"/>
    </row>
    <row r="430" spans="1:14" x14ac:dyDescent="0.25">
      <c r="A430" s="269"/>
      <c r="B430" s="264"/>
      <c r="C430" s="270"/>
      <c r="D430" s="271" t="str">
        <f>IFERROR(IF(C430="No CAS","",INDEX('DEQ Pollutant List'!$C$7:$C$614,MATCH(C430,'DEQ Pollutant List'!$B$7:$B$614,0))),"")</f>
        <v/>
      </c>
      <c r="E430" s="265" t="str">
        <f>IFERROR(IF(OR($C430="",$C430="No CAS"),INDEX('DEQ Pollutant List'!$A$7:$A$614,MATCH($D430,'DEQ Pollutant List'!$C$7:$C$614,0)),INDEX('DEQ Pollutant List'!$A$7:$A$614,MATCH($C430,'DEQ Pollutant List'!$B$7:$B$614,0))),"")</f>
        <v/>
      </c>
      <c r="F430" s="266"/>
      <c r="G430" s="267"/>
      <c r="H430" s="272"/>
      <c r="I430" s="273"/>
      <c r="J430" s="274"/>
      <c r="K430" s="275"/>
      <c r="L430" s="273"/>
      <c r="M430" s="274"/>
      <c r="N430" s="275"/>
    </row>
    <row r="431" spans="1:14" x14ac:dyDescent="0.25">
      <c r="A431" s="269"/>
      <c r="B431" s="264"/>
      <c r="C431" s="270"/>
      <c r="D431" s="271" t="str">
        <f>IFERROR(IF(C431="No CAS","",INDEX('DEQ Pollutant List'!$C$7:$C$614,MATCH(C431,'DEQ Pollutant List'!$B$7:$B$614,0))),"")</f>
        <v/>
      </c>
      <c r="E431" s="265" t="str">
        <f>IFERROR(IF(OR($C431="",$C431="No CAS"),INDEX('DEQ Pollutant List'!$A$7:$A$614,MATCH($D431,'DEQ Pollutant List'!$C$7:$C$614,0)),INDEX('DEQ Pollutant List'!$A$7:$A$614,MATCH($C431,'DEQ Pollutant List'!$B$7:$B$614,0))),"")</f>
        <v/>
      </c>
      <c r="F431" s="266"/>
      <c r="G431" s="267"/>
      <c r="H431" s="272"/>
      <c r="I431" s="273"/>
      <c r="J431" s="274"/>
      <c r="K431" s="275"/>
      <c r="L431" s="273"/>
      <c r="M431" s="274"/>
      <c r="N431" s="275"/>
    </row>
    <row r="432" spans="1:14" x14ac:dyDescent="0.25">
      <c r="A432" s="269"/>
      <c r="B432" s="264"/>
      <c r="C432" s="270"/>
      <c r="D432" s="271" t="str">
        <f>IFERROR(IF(C432="No CAS","",INDEX('DEQ Pollutant List'!$C$7:$C$614,MATCH(C432,'DEQ Pollutant List'!$B$7:$B$614,0))),"")</f>
        <v/>
      </c>
      <c r="E432" s="265" t="str">
        <f>IFERROR(IF(OR($C432="",$C432="No CAS"),INDEX('DEQ Pollutant List'!$A$7:$A$614,MATCH($D432,'DEQ Pollutant List'!$C$7:$C$614,0)),INDEX('DEQ Pollutant List'!$A$7:$A$614,MATCH($C432,'DEQ Pollutant List'!$B$7:$B$614,0))),"")</f>
        <v/>
      </c>
      <c r="F432" s="266"/>
      <c r="G432" s="267"/>
      <c r="H432" s="272"/>
      <c r="I432" s="273"/>
      <c r="J432" s="274"/>
      <c r="K432" s="275"/>
      <c r="L432" s="273"/>
      <c r="M432" s="274"/>
      <c r="N432" s="275"/>
    </row>
    <row r="433" spans="1:14" x14ac:dyDescent="0.25">
      <c r="A433" s="269"/>
      <c r="B433" s="264"/>
      <c r="C433" s="270"/>
      <c r="D433" s="271" t="str">
        <f>IFERROR(IF(C433="No CAS","",INDEX('DEQ Pollutant List'!$C$7:$C$614,MATCH(C433,'DEQ Pollutant List'!$B$7:$B$614,0))),"")</f>
        <v/>
      </c>
      <c r="E433" s="265" t="str">
        <f>IFERROR(IF(OR($C433="",$C433="No CAS"),INDEX('DEQ Pollutant List'!$A$7:$A$614,MATCH($D433,'DEQ Pollutant List'!$C$7:$C$614,0)),INDEX('DEQ Pollutant List'!$A$7:$A$614,MATCH($C433,'DEQ Pollutant List'!$B$7:$B$614,0))),"")</f>
        <v/>
      </c>
      <c r="F433" s="266"/>
      <c r="G433" s="267"/>
      <c r="H433" s="272"/>
      <c r="I433" s="273"/>
      <c r="J433" s="274"/>
      <c r="K433" s="275"/>
      <c r="L433" s="273"/>
      <c r="M433" s="274"/>
      <c r="N433" s="275"/>
    </row>
    <row r="434" spans="1:14" x14ac:dyDescent="0.25">
      <c r="A434" s="269"/>
      <c r="B434" s="264"/>
      <c r="C434" s="270"/>
      <c r="D434" s="271" t="str">
        <f>IFERROR(IF(C434="No CAS","",INDEX('DEQ Pollutant List'!$C$7:$C$614,MATCH(C434,'DEQ Pollutant List'!$B$7:$B$614,0))),"")</f>
        <v/>
      </c>
      <c r="E434" s="265" t="str">
        <f>IFERROR(IF(OR($C434="",$C434="No CAS"),INDEX('DEQ Pollutant List'!$A$7:$A$614,MATCH($D434,'DEQ Pollutant List'!$C$7:$C$614,0)),INDEX('DEQ Pollutant List'!$A$7:$A$614,MATCH($C434,'DEQ Pollutant List'!$B$7:$B$614,0))),"")</f>
        <v/>
      </c>
      <c r="F434" s="266"/>
      <c r="G434" s="267"/>
      <c r="H434" s="272"/>
      <c r="I434" s="273"/>
      <c r="J434" s="274"/>
      <c r="K434" s="275"/>
      <c r="L434" s="273"/>
      <c r="M434" s="274"/>
      <c r="N434" s="275"/>
    </row>
    <row r="435" spans="1:14" x14ac:dyDescent="0.25">
      <c r="A435" s="269"/>
      <c r="B435" s="264"/>
      <c r="C435" s="270"/>
      <c r="D435" s="271" t="str">
        <f>IFERROR(IF(C435="No CAS","",INDEX('DEQ Pollutant List'!$C$7:$C$614,MATCH(C435,'DEQ Pollutant List'!$B$7:$B$614,0))),"")</f>
        <v/>
      </c>
      <c r="E435" s="265" t="str">
        <f>IFERROR(IF(OR($C435="",$C435="No CAS"),INDEX('DEQ Pollutant List'!$A$7:$A$614,MATCH($D435,'DEQ Pollutant List'!$C$7:$C$614,0)),INDEX('DEQ Pollutant List'!$A$7:$A$614,MATCH($C435,'DEQ Pollutant List'!$B$7:$B$614,0))),"")</f>
        <v/>
      </c>
      <c r="F435" s="266"/>
      <c r="G435" s="267"/>
      <c r="H435" s="272"/>
      <c r="I435" s="273"/>
      <c r="J435" s="274"/>
      <c r="K435" s="275"/>
      <c r="L435" s="273"/>
      <c r="M435" s="274"/>
      <c r="N435" s="275"/>
    </row>
    <row r="436" spans="1:14" x14ac:dyDescent="0.25">
      <c r="A436" s="269"/>
      <c r="B436" s="264"/>
      <c r="C436" s="270"/>
      <c r="D436" s="271" t="str">
        <f>IFERROR(IF(C436="No CAS","",INDEX('DEQ Pollutant List'!$C$7:$C$614,MATCH(C436,'DEQ Pollutant List'!$B$7:$B$614,0))),"")</f>
        <v/>
      </c>
      <c r="E436" s="265" t="str">
        <f>IFERROR(IF(OR($C436="",$C436="No CAS"),INDEX('DEQ Pollutant List'!$A$7:$A$614,MATCH($D436,'DEQ Pollutant List'!$C$7:$C$614,0)),INDEX('DEQ Pollutant List'!$A$7:$A$614,MATCH($C436,'DEQ Pollutant List'!$B$7:$B$614,0))),"")</f>
        <v/>
      </c>
      <c r="F436" s="266"/>
      <c r="G436" s="267"/>
      <c r="H436" s="272"/>
      <c r="I436" s="273"/>
      <c r="J436" s="274"/>
      <c r="K436" s="275"/>
      <c r="L436" s="273"/>
      <c r="M436" s="274"/>
      <c r="N436" s="275"/>
    </row>
    <row r="437" spans="1:14" x14ac:dyDescent="0.25">
      <c r="A437" s="269"/>
      <c r="B437" s="264"/>
      <c r="C437" s="270"/>
      <c r="D437" s="271" t="str">
        <f>IFERROR(IF(C437="No CAS","",INDEX('DEQ Pollutant List'!$C$7:$C$614,MATCH(C437,'DEQ Pollutant List'!$B$7:$B$614,0))),"")</f>
        <v/>
      </c>
      <c r="E437" s="265" t="str">
        <f>IFERROR(IF(OR($C437="",$C437="No CAS"),INDEX('DEQ Pollutant List'!$A$7:$A$614,MATCH($D437,'DEQ Pollutant List'!$C$7:$C$614,0)),INDEX('DEQ Pollutant List'!$A$7:$A$614,MATCH($C437,'DEQ Pollutant List'!$B$7:$B$614,0))),"")</f>
        <v/>
      </c>
      <c r="F437" s="266"/>
      <c r="G437" s="267"/>
      <c r="H437" s="272"/>
      <c r="I437" s="273"/>
      <c r="J437" s="274"/>
      <c r="K437" s="275"/>
      <c r="L437" s="273"/>
      <c r="M437" s="274"/>
      <c r="N437" s="275"/>
    </row>
    <row r="438" spans="1:14" x14ac:dyDescent="0.25">
      <c r="A438" s="269"/>
      <c r="B438" s="264"/>
      <c r="C438" s="270"/>
      <c r="D438" s="271" t="str">
        <f>IFERROR(IF(C438="No CAS","",INDEX('DEQ Pollutant List'!$C$7:$C$614,MATCH(C438,'DEQ Pollutant List'!$B$7:$B$614,0))),"")</f>
        <v/>
      </c>
      <c r="E438" s="265" t="str">
        <f>IFERROR(IF(OR($C438="",$C438="No CAS"),INDEX('DEQ Pollutant List'!$A$7:$A$614,MATCH($D438,'DEQ Pollutant List'!$C$7:$C$614,0)),INDEX('DEQ Pollutant List'!$A$7:$A$614,MATCH($C438,'DEQ Pollutant List'!$B$7:$B$614,0))),"")</f>
        <v/>
      </c>
      <c r="F438" s="266"/>
      <c r="G438" s="267"/>
      <c r="H438" s="272"/>
      <c r="I438" s="273"/>
      <c r="J438" s="274"/>
      <c r="K438" s="275"/>
      <c r="L438" s="273"/>
      <c r="M438" s="274"/>
      <c r="N438" s="275"/>
    </row>
    <row r="439" spans="1:14" x14ac:dyDescent="0.25">
      <c r="A439" s="269"/>
      <c r="B439" s="264"/>
      <c r="C439" s="270"/>
      <c r="D439" s="271" t="str">
        <f>IFERROR(IF(C439="No CAS","",INDEX('DEQ Pollutant List'!$C$7:$C$614,MATCH(C439,'DEQ Pollutant List'!$B$7:$B$614,0))),"")</f>
        <v/>
      </c>
      <c r="E439" s="265" t="str">
        <f>IFERROR(IF(OR($C439="",$C439="No CAS"),INDEX('DEQ Pollutant List'!$A$7:$A$614,MATCH($D439,'DEQ Pollutant List'!$C$7:$C$614,0)),INDEX('DEQ Pollutant List'!$A$7:$A$614,MATCH($C439,'DEQ Pollutant List'!$B$7:$B$614,0))),"")</f>
        <v/>
      </c>
      <c r="F439" s="266"/>
      <c r="G439" s="267"/>
      <c r="H439" s="272"/>
      <c r="I439" s="273"/>
      <c r="J439" s="274"/>
      <c r="K439" s="275"/>
      <c r="L439" s="273"/>
      <c r="M439" s="274"/>
      <c r="N439" s="275"/>
    </row>
    <row r="440" spans="1:14" x14ac:dyDescent="0.25">
      <c r="A440" s="269"/>
      <c r="B440" s="264"/>
      <c r="C440" s="270"/>
      <c r="D440" s="271" t="str">
        <f>IFERROR(IF(C440="No CAS","",INDEX('DEQ Pollutant List'!$C$7:$C$614,MATCH(C440,'DEQ Pollutant List'!$B$7:$B$614,0))),"")</f>
        <v/>
      </c>
      <c r="E440" s="265" t="str">
        <f>IFERROR(IF(OR($C440="",$C440="No CAS"),INDEX('DEQ Pollutant List'!$A$7:$A$614,MATCH($D440,'DEQ Pollutant List'!$C$7:$C$614,0)),INDEX('DEQ Pollutant List'!$A$7:$A$614,MATCH($C440,'DEQ Pollutant List'!$B$7:$B$614,0))),"")</f>
        <v/>
      </c>
      <c r="F440" s="266"/>
      <c r="G440" s="267"/>
      <c r="H440" s="272"/>
      <c r="I440" s="273"/>
      <c r="J440" s="274"/>
      <c r="K440" s="275"/>
      <c r="L440" s="273"/>
      <c r="M440" s="274"/>
      <c r="N440" s="275"/>
    </row>
    <row r="441" spans="1:14" x14ac:dyDescent="0.25">
      <c r="A441" s="269"/>
      <c r="B441" s="264"/>
      <c r="C441" s="270"/>
      <c r="D441" s="271" t="str">
        <f>IFERROR(IF(C441="No CAS","",INDEX('DEQ Pollutant List'!$C$7:$C$614,MATCH(C441,'DEQ Pollutant List'!$B$7:$B$614,0))),"")</f>
        <v/>
      </c>
      <c r="E441" s="265" t="str">
        <f>IFERROR(IF(OR($C441="",$C441="No CAS"),INDEX('DEQ Pollutant List'!$A$7:$A$614,MATCH($D441,'DEQ Pollutant List'!$C$7:$C$614,0)),INDEX('DEQ Pollutant List'!$A$7:$A$614,MATCH($C441,'DEQ Pollutant List'!$B$7:$B$614,0))),"")</f>
        <v/>
      </c>
      <c r="F441" s="266"/>
      <c r="G441" s="267"/>
      <c r="H441" s="272"/>
      <c r="I441" s="273"/>
      <c r="J441" s="274"/>
      <c r="K441" s="275"/>
      <c r="L441" s="273"/>
      <c r="M441" s="274"/>
      <c r="N441" s="275"/>
    </row>
    <row r="442" spans="1:14" x14ac:dyDescent="0.25">
      <c r="A442" s="269"/>
      <c r="B442" s="264"/>
      <c r="C442" s="270"/>
      <c r="D442" s="271" t="str">
        <f>IFERROR(IF(C442="No CAS","",INDEX('DEQ Pollutant List'!$C$7:$C$614,MATCH(C442,'DEQ Pollutant List'!$B$7:$B$614,0))),"")</f>
        <v/>
      </c>
      <c r="E442" s="265" t="str">
        <f>IFERROR(IF(OR($C442="",$C442="No CAS"),INDEX('DEQ Pollutant List'!$A$7:$A$614,MATCH($D442,'DEQ Pollutant List'!$C$7:$C$614,0)),INDEX('DEQ Pollutant List'!$A$7:$A$614,MATCH($C442,'DEQ Pollutant List'!$B$7:$B$614,0))),"")</f>
        <v/>
      </c>
      <c r="F442" s="266"/>
      <c r="G442" s="267"/>
      <c r="H442" s="272"/>
      <c r="I442" s="273"/>
      <c r="J442" s="274"/>
      <c r="K442" s="275"/>
      <c r="L442" s="273"/>
      <c r="M442" s="274"/>
      <c r="N442" s="275"/>
    </row>
    <row r="443" spans="1:14" x14ac:dyDescent="0.25">
      <c r="A443" s="269"/>
      <c r="B443" s="264"/>
      <c r="C443" s="270"/>
      <c r="D443" s="271" t="str">
        <f>IFERROR(IF(C443="No CAS","",INDEX('DEQ Pollutant List'!$C$7:$C$614,MATCH(C443,'DEQ Pollutant List'!$B$7:$B$614,0))),"")</f>
        <v/>
      </c>
      <c r="E443" s="265" t="str">
        <f>IFERROR(IF(OR($C443="",$C443="No CAS"),INDEX('DEQ Pollutant List'!$A$7:$A$614,MATCH($D443,'DEQ Pollutant List'!$C$7:$C$614,0)),INDEX('DEQ Pollutant List'!$A$7:$A$614,MATCH($C443,'DEQ Pollutant List'!$B$7:$B$614,0))),"")</f>
        <v/>
      </c>
      <c r="F443" s="266"/>
      <c r="G443" s="267"/>
      <c r="H443" s="272"/>
      <c r="I443" s="273"/>
      <c r="J443" s="274"/>
      <c r="K443" s="275"/>
      <c r="L443" s="273"/>
      <c r="M443" s="274"/>
      <c r="N443" s="275"/>
    </row>
    <row r="444" spans="1:14" x14ac:dyDescent="0.25">
      <c r="A444" s="269"/>
      <c r="B444" s="264"/>
      <c r="C444" s="270"/>
      <c r="D444" s="271" t="str">
        <f>IFERROR(IF(C444="No CAS","",INDEX('DEQ Pollutant List'!$C$7:$C$614,MATCH(C444,'DEQ Pollutant List'!$B$7:$B$614,0))),"")</f>
        <v/>
      </c>
      <c r="E444" s="265" t="str">
        <f>IFERROR(IF(OR($C444="",$C444="No CAS"),INDEX('DEQ Pollutant List'!$A$7:$A$614,MATCH($D444,'DEQ Pollutant List'!$C$7:$C$614,0)),INDEX('DEQ Pollutant List'!$A$7:$A$614,MATCH($C444,'DEQ Pollutant List'!$B$7:$B$614,0))),"")</f>
        <v/>
      </c>
      <c r="F444" s="266"/>
      <c r="G444" s="267"/>
      <c r="H444" s="272"/>
      <c r="I444" s="273"/>
      <c r="J444" s="274"/>
      <c r="K444" s="275"/>
      <c r="L444" s="273"/>
      <c r="M444" s="274"/>
      <c r="N444" s="275"/>
    </row>
    <row r="445" spans="1:14" x14ac:dyDescent="0.25">
      <c r="A445" s="269"/>
      <c r="B445" s="264"/>
      <c r="C445" s="270"/>
      <c r="D445" s="271" t="str">
        <f>IFERROR(IF(C445="No CAS","",INDEX('DEQ Pollutant List'!$C$7:$C$614,MATCH(C445,'DEQ Pollutant List'!$B$7:$B$614,0))),"")</f>
        <v/>
      </c>
      <c r="E445" s="265" t="str">
        <f>IFERROR(IF(OR($C445="",$C445="No CAS"),INDEX('DEQ Pollutant List'!$A$7:$A$614,MATCH($D445,'DEQ Pollutant List'!$C$7:$C$614,0)),INDEX('DEQ Pollutant List'!$A$7:$A$614,MATCH($C445,'DEQ Pollutant List'!$B$7:$B$614,0))),"")</f>
        <v/>
      </c>
      <c r="F445" s="266"/>
      <c r="G445" s="267"/>
      <c r="H445" s="272"/>
      <c r="I445" s="273"/>
      <c r="J445" s="274"/>
      <c r="K445" s="275"/>
      <c r="L445" s="273"/>
      <c r="M445" s="274"/>
      <c r="N445" s="275"/>
    </row>
    <row r="446" spans="1:14" x14ac:dyDescent="0.25">
      <c r="A446" s="269"/>
      <c r="B446" s="264"/>
      <c r="C446" s="270"/>
      <c r="D446" s="271" t="str">
        <f>IFERROR(IF(C446="No CAS","",INDEX('DEQ Pollutant List'!$C$7:$C$614,MATCH(C446,'DEQ Pollutant List'!$B$7:$B$614,0))),"")</f>
        <v/>
      </c>
      <c r="E446" s="265" t="str">
        <f>IFERROR(IF(OR($C446="",$C446="No CAS"),INDEX('DEQ Pollutant List'!$A$7:$A$614,MATCH($D446,'DEQ Pollutant List'!$C$7:$C$614,0)),INDEX('DEQ Pollutant List'!$A$7:$A$614,MATCH($C446,'DEQ Pollutant List'!$B$7:$B$614,0))),"")</f>
        <v/>
      </c>
      <c r="F446" s="266"/>
      <c r="G446" s="267"/>
      <c r="H446" s="272"/>
      <c r="I446" s="273"/>
      <c r="J446" s="274"/>
      <c r="K446" s="275"/>
      <c r="L446" s="273"/>
      <c r="M446" s="274"/>
      <c r="N446" s="275"/>
    </row>
    <row r="447" spans="1:14" x14ac:dyDescent="0.25">
      <c r="A447" s="269"/>
      <c r="B447" s="264"/>
      <c r="C447" s="270"/>
      <c r="D447" s="271" t="str">
        <f>IFERROR(IF(C447="No CAS","",INDEX('DEQ Pollutant List'!$C$7:$C$614,MATCH(C447,'DEQ Pollutant List'!$B$7:$B$614,0))),"")</f>
        <v/>
      </c>
      <c r="E447" s="265" t="str">
        <f>IFERROR(IF(OR($C447="",$C447="No CAS"),INDEX('DEQ Pollutant List'!$A$7:$A$614,MATCH($D447,'DEQ Pollutant List'!$C$7:$C$614,0)),INDEX('DEQ Pollutant List'!$A$7:$A$614,MATCH($C447,'DEQ Pollutant List'!$B$7:$B$614,0))),"")</f>
        <v/>
      </c>
      <c r="F447" s="266"/>
      <c r="G447" s="267"/>
      <c r="H447" s="272"/>
      <c r="I447" s="273"/>
      <c r="J447" s="274"/>
      <c r="K447" s="275"/>
      <c r="L447" s="273"/>
      <c r="M447" s="274"/>
      <c r="N447" s="275"/>
    </row>
    <row r="448" spans="1:14" x14ac:dyDescent="0.25">
      <c r="A448" s="269"/>
      <c r="B448" s="264"/>
      <c r="C448" s="270"/>
      <c r="D448" s="271" t="str">
        <f>IFERROR(IF(C448="No CAS","",INDEX('DEQ Pollutant List'!$C$7:$C$614,MATCH(C448,'DEQ Pollutant List'!$B$7:$B$614,0))),"")</f>
        <v/>
      </c>
      <c r="E448" s="265" t="str">
        <f>IFERROR(IF(OR($C448="",$C448="No CAS"),INDEX('DEQ Pollutant List'!$A$7:$A$614,MATCH($D448,'DEQ Pollutant List'!$C$7:$C$614,0)),INDEX('DEQ Pollutant List'!$A$7:$A$614,MATCH($C448,'DEQ Pollutant List'!$B$7:$B$614,0))),"")</f>
        <v/>
      </c>
      <c r="F448" s="266"/>
      <c r="G448" s="267"/>
      <c r="H448" s="272"/>
      <c r="I448" s="273"/>
      <c r="J448" s="274"/>
      <c r="K448" s="275"/>
      <c r="L448" s="273"/>
      <c r="M448" s="274"/>
      <c r="N448" s="275"/>
    </row>
    <row r="449" spans="1:14" x14ac:dyDescent="0.25">
      <c r="A449" s="269"/>
      <c r="B449" s="264"/>
      <c r="C449" s="270"/>
      <c r="D449" s="271" t="str">
        <f>IFERROR(IF(C449="No CAS","",INDEX('DEQ Pollutant List'!$C$7:$C$614,MATCH(C449,'DEQ Pollutant List'!$B$7:$B$614,0))),"")</f>
        <v/>
      </c>
      <c r="E449" s="265" t="str">
        <f>IFERROR(IF(OR($C449="",$C449="No CAS"),INDEX('DEQ Pollutant List'!$A$7:$A$614,MATCH($D449,'DEQ Pollutant List'!$C$7:$C$614,0)),INDEX('DEQ Pollutant List'!$A$7:$A$614,MATCH($C449,'DEQ Pollutant List'!$B$7:$B$614,0))),"")</f>
        <v/>
      </c>
      <c r="F449" s="266"/>
      <c r="G449" s="267"/>
      <c r="H449" s="272"/>
      <c r="I449" s="273"/>
      <c r="J449" s="274"/>
      <c r="K449" s="275"/>
      <c r="L449" s="273"/>
      <c r="M449" s="274"/>
      <c r="N449" s="275"/>
    </row>
    <row r="450" spans="1:14" x14ac:dyDescent="0.25">
      <c r="A450" s="269"/>
      <c r="B450" s="264"/>
      <c r="C450" s="270"/>
      <c r="D450" s="271" t="str">
        <f>IFERROR(IF(C450="No CAS","",INDEX('DEQ Pollutant List'!$C$7:$C$614,MATCH(C450,'DEQ Pollutant List'!$B$7:$B$614,0))),"")</f>
        <v/>
      </c>
      <c r="E450" s="265" t="str">
        <f>IFERROR(IF(OR($C450="",$C450="No CAS"),INDEX('DEQ Pollutant List'!$A$7:$A$614,MATCH($D450,'DEQ Pollutant List'!$C$7:$C$614,0)),INDEX('DEQ Pollutant List'!$A$7:$A$614,MATCH($C450,'DEQ Pollutant List'!$B$7:$B$614,0))),"")</f>
        <v/>
      </c>
      <c r="F450" s="266"/>
      <c r="G450" s="267"/>
      <c r="H450" s="272"/>
      <c r="I450" s="273"/>
      <c r="J450" s="274"/>
      <c r="K450" s="275"/>
      <c r="L450" s="273"/>
      <c r="M450" s="274"/>
      <c r="N450" s="275"/>
    </row>
    <row r="451" spans="1:14" x14ac:dyDescent="0.25">
      <c r="A451" s="269"/>
      <c r="B451" s="264"/>
      <c r="C451" s="270"/>
      <c r="D451" s="271" t="str">
        <f>IFERROR(IF(C451="No CAS","",INDEX('DEQ Pollutant List'!$C$7:$C$614,MATCH(C451,'DEQ Pollutant List'!$B$7:$B$614,0))),"")</f>
        <v/>
      </c>
      <c r="E451" s="265" t="str">
        <f>IFERROR(IF(OR($C451="",$C451="No CAS"),INDEX('DEQ Pollutant List'!$A$7:$A$614,MATCH($D451,'DEQ Pollutant List'!$C$7:$C$614,0)),INDEX('DEQ Pollutant List'!$A$7:$A$614,MATCH($C451,'DEQ Pollutant List'!$B$7:$B$614,0))),"")</f>
        <v/>
      </c>
      <c r="F451" s="266"/>
      <c r="G451" s="267"/>
      <c r="H451" s="272"/>
      <c r="I451" s="273"/>
      <c r="J451" s="274"/>
      <c r="K451" s="275"/>
      <c r="L451" s="273"/>
      <c r="M451" s="274"/>
      <c r="N451" s="275"/>
    </row>
    <row r="452" spans="1:14" x14ac:dyDescent="0.25">
      <c r="A452" s="269"/>
      <c r="B452" s="264"/>
      <c r="C452" s="270"/>
      <c r="D452" s="271" t="str">
        <f>IFERROR(IF(C452="No CAS","",INDEX('DEQ Pollutant List'!$C$7:$C$614,MATCH(C452,'DEQ Pollutant List'!$B$7:$B$614,0))),"")</f>
        <v/>
      </c>
      <c r="E452" s="265" t="str">
        <f>IFERROR(IF(OR($C452="",$C452="No CAS"),INDEX('DEQ Pollutant List'!$A$7:$A$614,MATCH($D452,'DEQ Pollutant List'!$C$7:$C$614,0)),INDEX('DEQ Pollutant List'!$A$7:$A$614,MATCH($C452,'DEQ Pollutant List'!$B$7:$B$614,0))),"")</f>
        <v/>
      </c>
      <c r="F452" s="266"/>
      <c r="G452" s="267"/>
      <c r="H452" s="272"/>
      <c r="I452" s="273"/>
      <c r="J452" s="274"/>
      <c r="K452" s="275"/>
      <c r="L452" s="273"/>
      <c r="M452" s="274"/>
      <c r="N452" s="275"/>
    </row>
    <row r="453" spans="1:14" x14ac:dyDescent="0.25">
      <c r="A453" s="269"/>
      <c r="B453" s="264"/>
      <c r="C453" s="270"/>
      <c r="D453" s="271" t="str">
        <f>IFERROR(IF(C453="No CAS","",INDEX('DEQ Pollutant List'!$C$7:$C$614,MATCH(C453,'DEQ Pollutant List'!$B$7:$B$614,0))),"")</f>
        <v/>
      </c>
      <c r="E453" s="265" t="str">
        <f>IFERROR(IF(OR($C453="",$C453="No CAS"),INDEX('DEQ Pollutant List'!$A$7:$A$614,MATCH($D453,'DEQ Pollutant List'!$C$7:$C$614,0)),INDEX('DEQ Pollutant List'!$A$7:$A$614,MATCH($C453,'DEQ Pollutant List'!$B$7:$B$614,0))),"")</f>
        <v/>
      </c>
      <c r="F453" s="266"/>
      <c r="G453" s="267"/>
      <c r="H453" s="272"/>
      <c r="I453" s="273"/>
      <c r="J453" s="274"/>
      <c r="K453" s="275"/>
      <c r="L453" s="273"/>
      <c r="M453" s="274"/>
      <c r="N453" s="275"/>
    </row>
    <row r="454" spans="1:14" x14ac:dyDescent="0.25">
      <c r="A454" s="269"/>
      <c r="B454" s="264"/>
      <c r="C454" s="270"/>
      <c r="D454" s="271" t="str">
        <f>IFERROR(IF(C454="No CAS","",INDEX('DEQ Pollutant List'!$C$7:$C$614,MATCH(C454,'DEQ Pollutant List'!$B$7:$B$614,0))),"")</f>
        <v/>
      </c>
      <c r="E454" s="265" t="str">
        <f>IFERROR(IF(OR($C454="",$C454="No CAS"),INDEX('DEQ Pollutant List'!$A$7:$A$614,MATCH($D454,'DEQ Pollutant List'!$C$7:$C$614,0)),INDEX('DEQ Pollutant List'!$A$7:$A$614,MATCH($C454,'DEQ Pollutant List'!$B$7:$B$614,0))),"")</f>
        <v/>
      </c>
      <c r="F454" s="266"/>
      <c r="G454" s="267"/>
      <c r="H454" s="272"/>
      <c r="I454" s="273"/>
      <c r="J454" s="274"/>
      <c r="K454" s="275"/>
      <c r="L454" s="273"/>
      <c r="M454" s="274"/>
      <c r="N454" s="275"/>
    </row>
    <row r="455" spans="1:14" x14ac:dyDescent="0.25">
      <c r="A455" s="269"/>
      <c r="B455" s="264"/>
      <c r="C455" s="270"/>
      <c r="D455" s="271" t="str">
        <f>IFERROR(IF(C455="No CAS","",INDEX('DEQ Pollutant List'!$C$7:$C$614,MATCH(C455,'DEQ Pollutant List'!$B$7:$B$614,0))),"")</f>
        <v/>
      </c>
      <c r="E455" s="265" t="str">
        <f>IFERROR(IF(OR($C455="",$C455="No CAS"),INDEX('DEQ Pollutant List'!$A$7:$A$614,MATCH($D455,'DEQ Pollutant List'!$C$7:$C$614,0)),INDEX('DEQ Pollutant List'!$A$7:$A$614,MATCH($C455,'DEQ Pollutant List'!$B$7:$B$614,0))),"")</f>
        <v/>
      </c>
      <c r="F455" s="266"/>
      <c r="G455" s="267"/>
      <c r="H455" s="272"/>
      <c r="I455" s="273"/>
      <c r="J455" s="274"/>
      <c r="K455" s="275"/>
      <c r="L455" s="273"/>
      <c r="M455" s="274"/>
      <c r="N455" s="275"/>
    </row>
    <row r="456" spans="1:14" x14ac:dyDescent="0.25">
      <c r="A456" s="269"/>
      <c r="B456" s="264"/>
      <c r="C456" s="270"/>
      <c r="D456" s="271" t="str">
        <f>IFERROR(IF(C456="No CAS","",INDEX('DEQ Pollutant List'!$C$7:$C$614,MATCH(C456,'DEQ Pollutant List'!$B$7:$B$614,0))),"")</f>
        <v/>
      </c>
      <c r="E456" s="265" t="str">
        <f>IFERROR(IF(OR($C456="",$C456="No CAS"),INDEX('DEQ Pollutant List'!$A$7:$A$614,MATCH($D456,'DEQ Pollutant List'!$C$7:$C$614,0)),INDEX('DEQ Pollutant List'!$A$7:$A$614,MATCH($C456,'DEQ Pollutant List'!$B$7:$B$614,0))),"")</f>
        <v/>
      </c>
      <c r="F456" s="266"/>
      <c r="G456" s="267"/>
      <c r="H456" s="272"/>
      <c r="I456" s="273"/>
      <c r="J456" s="274"/>
      <c r="K456" s="275"/>
      <c r="L456" s="273"/>
      <c r="M456" s="274"/>
      <c r="N456" s="275"/>
    </row>
    <row r="457" spans="1:14" x14ac:dyDescent="0.25">
      <c r="A457" s="269"/>
      <c r="B457" s="264"/>
      <c r="C457" s="270"/>
      <c r="D457" s="271" t="str">
        <f>IFERROR(IF(C457="No CAS","",INDEX('DEQ Pollutant List'!$C$7:$C$614,MATCH(C457,'DEQ Pollutant List'!$B$7:$B$614,0))),"")</f>
        <v/>
      </c>
      <c r="E457" s="265" t="str">
        <f>IFERROR(IF(OR($C457="",$C457="No CAS"),INDEX('DEQ Pollutant List'!$A$7:$A$614,MATCH($D457,'DEQ Pollutant List'!$C$7:$C$614,0)),INDEX('DEQ Pollutant List'!$A$7:$A$614,MATCH($C457,'DEQ Pollutant List'!$B$7:$B$614,0))),"")</f>
        <v/>
      </c>
      <c r="F457" s="266"/>
      <c r="G457" s="267"/>
      <c r="H457" s="272"/>
      <c r="I457" s="273"/>
      <c r="J457" s="274"/>
      <c r="K457" s="275"/>
      <c r="L457" s="273"/>
      <c r="M457" s="274"/>
      <c r="N457" s="275"/>
    </row>
    <row r="458" spans="1:14" x14ac:dyDescent="0.25">
      <c r="A458" s="269"/>
      <c r="B458" s="264"/>
      <c r="C458" s="270"/>
      <c r="D458" s="271" t="str">
        <f>IFERROR(IF(C458="No CAS","",INDEX('DEQ Pollutant List'!$C$7:$C$614,MATCH(C458,'DEQ Pollutant List'!$B$7:$B$614,0))),"")</f>
        <v/>
      </c>
      <c r="E458" s="265" t="str">
        <f>IFERROR(IF(OR($C458="",$C458="No CAS"),INDEX('DEQ Pollutant List'!$A$7:$A$614,MATCH($D458,'DEQ Pollutant List'!$C$7:$C$614,0)),INDEX('DEQ Pollutant List'!$A$7:$A$614,MATCH($C458,'DEQ Pollutant List'!$B$7:$B$614,0))),"")</f>
        <v/>
      </c>
      <c r="F458" s="266"/>
      <c r="G458" s="267"/>
      <c r="H458" s="272"/>
      <c r="I458" s="273"/>
      <c r="J458" s="274"/>
      <c r="K458" s="275"/>
      <c r="L458" s="273"/>
      <c r="M458" s="274"/>
      <c r="N458" s="275"/>
    </row>
    <row r="459" spans="1:14" x14ac:dyDescent="0.25">
      <c r="A459" s="269"/>
      <c r="B459" s="264"/>
      <c r="C459" s="270"/>
      <c r="D459" s="271" t="str">
        <f>IFERROR(IF(C459="No CAS","",INDEX('DEQ Pollutant List'!$C$7:$C$614,MATCH(C459,'DEQ Pollutant List'!$B$7:$B$614,0))),"")</f>
        <v/>
      </c>
      <c r="E459" s="265" t="str">
        <f>IFERROR(IF(OR($C459="",$C459="No CAS"),INDEX('DEQ Pollutant List'!$A$7:$A$614,MATCH($D459,'DEQ Pollutant List'!$C$7:$C$614,0)),INDEX('DEQ Pollutant List'!$A$7:$A$614,MATCH($C459,'DEQ Pollutant List'!$B$7:$B$614,0))),"")</f>
        <v/>
      </c>
      <c r="F459" s="266"/>
      <c r="G459" s="267"/>
      <c r="H459" s="272"/>
      <c r="I459" s="273"/>
      <c r="J459" s="274"/>
      <c r="K459" s="275"/>
      <c r="L459" s="273"/>
      <c r="M459" s="274"/>
      <c r="N459" s="275"/>
    </row>
    <row r="460" spans="1:14" x14ac:dyDescent="0.25">
      <c r="A460" s="269"/>
      <c r="B460" s="264"/>
      <c r="C460" s="270"/>
      <c r="D460" s="271" t="str">
        <f>IFERROR(IF(C460="No CAS","",INDEX('DEQ Pollutant List'!$C$7:$C$614,MATCH(C460,'DEQ Pollutant List'!$B$7:$B$614,0))),"")</f>
        <v/>
      </c>
      <c r="E460" s="265" t="str">
        <f>IFERROR(IF(OR($C460="",$C460="No CAS"),INDEX('DEQ Pollutant List'!$A$7:$A$614,MATCH($D460,'DEQ Pollutant List'!$C$7:$C$614,0)),INDEX('DEQ Pollutant List'!$A$7:$A$614,MATCH($C460,'DEQ Pollutant List'!$B$7:$B$614,0))),"")</f>
        <v/>
      </c>
      <c r="F460" s="266"/>
      <c r="G460" s="267"/>
      <c r="H460" s="272"/>
      <c r="I460" s="273"/>
      <c r="J460" s="274"/>
      <c r="K460" s="275"/>
      <c r="L460" s="273"/>
      <c r="M460" s="274"/>
      <c r="N460" s="275"/>
    </row>
    <row r="461" spans="1:14" x14ac:dyDescent="0.25">
      <c r="A461" s="269"/>
      <c r="B461" s="264"/>
      <c r="C461" s="270"/>
      <c r="D461" s="271" t="str">
        <f>IFERROR(IF(C461="No CAS","",INDEX('DEQ Pollutant List'!$C$7:$C$614,MATCH(C461,'DEQ Pollutant List'!$B$7:$B$614,0))),"")</f>
        <v/>
      </c>
      <c r="E461" s="265" t="str">
        <f>IFERROR(IF(OR($C461="",$C461="No CAS"),INDEX('DEQ Pollutant List'!$A$7:$A$614,MATCH($D461,'DEQ Pollutant List'!$C$7:$C$614,0)),INDEX('DEQ Pollutant List'!$A$7:$A$614,MATCH($C461,'DEQ Pollutant List'!$B$7:$B$614,0))),"")</f>
        <v/>
      </c>
      <c r="F461" s="266"/>
      <c r="G461" s="267"/>
      <c r="H461" s="272"/>
      <c r="I461" s="273"/>
      <c r="J461" s="274"/>
      <c r="K461" s="275"/>
      <c r="L461" s="273"/>
      <c r="M461" s="274"/>
      <c r="N461" s="275"/>
    </row>
    <row r="462" spans="1:14" x14ac:dyDescent="0.25">
      <c r="A462" s="269"/>
      <c r="B462" s="264"/>
      <c r="C462" s="270"/>
      <c r="D462" s="271" t="str">
        <f>IFERROR(IF(C462="No CAS","",INDEX('DEQ Pollutant List'!$C$7:$C$614,MATCH(C462,'DEQ Pollutant List'!$B$7:$B$614,0))),"")</f>
        <v/>
      </c>
      <c r="E462" s="265" t="str">
        <f>IFERROR(IF(OR($C462="",$C462="No CAS"),INDEX('DEQ Pollutant List'!$A$7:$A$614,MATCH($D462,'DEQ Pollutant List'!$C$7:$C$614,0)),INDEX('DEQ Pollutant List'!$A$7:$A$614,MATCH($C462,'DEQ Pollutant List'!$B$7:$B$614,0))),"")</f>
        <v/>
      </c>
      <c r="F462" s="266"/>
      <c r="G462" s="267"/>
      <c r="H462" s="272"/>
      <c r="I462" s="273"/>
      <c r="J462" s="274"/>
      <c r="K462" s="275"/>
      <c r="L462" s="273"/>
      <c r="M462" s="274"/>
      <c r="N462" s="275"/>
    </row>
    <row r="463" spans="1:14" x14ac:dyDescent="0.25">
      <c r="A463" s="269"/>
      <c r="B463" s="264"/>
      <c r="C463" s="270"/>
      <c r="D463" s="271" t="str">
        <f>IFERROR(IF(C463="No CAS","",INDEX('DEQ Pollutant List'!$C$7:$C$614,MATCH(C463,'DEQ Pollutant List'!$B$7:$B$614,0))),"")</f>
        <v/>
      </c>
      <c r="E463" s="265" t="str">
        <f>IFERROR(IF(OR($C463="",$C463="No CAS"),INDEX('DEQ Pollutant List'!$A$7:$A$614,MATCH($D463,'DEQ Pollutant List'!$C$7:$C$614,0)),INDEX('DEQ Pollutant List'!$A$7:$A$614,MATCH($C463,'DEQ Pollutant List'!$B$7:$B$614,0))),"")</f>
        <v/>
      </c>
      <c r="F463" s="266"/>
      <c r="G463" s="267"/>
      <c r="H463" s="272"/>
      <c r="I463" s="273"/>
      <c r="J463" s="274"/>
      <c r="K463" s="275"/>
      <c r="L463" s="273"/>
      <c r="M463" s="274"/>
      <c r="N463" s="275"/>
    </row>
    <row r="464" spans="1:14" x14ac:dyDescent="0.25">
      <c r="A464" s="269"/>
      <c r="B464" s="264"/>
      <c r="C464" s="270"/>
      <c r="D464" s="271" t="str">
        <f>IFERROR(IF(C464="No CAS","",INDEX('DEQ Pollutant List'!$C$7:$C$614,MATCH(C464,'DEQ Pollutant List'!$B$7:$B$614,0))),"")</f>
        <v/>
      </c>
      <c r="E464" s="265" t="str">
        <f>IFERROR(IF(OR($C464="",$C464="No CAS"),INDEX('DEQ Pollutant List'!$A$7:$A$614,MATCH($D464,'DEQ Pollutant List'!$C$7:$C$614,0)),INDEX('DEQ Pollutant List'!$A$7:$A$614,MATCH($C464,'DEQ Pollutant List'!$B$7:$B$614,0))),"")</f>
        <v/>
      </c>
      <c r="F464" s="266"/>
      <c r="G464" s="267"/>
      <c r="H464" s="272"/>
      <c r="I464" s="273"/>
      <c r="J464" s="274"/>
      <c r="K464" s="275"/>
      <c r="L464" s="273"/>
      <c r="M464" s="274"/>
      <c r="N464" s="275"/>
    </row>
    <row r="465" spans="1:14" x14ac:dyDescent="0.25">
      <c r="A465" s="269"/>
      <c r="B465" s="264"/>
      <c r="C465" s="270"/>
      <c r="D465" s="271" t="str">
        <f>IFERROR(IF(C465="No CAS","",INDEX('DEQ Pollutant List'!$C$7:$C$614,MATCH(C465,'DEQ Pollutant List'!$B$7:$B$614,0))),"")</f>
        <v/>
      </c>
      <c r="E465" s="265" t="str">
        <f>IFERROR(IF(OR($C465="",$C465="No CAS"),INDEX('DEQ Pollutant List'!$A$7:$A$614,MATCH($D465,'DEQ Pollutant List'!$C$7:$C$614,0)),INDEX('DEQ Pollutant List'!$A$7:$A$614,MATCH($C465,'DEQ Pollutant List'!$B$7:$B$614,0))),"")</f>
        <v/>
      </c>
      <c r="F465" s="266"/>
      <c r="G465" s="267"/>
      <c r="H465" s="272"/>
      <c r="I465" s="273"/>
      <c r="J465" s="274"/>
      <c r="K465" s="275"/>
      <c r="L465" s="273"/>
      <c r="M465" s="274"/>
      <c r="N465" s="275"/>
    </row>
    <row r="466" spans="1:14" x14ac:dyDescent="0.25">
      <c r="A466" s="269"/>
      <c r="B466" s="264"/>
      <c r="C466" s="270"/>
      <c r="D466" s="271" t="str">
        <f>IFERROR(IF(C466="No CAS","",INDEX('DEQ Pollutant List'!$C$7:$C$614,MATCH(C466,'DEQ Pollutant List'!$B$7:$B$614,0))),"")</f>
        <v/>
      </c>
      <c r="E466" s="265" t="str">
        <f>IFERROR(IF(OR($C466="",$C466="No CAS"),INDEX('DEQ Pollutant List'!$A$7:$A$614,MATCH($D466,'DEQ Pollutant List'!$C$7:$C$614,0)),INDEX('DEQ Pollutant List'!$A$7:$A$614,MATCH($C466,'DEQ Pollutant List'!$B$7:$B$614,0))),"")</f>
        <v/>
      </c>
      <c r="F466" s="266"/>
      <c r="G466" s="267"/>
      <c r="H466" s="272"/>
      <c r="I466" s="273"/>
      <c r="J466" s="274"/>
      <c r="K466" s="275"/>
      <c r="L466" s="273"/>
      <c r="M466" s="274"/>
      <c r="N466" s="275"/>
    </row>
    <row r="467" spans="1:14" x14ac:dyDescent="0.25">
      <c r="A467" s="269"/>
      <c r="B467" s="264"/>
      <c r="C467" s="270"/>
      <c r="D467" s="271" t="str">
        <f>IFERROR(IF(C467="No CAS","",INDEX('DEQ Pollutant List'!$C$7:$C$614,MATCH(C467,'DEQ Pollutant List'!$B$7:$B$614,0))),"")</f>
        <v/>
      </c>
      <c r="E467" s="265" t="str">
        <f>IFERROR(IF(OR($C467="",$C467="No CAS"),INDEX('DEQ Pollutant List'!$A$7:$A$614,MATCH($D467,'DEQ Pollutant List'!$C$7:$C$614,0)),INDEX('DEQ Pollutant List'!$A$7:$A$614,MATCH($C467,'DEQ Pollutant List'!$B$7:$B$614,0))),"")</f>
        <v/>
      </c>
      <c r="F467" s="266"/>
      <c r="G467" s="267"/>
      <c r="H467" s="272"/>
      <c r="I467" s="273"/>
      <c r="J467" s="274"/>
      <c r="K467" s="275"/>
      <c r="L467" s="273"/>
      <c r="M467" s="274"/>
      <c r="N467" s="275"/>
    </row>
    <row r="468" spans="1:14" x14ac:dyDescent="0.25">
      <c r="A468" s="269"/>
      <c r="B468" s="264"/>
      <c r="C468" s="270"/>
      <c r="D468" s="271" t="str">
        <f>IFERROR(IF(C468="No CAS","",INDEX('DEQ Pollutant List'!$C$7:$C$614,MATCH(C468,'DEQ Pollutant List'!$B$7:$B$614,0))),"")</f>
        <v/>
      </c>
      <c r="E468" s="265" t="str">
        <f>IFERROR(IF(OR($C468="",$C468="No CAS"),INDEX('DEQ Pollutant List'!$A$7:$A$614,MATCH($D468,'DEQ Pollutant List'!$C$7:$C$614,0)),INDEX('DEQ Pollutant List'!$A$7:$A$614,MATCH($C468,'DEQ Pollutant List'!$B$7:$B$614,0))),"")</f>
        <v/>
      </c>
      <c r="F468" s="266"/>
      <c r="G468" s="267"/>
      <c r="H468" s="272"/>
      <c r="I468" s="273"/>
      <c r="J468" s="274"/>
      <c r="K468" s="275"/>
      <c r="L468" s="273"/>
      <c r="M468" s="274"/>
      <c r="N468" s="275"/>
    </row>
    <row r="469" spans="1:14" x14ac:dyDescent="0.25">
      <c r="A469" s="269"/>
      <c r="B469" s="264"/>
      <c r="C469" s="270"/>
      <c r="D469" s="271" t="str">
        <f>IFERROR(IF(C469="No CAS","",INDEX('DEQ Pollutant List'!$C$7:$C$614,MATCH(C469,'DEQ Pollutant List'!$B$7:$B$614,0))),"")</f>
        <v/>
      </c>
      <c r="E469" s="265" t="str">
        <f>IFERROR(IF(OR($C469="",$C469="No CAS"),INDEX('DEQ Pollutant List'!$A$7:$A$614,MATCH($D469,'DEQ Pollutant List'!$C$7:$C$614,0)),INDEX('DEQ Pollutant List'!$A$7:$A$614,MATCH($C469,'DEQ Pollutant List'!$B$7:$B$614,0))),"")</f>
        <v/>
      </c>
      <c r="F469" s="266"/>
      <c r="G469" s="267"/>
      <c r="H469" s="272"/>
      <c r="I469" s="273"/>
      <c r="J469" s="274"/>
      <c r="K469" s="275"/>
      <c r="L469" s="273"/>
      <c r="M469" s="274"/>
      <c r="N469" s="275"/>
    </row>
    <row r="470" spans="1:14" x14ac:dyDescent="0.25">
      <c r="A470" s="269"/>
      <c r="B470" s="264"/>
      <c r="C470" s="270"/>
      <c r="D470" s="271" t="str">
        <f>IFERROR(IF(C470="No CAS","",INDEX('DEQ Pollutant List'!$C$7:$C$614,MATCH(C470,'DEQ Pollutant List'!$B$7:$B$614,0))),"")</f>
        <v/>
      </c>
      <c r="E470" s="265" t="str">
        <f>IFERROR(IF(OR($C470="",$C470="No CAS"),INDEX('DEQ Pollutant List'!$A$7:$A$614,MATCH($D470,'DEQ Pollutant List'!$C$7:$C$614,0)),INDEX('DEQ Pollutant List'!$A$7:$A$614,MATCH($C470,'DEQ Pollutant List'!$B$7:$B$614,0))),"")</f>
        <v/>
      </c>
      <c r="F470" s="266"/>
      <c r="G470" s="267"/>
      <c r="H470" s="272"/>
      <c r="I470" s="273"/>
      <c r="J470" s="274"/>
      <c r="K470" s="275"/>
      <c r="L470" s="273"/>
      <c r="M470" s="274"/>
      <c r="N470" s="275"/>
    </row>
    <row r="471" spans="1:14" x14ac:dyDescent="0.25">
      <c r="A471" s="269"/>
      <c r="B471" s="264"/>
      <c r="C471" s="270"/>
      <c r="D471" s="271" t="str">
        <f>IFERROR(IF(C471="No CAS","",INDEX('DEQ Pollutant List'!$C$7:$C$614,MATCH(C471,'DEQ Pollutant List'!$B$7:$B$614,0))),"")</f>
        <v/>
      </c>
      <c r="E471" s="265" t="str">
        <f>IFERROR(IF(OR($C471="",$C471="No CAS"),INDEX('DEQ Pollutant List'!$A$7:$A$614,MATCH($D471,'DEQ Pollutant List'!$C$7:$C$614,0)),INDEX('DEQ Pollutant List'!$A$7:$A$614,MATCH($C471,'DEQ Pollutant List'!$B$7:$B$614,0))),"")</f>
        <v/>
      </c>
      <c r="F471" s="266"/>
      <c r="G471" s="267"/>
      <c r="H471" s="272"/>
      <c r="I471" s="273"/>
      <c r="J471" s="274"/>
      <c r="K471" s="275"/>
      <c r="L471" s="273"/>
      <c r="M471" s="274"/>
      <c r="N471" s="275"/>
    </row>
    <row r="472" spans="1:14" x14ac:dyDescent="0.25">
      <c r="A472" s="269"/>
      <c r="B472" s="264"/>
      <c r="C472" s="270"/>
      <c r="D472" s="271" t="str">
        <f>IFERROR(IF(C472="No CAS","",INDEX('DEQ Pollutant List'!$C$7:$C$614,MATCH(C472,'DEQ Pollutant List'!$B$7:$B$614,0))),"")</f>
        <v/>
      </c>
      <c r="E472" s="265" t="str">
        <f>IFERROR(IF(OR($C472="",$C472="No CAS"),INDEX('DEQ Pollutant List'!$A$7:$A$614,MATCH($D472,'DEQ Pollutant List'!$C$7:$C$614,0)),INDEX('DEQ Pollutant List'!$A$7:$A$614,MATCH($C472,'DEQ Pollutant List'!$B$7:$B$614,0))),"")</f>
        <v/>
      </c>
      <c r="F472" s="266"/>
      <c r="G472" s="267"/>
      <c r="H472" s="272"/>
      <c r="I472" s="273"/>
      <c r="J472" s="274"/>
      <c r="K472" s="275"/>
      <c r="L472" s="273"/>
      <c r="M472" s="274"/>
      <c r="N472" s="275"/>
    </row>
    <row r="473" spans="1:14" x14ac:dyDescent="0.25">
      <c r="A473" s="269"/>
      <c r="B473" s="264"/>
      <c r="C473" s="270"/>
      <c r="D473" s="271" t="str">
        <f>IFERROR(IF(C473="No CAS","",INDEX('DEQ Pollutant List'!$C$7:$C$614,MATCH(C473,'DEQ Pollutant List'!$B$7:$B$614,0))),"")</f>
        <v/>
      </c>
      <c r="E473" s="265" t="str">
        <f>IFERROR(IF(OR($C473="",$C473="No CAS"),INDEX('DEQ Pollutant List'!$A$7:$A$614,MATCH($D473,'DEQ Pollutant List'!$C$7:$C$614,0)),INDEX('DEQ Pollutant List'!$A$7:$A$614,MATCH($C473,'DEQ Pollutant List'!$B$7:$B$614,0))),"")</f>
        <v/>
      </c>
      <c r="F473" s="266"/>
      <c r="G473" s="267"/>
      <c r="H473" s="272"/>
      <c r="I473" s="273"/>
      <c r="J473" s="274"/>
      <c r="K473" s="275"/>
      <c r="L473" s="273"/>
      <c r="M473" s="274"/>
      <c r="N473" s="275"/>
    </row>
    <row r="474" spans="1:14" x14ac:dyDescent="0.25">
      <c r="A474" s="269"/>
      <c r="B474" s="264"/>
      <c r="C474" s="270"/>
      <c r="D474" s="271" t="str">
        <f>IFERROR(IF(C474="No CAS","",INDEX('DEQ Pollutant List'!$C$7:$C$614,MATCH(C474,'DEQ Pollutant List'!$B$7:$B$614,0))),"")</f>
        <v/>
      </c>
      <c r="E474" s="265" t="str">
        <f>IFERROR(IF(OR($C474="",$C474="No CAS"),INDEX('DEQ Pollutant List'!$A$7:$A$614,MATCH($D474,'DEQ Pollutant List'!$C$7:$C$614,0)),INDEX('DEQ Pollutant List'!$A$7:$A$614,MATCH($C474,'DEQ Pollutant List'!$B$7:$B$614,0))),"")</f>
        <v/>
      </c>
      <c r="F474" s="266"/>
      <c r="G474" s="267"/>
      <c r="H474" s="272"/>
      <c r="I474" s="273"/>
      <c r="J474" s="274"/>
      <c r="K474" s="275"/>
      <c r="L474" s="273"/>
      <c r="M474" s="274"/>
      <c r="N474" s="275"/>
    </row>
    <row r="475" spans="1:14" x14ac:dyDescent="0.25">
      <c r="A475" s="269"/>
      <c r="B475" s="264"/>
      <c r="C475" s="270"/>
      <c r="D475" s="271" t="str">
        <f>IFERROR(IF(C475="No CAS","",INDEX('DEQ Pollutant List'!$C$7:$C$614,MATCH(C475,'DEQ Pollutant List'!$B$7:$B$614,0))),"")</f>
        <v/>
      </c>
      <c r="E475" s="265" t="str">
        <f>IFERROR(IF(OR($C475="",$C475="No CAS"),INDEX('DEQ Pollutant List'!$A$7:$A$614,MATCH($D475,'DEQ Pollutant List'!$C$7:$C$614,0)),INDEX('DEQ Pollutant List'!$A$7:$A$614,MATCH($C475,'DEQ Pollutant List'!$B$7:$B$614,0))),"")</f>
        <v/>
      </c>
      <c r="F475" s="266"/>
      <c r="G475" s="267"/>
      <c r="H475" s="272"/>
      <c r="I475" s="273"/>
      <c r="J475" s="274"/>
      <c r="K475" s="275"/>
      <c r="L475" s="273"/>
      <c r="M475" s="274"/>
      <c r="N475" s="275"/>
    </row>
    <row r="476" spans="1:14" x14ac:dyDescent="0.25">
      <c r="A476" s="269"/>
      <c r="B476" s="264"/>
      <c r="C476" s="270"/>
      <c r="D476" s="271" t="str">
        <f>IFERROR(IF(C476="No CAS","",INDEX('DEQ Pollutant List'!$C$7:$C$614,MATCH(C476,'DEQ Pollutant List'!$B$7:$B$614,0))),"")</f>
        <v/>
      </c>
      <c r="E476" s="265" t="str">
        <f>IFERROR(IF(OR($C476="",$C476="No CAS"),INDEX('DEQ Pollutant List'!$A$7:$A$614,MATCH($D476,'DEQ Pollutant List'!$C$7:$C$614,0)),INDEX('DEQ Pollutant List'!$A$7:$A$614,MATCH($C476,'DEQ Pollutant List'!$B$7:$B$614,0))),"")</f>
        <v/>
      </c>
      <c r="F476" s="266"/>
      <c r="G476" s="267"/>
      <c r="H476" s="272"/>
      <c r="I476" s="273"/>
      <c r="J476" s="274"/>
      <c r="K476" s="275"/>
      <c r="L476" s="273"/>
      <c r="M476" s="274"/>
      <c r="N476" s="275"/>
    </row>
    <row r="477" spans="1:14" x14ac:dyDescent="0.25">
      <c r="A477" s="269"/>
      <c r="B477" s="264"/>
      <c r="C477" s="270"/>
      <c r="D477" s="271" t="str">
        <f>IFERROR(IF(C477="No CAS","",INDEX('DEQ Pollutant List'!$C$7:$C$614,MATCH(C477,'DEQ Pollutant List'!$B$7:$B$614,0))),"")</f>
        <v/>
      </c>
      <c r="E477" s="265" t="str">
        <f>IFERROR(IF(OR($C477="",$C477="No CAS"),INDEX('DEQ Pollutant List'!$A$7:$A$614,MATCH($D477,'DEQ Pollutant List'!$C$7:$C$614,0)),INDEX('DEQ Pollutant List'!$A$7:$A$614,MATCH($C477,'DEQ Pollutant List'!$B$7:$B$614,0))),"")</f>
        <v/>
      </c>
      <c r="F477" s="266"/>
      <c r="G477" s="267"/>
      <c r="H477" s="272"/>
      <c r="I477" s="273"/>
      <c r="J477" s="274"/>
      <c r="K477" s="275"/>
      <c r="L477" s="273"/>
      <c r="M477" s="274"/>
      <c r="N477" s="275"/>
    </row>
    <row r="478" spans="1:14" x14ac:dyDescent="0.25">
      <c r="A478" s="269"/>
      <c r="B478" s="264"/>
      <c r="C478" s="270"/>
      <c r="D478" s="271" t="str">
        <f>IFERROR(IF(C478="No CAS","",INDEX('DEQ Pollutant List'!$C$7:$C$614,MATCH(C478,'DEQ Pollutant List'!$B$7:$B$614,0))),"")</f>
        <v/>
      </c>
      <c r="E478" s="265" t="str">
        <f>IFERROR(IF(OR($C478="",$C478="No CAS"),INDEX('DEQ Pollutant List'!$A$7:$A$614,MATCH($D478,'DEQ Pollutant List'!$C$7:$C$614,0)),INDEX('DEQ Pollutant List'!$A$7:$A$614,MATCH($C478,'DEQ Pollutant List'!$B$7:$B$614,0))),"")</f>
        <v/>
      </c>
      <c r="F478" s="266"/>
      <c r="G478" s="267"/>
      <c r="H478" s="272"/>
      <c r="I478" s="273"/>
      <c r="J478" s="274"/>
      <c r="K478" s="275"/>
      <c r="L478" s="273"/>
      <c r="M478" s="274"/>
      <c r="N478" s="275"/>
    </row>
    <row r="479" spans="1:14" x14ac:dyDescent="0.25">
      <c r="A479" s="269"/>
      <c r="B479" s="264"/>
      <c r="C479" s="270"/>
      <c r="D479" s="271" t="str">
        <f>IFERROR(IF(C479="No CAS","",INDEX('DEQ Pollutant List'!$C$7:$C$614,MATCH(C479,'DEQ Pollutant List'!$B$7:$B$614,0))),"")</f>
        <v/>
      </c>
      <c r="E479" s="265" t="str">
        <f>IFERROR(IF(OR($C479="",$C479="No CAS"),INDEX('DEQ Pollutant List'!$A$7:$A$614,MATCH($D479,'DEQ Pollutant List'!$C$7:$C$614,0)),INDEX('DEQ Pollutant List'!$A$7:$A$614,MATCH($C479,'DEQ Pollutant List'!$B$7:$B$614,0))),"")</f>
        <v/>
      </c>
      <c r="F479" s="266"/>
      <c r="G479" s="267"/>
      <c r="H479" s="272"/>
      <c r="I479" s="273"/>
      <c r="J479" s="274"/>
      <c r="K479" s="275"/>
      <c r="L479" s="273"/>
      <c r="M479" s="274"/>
      <c r="N479" s="275"/>
    </row>
    <row r="480" spans="1:14" x14ac:dyDescent="0.25">
      <c r="A480" s="269"/>
      <c r="B480" s="264"/>
      <c r="C480" s="270"/>
      <c r="D480" s="271" t="str">
        <f>IFERROR(IF(C480="No CAS","",INDEX('DEQ Pollutant List'!$C$7:$C$614,MATCH(C480,'DEQ Pollutant List'!$B$7:$B$614,0))),"")</f>
        <v/>
      </c>
      <c r="E480" s="265" t="str">
        <f>IFERROR(IF(OR($C480="",$C480="No CAS"),INDEX('DEQ Pollutant List'!$A$7:$A$614,MATCH($D480,'DEQ Pollutant List'!$C$7:$C$614,0)),INDEX('DEQ Pollutant List'!$A$7:$A$614,MATCH($C480,'DEQ Pollutant List'!$B$7:$B$614,0))),"")</f>
        <v/>
      </c>
      <c r="F480" s="266"/>
      <c r="G480" s="267"/>
      <c r="H480" s="272"/>
      <c r="I480" s="273"/>
      <c r="J480" s="274"/>
      <c r="K480" s="275"/>
      <c r="L480" s="273"/>
      <c r="M480" s="274"/>
      <c r="N480" s="275"/>
    </row>
    <row r="481" spans="1:14" x14ac:dyDescent="0.25">
      <c r="A481" s="269"/>
      <c r="B481" s="264"/>
      <c r="C481" s="270"/>
      <c r="D481" s="271" t="str">
        <f>IFERROR(IF(C481="No CAS","",INDEX('DEQ Pollutant List'!$C$7:$C$614,MATCH(C481,'DEQ Pollutant List'!$B$7:$B$614,0))),"")</f>
        <v/>
      </c>
      <c r="E481" s="265" t="str">
        <f>IFERROR(IF(OR($C481="",$C481="No CAS"),INDEX('DEQ Pollutant List'!$A$7:$A$614,MATCH($D481,'DEQ Pollutant List'!$C$7:$C$614,0)),INDEX('DEQ Pollutant List'!$A$7:$A$614,MATCH($C481,'DEQ Pollutant List'!$B$7:$B$614,0))),"")</f>
        <v/>
      </c>
      <c r="F481" s="266"/>
      <c r="G481" s="267"/>
      <c r="H481" s="272"/>
      <c r="I481" s="273"/>
      <c r="J481" s="274"/>
      <c r="K481" s="275"/>
      <c r="L481" s="273"/>
      <c r="M481" s="274"/>
      <c r="N481" s="275"/>
    </row>
    <row r="482" spans="1:14" x14ac:dyDescent="0.25">
      <c r="A482" s="269"/>
      <c r="B482" s="264"/>
      <c r="C482" s="270"/>
      <c r="D482" s="271" t="str">
        <f>IFERROR(IF(C482="No CAS","",INDEX('DEQ Pollutant List'!$C$7:$C$614,MATCH(C482,'DEQ Pollutant List'!$B$7:$B$614,0))),"")</f>
        <v/>
      </c>
      <c r="E482" s="265" t="str">
        <f>IFERROR(IF(OR($C482="",$C482="No CAS"),INDEX('DEQ Pollutant List'!$A$7:$A$614,MATCH($D482,'DEQ Pollutant List'!$C$7:$C$614,0)),INDEX('DEQ Pollutant List'!$A$7:$A$614,MATCH($C482,'DEQ Pollutant List'!$B$7:$B$614,0))),"")</f>
        <v/>
      </c>
      <c r="F482" s="266"/>
      <c r="G482" s="267"/>
      <c r="H482" s="272"/>
      <c r="I482" s="273"/>
      <c r="J482" s="274"/>
      <c r="K482" s="275"/>
      <c r="L482" s="273"/>
      <c r="M482" s="274"/>
      <c r="N482" s="275"/>
    </row>
    <row r="483" spans="1:14" x14ac:dyDescent="0.25">
      <c r="A483" s="269"/>
      <c r="B483" s="264"/>
      <c r="C483" s="270"/>
      <c r="D483" s="271" t="str">
        <f>IFERROR(IF(C483="No CAS","",INDEX('DEQ Pollutant List'!$C$7:$C$614,MATCH(C483,'DEQ Pollutant List'!$B$7:$B$614,0))),"")</f>
        <v/>
      </c>
      <c r="E483" s="265" t="str">
        <f>IFERROR(IF(OR($C483="",$C483="No CAS"),INDEX('DEQ Pollutant List'!$A$7:$A$614,MATCH($D483,'DEQ Pollutant List'!$C$7:$C$614,0)),INDEX('DEQ Pollutant List'!$A$7:$A$614,MATCH($C483,'DEQ Pollutant List'!$B$7:$B$614,0))),"")</f>
        <v/>
      </c>
      <c r="F483" s="266"/>
      <c r="G483" s="267"/>
      <c r="H483" s="272"/>
      <c r="I483" s="273"/>
      <c r="J483" s="274"/>
      <c r="K483" s="275"/>
      <c r="L483" s="273"/>
      <c r="M483" s="274"/>
      <c r="N483" s="275"/>
    </row>
    <row r="484" spans="1:14" x14ac:dyDescent="0.25">
      <c r="A484" s="269"/>
      <c r="B484" s="264"/>
      <c r="C484" s="270"/>
      <c r="D484" s="271" t="str">
        <f>IFERROR(IF(C484="No CAS","",INDEX('DEQ Pollutant List'!$C$7:$C$614,MATCH(C484,'DEQ Pollutant List'!$B$7:$B$614,0))),"")</f>
        <v/>
      </c>
      <c r="E484" s="265" t="str">
        <f>IFERROR(IF(OR($C484="",$C484="No CAS"),INDEX('DEQ Pollutant List'!$A$7:$A$614,MATCH($D484,'DEQ Pollutant List'!$C$7:$C$614,0)),INDEX('DEQ Pollutant List'!$A$7:$A$614,MATCH($C484,'DEQ Pollutant List'!$B$7:$B$614,0))),"")</f>
        <v/>
      </c>
      <c r="F484" s="266"/>
      <c r="G484" s="267"/>
      <c r="H484" s="272"/>
      <c r="I484" s="273"/>
      <c r="J484" s="274"/>
      <c r="K484" s="275"/>
      <c r="L484" s="273"/>
      <c r="M484" s="274"/>
      <c r="N484" s="275"/>
    </row>
    <row r="485" spans="1:14" x14ac:dyDescent="0.25">
      <c r="A485" s="269"/>
      <c r="B485" s="264"/>
      <c r="C485" s="270"/>
      <c r="D485" s="271" t="str">
        <f>IFERROR(IF(C485="No CAS","",INDEX('DEQ Pollutant List'!$C$7:$C$614,MATCH(C485,'DEQ Pollutant List'!$B$7:$B$614,0))),"")</f>
        <v/>
      </c>
      <c r="E485" s="265" t="str">
        <f>IFERROR(IF(OR($C485="",$C485="No CAS"),INDEX('DEQ Pollutant List'!$A$7:$A$614,MATCH($D485,'DEQ Pollutant List'!$C$7:$C$614,0)),INDEX('DEQ Pollutant List'!$A$7:$A$614,MATCH($C485,'DEQ Pollutant List'!$B$7:$B$614,0))),"")</f>
        <v/>
      </c>
      <c r="F485" s="266"/>
      <c r="G485" s="267"/>
      <c r="H485" s="272"/>
      <c r="I485" s="273"/>
      <c r="J485" s="274"/>
      <c r="K485" s="275"/>
      <c r="L485" s="273"/>
      <c r="M485" s="274"/>
      <c r="N485" s="275"/>
    </row>
    <row r="486" spans="1:14" x14ac:dyDescent="0.25">
      <c r="A486" s="269"/>
      <c r="B486" s="264"/>
      <c r="C486" s="270"/>
      <c r="D486" s="271" t="str">
        <f>IFERROR(IF(C486="No CAS","",INDEX('DEQ Pollutant List'!$C$7:$C$614,MATCH(C486,'DEQ Pollutant List'!$B$7:$B$614,0))),"")</f>
        <v/>
      </c>
      <c r="E486" s="265" t="str">
        <f>IFERROR(IF(OR($C486="",$C486="No CAS"),INDEX('DEQ Pollutant List'!$A$7:$A$614,MATCH($D486,'DEQ Pollutant List'!$C$7:$C$614,0)),INDEX('DEQ Pollutant List'!$A$7:$A$614,MATCH($C486,'DEQ Pollutant List'!$B$7:$B$614,0))),"")</f>
        <v/>
      </c>
      <c r="F486" s="266"/>
      <c r="G486" s="267"/>
      <c r="H486" s="272"/>
      <c r="I486" s="273"/>
      <c r="J486" s="274"/>
      <c r="K486" s="275"/>
      <c r="L486" s="273"/>
      <c r="M486" s="274"/>
      <c r="N486" s="275"/>
    </row>
    <row r="487" spans="1:14" x14ac:dyDescent="0.25">
      <c r="A487" s="269"/>
      <c r="B487" s="264"/>
      <c r="C487" s="270"/>
      <c r="D487" s="271" t="str">
        <f>IFERROR(IF(C487="No CAS","",INDEX('DEQ Pollutant List'!$C$7:$C$614,MATCH(C487,'DEQ Pollutant List'!$B$7:$B$614,0))),"")</f>
        <v/>
      </c>
      <c r="E487" s="265" t="str">
        <f>IFERROR(IF(OR($C487="",$C487="No CAS"),INDEX('DEQ Pollutant List'!$A$7:$A$614,MATCH($D487,'DEQ Pollutant List'!$C$7:$C$614,0)),INDEX('DEQ Pollutant List'!$A$7:$A$614,MATCH($C487,'DEQ Pollutant List'!$B$7:$B$614,0))),"")</f>
        <v/>
      </c>
      <c r="F487" s="266"/>
      <c r="G487" s="267"/>
      <c r="H487" s="272"/>
      <c r="I487" s="273"/>
      <c r="J487" s="274"/>
      <c r="K487" s="275"/>
      <c r="L487" s="273"/>
      <c r="M487" s="274"/>
      <c r="N487" s="275"/>
    </row>
    <row r="488" spans="1:14" x14ac:dyDescent="0.25">
      <c r="A488" s="269"/>
      <c r="B488" s="264"/>
      <c r="C488" s="270"/>
      <c r="D488" s="271" t="str">
        <f>IFERROR(IF(C488="No CAS","",INDEX('DEQ Pollutant List'!$C$7:$C$614,MATCH(C488,'DEQ Pollutant List'!$B$7:$B$614,0))),"")</f>
        <v/>
      </c>
      <c r="E488" s="265" t="str">
        <f>IFERROR(IF(OR($C488="",$C488="No CAS"),INDEX('DEQ Pollutant List'!$A$7:$A$614,MATCH($D488,'DEQ Pollutant List'!$C$7:$C$614,0)),INDEX('DEQ Pollutant List'!$A$7:$A$614,MATCH($C488,'DEQ Pollutant List'!$B$7:$B$614,0))),"")</f>
        <v/>
      </c>
      <c r="F488" s="266"/>
      <c r="G488" s="267"/>
      <c r="H488" s="272"/>
      <c r="I488" s="273"/>
      <c r="J488" s="274"/>
      <c r="K488" s="275"/>
      <c r="L488" s="273"/>
      <c r="M488" s="274"/>
      <c r="N488" s="275"/>
    </row>
    <row r="489" spans="1:14" x14ac:dyDescent="0.25">
      <c r="A489" s="269"/>
      <c r="B489" s="264"/>
      <c r="C489" s="270"/>
      <c r="D489" s="271" t="str">
        <f>IFERROR(IF(C489="No CAS","",INDEX('DEQ Pollutant List'!$C$7:$C$614,MATCH(C489,'DEQ Pollutant List'!$B$7:$B$614,0))),"")</f>
        <v/>
      </c>
      <c r="E489" s="265" t="str">
        <f>IFERROR(IF(OR($C489="",$C489="No CAS"),INDEX('DEQ Pollutant List'!$A$7:$A$614,MATCH($D489,'DEQ Pollutant List'!$C$7:$C$614,0)),INDEX('DEQ Pollutant List'!$A$7:$A$614,MATCH($C489,'DEQ Pollutant List'!$B$7:$B$614,0))),"")</f>
        <v/>
      </c>
      <c r="F489" s="266"/>
      <c r="G489" s="267"/>
      <c r="H489" s="272"/>
      <c r="I489" s="273"/>
      <c r="J489" s="274"/>
      <c r="K489" s="275"/>
      <c r="L489" s="273"/>
      <c r="M489" s="274"/>
      <c r="N489" s="275"/>
    </row>
    <row r="490" spans="1:14" x14ac:dyDescent="0.25">
      <c r="A490" s="269"/>
      <c r="B490" s="264"/>
      <c r="C490" s="270"/>
      <c r="D490" s="271" t="str">
        <f>IFERROR(IF(C490="No CAS","",INDEX('DEQ Pollutant List'!$C$7:$C$614,MATCH(C490,'DEQ Pollutant List'!$B$7:$B$614,0))),"")</f>
        <v/>
      </c>
      <c r="E490" s="265" t="str">
        <f>IFERROR(IF(OR($C490="",$C490="No CAS"),INDEX('DEQ Pollutant List'!$A$7:$A$614,MATCH($D490,'DEQ Pollutant List'!$C$7:$C$614,0)),INDEX('DEQ Pollutant List'!$A$7:$A$614,MATCH($C490,'DEQ Pollutant List'!$B$7:$B$614,0))),"")</f>
        <v/>
      </c>
      <c r="F490" s="266"/>
      <c r="G490" s="267"/>
      <c r="H490" s="272"/>
      <c r="I490" s="273"/>
      <c r="J490" s="274"/>
      <c r="K490" s="275"/>
      <c r="L490" s="273"/>
      <c r="M490" s="274"/>
      <c r="N490" s="275"/>
    </row>
    <row r="491" spans="1:14" x14ac:dyDescent="0.25">
      <c r="A491" s="269"/>
      <c r="B491" s="264"/>
      <c r="C491" s="270"/>
      <c r="D491" s="271" t="str">
        <f>IFERROR(IF(C491="No CAS","",INDEX('DEQ Pollutant List'!$C$7:$C$614,MATCH(C491,'DEQ Pollutant List'!$B$7:$B$614,0))),"")</f>
        <v/>
      </c>
      <c r="E491" s="265" t="str">
        <f>IFERROR(IF(OR($C491="",$C491="No CAS"),INDEX('DEQ Pollutant List'!$A$7:$A$614,MATCH($D491,'DEQ Pollutant List'!$C$7:$C$614,0)),INDEX('DEQ Pollutant List'!$A$7:$A$614,MATCH($C491,'DEQ Pollutant List'!$B$7:$B$614,0))),"")</f>
        <v/>
      </c>
      <c r="F491" s="266"/>
      <c r="G491" s="267"/>
      <c r="H491" s="272"/>
      <c r="I491" s="273"/>
      <c r="J491" s="274"/>
      <c r="K491" s="275"/>
      <c r="L491" s="273"/>
      <c r="M491" s="274"/>
      <c r="N491" s="275"/>
    </row>
    <row r="492" spans="1:14" x14ac:dyDescent="0.25">
      <c r="A492" s="269"/>
      <c r="B492" s="264"/>
      <c r="C492" s="270"/>
      <c r="D492" s="271" t="str">
        <f>IFERROR(IF(C492="No CAS","",INDEX('DEQ Pollutant List'!$C$7:$C$614,MATCH(C492,'DEQ Pollutant List'!$B$7:$B$614,0))),"")</f>
        <v/>
      </c>
      <c r="E492" s="265" t="str">
        <f>IFERROR(IF(OR($C492="",$C492="No CAS"),INDEX('DEQ Pollutant List'!$A$7:$A$614,MATCH($D492,'DEQ Pollutant List'!$C$7:$C$614,0)),INDEX('DEQ Pollutant List'!$A$7:$A$614,MATCH($C492,'DEQ Pollutant List'!$B$7:$B$614,0))),"")</f>
        <v/>
      </c>
      <c r="F492" s="266"/>
      <c r="G492" s="267"/>
      <c r="H492" s="272"/>
      <c r="I492" s="273"/>
      <c r="J492" s="274"/>
      <c r="K492" s="275"/>
      <c r="L492" s="273"/>
      <c r="M492" s="274"/>
      <c r="N492" s="275"/>
    </row>
    <row r="493" spans="1:14" x14ac:dyDescent="0.25">
      <c r="A493" s="269"/>
      <c r="B493" s="264"/>
      <c r="C493" s="270"/>
      <c r="D493" s="271" t="str">
        <f>IFERROR(IF(C493="No CAS","",INDEX('DEQ Pollutant List'!$C$7:$C$614,MATCH(C493,'DEQ Pollutant List'!$B$7:$B$614,0))),"")</f>
        <v/>
      </c>
      <c r="E493" s="265" t="str">
        <f>IFERROR(IF(OR($C493="",$C493="No CAS"),INDEX('DEQ Pollutant List'!$A$7:$A$614,MATCH($D493,'DEQ Pollutant List'!$C$7:$C$614,0)),INDEX('DEQ Pollutant List'!$A$7:$A$614,MATCH($C493,'DEQ Pollutant List'!$B$7:$B$614,0))),"")</f>
        <v/>
      </c>
      <c r="F493" s="266"/>
      <c r="G493" s="267"/>
      <c r="H493" s="272"/>
      <c r="I493" s="273"/>
      <c r="J493" s="274"/>
      <c r="K493" s="275"/>
      <c r="L493" s="273"/>
      <c r="M493" s="274"/>
      <c r="N493" s="275"/>
    </row>
    <row r="494" spans="1:14" x14ac:dyDescent="0.25">
      <c r="A494" s="269"/>
      <c r="B494" s="264"/>
      <c r="C494" s="270"/>
      <c r="D494" s="271" t="str">
        <f>IFERROR(IF(C494="No CAS","",INDEX('DEQ Pollutant List'!$C$7:$C$614,MATCH(C494,'DEQ Pollutant List'!$B$7:$B$614,0))),"")</f>
        <v/>
      </c>
      <c r="E494" s="265" t="str">
        <f>IFERROR(IF(OR($C494="",$C494="No CAS"),INDEX('DEQ Pollutant List'!$A$7:$A$614,MATCH($D494,'DEQ Pollutant List'!$C$7:$C$614,0)),INDEX('DEQ Pollutant List'!$A$7:$A$614,MATCH($C494,'DEQ Pollutant List'!$B$7:$B$614,0))),"")</f>
        <v/>
      </c>
      <c r="F494" s="266"/>
      <c r="G494" s="267"/>
      <c r="H494" s="272"/>
      <c r="I494" s="273"/>
      <c r="J494" s="274"/>
      <c r="K494" s="275"/>
      <c r="L494" s="273"/>
      <c r="M494" s="274"/>
      <c r="N494" s="275"/>
    </row>
    <row r="495" spans="1:14" x14ac:dyDescent="0.25">
      <c r="A495" s="269"/>
      <c r="B495" s="264"/>
      <c r="C495" s="270"/>
      <c r="D495" s="271" t="str">
        <f>IFERROR(IF(C495="No CAS","",INDEX('DEQ Pollutant List'!$C$7:$C$614,MATCH(C495,'DEQ Pollutant List'!$B$7:$B$614,0))),"")</f>
        <v/>
      </c>
      <c r="E495" s="265" t="str">
        <f>IFERROR(IF(OR($C495="",$C495="No CAS"),INDEX('DEQ Pollutant List'!$A$7:$A$614,MATCH($D495,'DEQ Pollutant List'!$C$7:$C$614,0)),INDEX('DEQ Pollutant List'!$A$7:$A$614,MATCH($C495,'DEQ Pollutant List'!$B$7:$B$614,0))),"")</f>
        <v/>
      </c>
      <c r="F495" s="266"/>
      <c r="G495" s="267"/>
      <c r="H495" s="272"/>
      <c r="I495" s="273"/>
      <c r="J495" s="274"/>
      <c r="K495" s="275"/>
      <c r="L495" s="273"/>
      <c r="M495" s="274"/>
      <c r="N495" s="275"/>
    </row>
    <row r="496" spans="1:14" x14ac:dyDescent="0.25">
      <c r="A496" s="269"/>
      <c r="B496" s="264"/>
      <c r="C496" s="270"/>
      <c r="D496" s="271" t="str">
        <f>IFERROR(IF(C496="No CAS","",INDEX('DEQ Pollutant List'!$C$7:$C$614,MATCH(C496,'DEQ Pollutant List'!$B$7:$B$614,0))),"")</f>
        <v/>
      </c>
      <c r="E496" s="265" t="str">
        <f>IFERROR(IF(OR($C496="",$C496="No CAS"),INDEX('DEQ Pollutant List'!$A$7:$A$614,MATCH($D496,'DEQ Pollutant List'!$C$7:$C$614,0)),INDEX('DEQ Pollutant List'!$A$7:$A$614,MATCH($C496,'DEQ Pollutant List'!$B$7:$B$614,0))),"")</f>
        <v/>
      </c>
      <c r="F496" s="266"/>
      <c r="G496" s="267"/>
      <c r="H496" s="272"/>
      <c r="I496" s="273"/>
      <c r="J496" s="274"/>
      <c r="K496" s="275"/>
      <c r="L496" s="273"/>
      <c r="M496" s="274"/>
      <c r="N496" s="275"/>
    </row>
    <row r="497" spans="1:14" x14ac:dyDescent="0.25">
      <c r="A497" s="269"/>
      <c r="B497" s="264"/>
      <c r="C497" s="270"/>
      <c r="D497" s="271" t="str">
        <f>IFERROR(IF(C497="No CAS","",INDEX('DEQ Pollutant List'!$C$7:$C$614,MATCH(C497,'DEQ Pollutant List'!$B$7:$B$614,0))),"")</f>
        <v/>
      </c>
      <c r="E497" s="265" t="str">
        <f>IFERROR(IF(OR($C497="",$C497="No CAS"),INDEX('DEQ Pollutant List'!$A$7:$A$614,MATCH($D497,'DEQ Pollutant List'!$C$7:$C$614,0)),INDEX('DEQ Pollutant List'!$A$7:$A$614,MATCH($C497,'DEQ Pollutant List'!$B$7:$B$614,0))),"")</f>
        <v/>
      </c>
      <c r="F497" s="266"/>
      <c r="G497" s="267"/>
      <c r="H497" s="272"/>
      <c r="I497" s="273"/>
      <c r="J497" s="274"/>
      <c r="K497" s="275"/>
      <c r="L497" s="273"/>
      <c r="M497" s="274"/>
      <c r="N497" s="275"/>
    </row>
    <row r="498" spans="1:14" x14ac:dyDescent="0.25">
      <c r="A498" s="269"/>
      <c r="B498" s="264"/>
      <c r="C498" s="270"/>
      <c r="D498" s="271" t="str">
        <f>IFERROR(IF(C498="No CAS","",INDEX('DEQ Pollutant List'!$C$7:$C$614,MATCH(C498,'DEQ Pollutant List'!$B$7:$B$614,0))),"")</f>
        <v/>
      </c>
      <c r="E498" s="265" t="str">
        <f>IFERROR(IF(OR($C498="",$C498="No CAS"),INDEX('DEQ Pollutant List'!$A$7:$A$614,MATCH($D498,'DEQ Pollutant List'!$C$7:$C$614,0)),INDEX('DEQ Pollutant List'!$A$7:$A$614,MATCH($C498,'DEQ Pollutant List'!$B$7:$B$614,0))),"")</f>
        <v/>
      </c>
      <c r="F498" s="266"/>
      <c r="G498" s="267"/>
      <c r="H498" s="272"/>
      <c r="I498" s="273"/>
      <c r="J498" s="274"/>
      <c r="K498" s="275"/>
      <c r="L498" s="273"/>
      <c r="M498" s="274"/>
      <c r="N498" s="275"/>
    </row>
    <row r="499" spans="1:14" x14ac:dyDescent="0.25">
      <c r="A499" s="269"/>
      <c r="B499" s="264"/>
      <c r="C499" s="270"/>
      <c r="D499" s="271" t="str">
        <f>IFERROR(IF(C499="No CAS","",INDEX('DEQ Pollutant List'!$C$7:$C$614,MATCH(C499,'DEQ Pollutant List'!$B$7:$B$614,0))),"")</f>
        <v/>
      </c>
      <c r="E499" s="265" t="str">
        <f>IFERROR(IF(OR($C499="",$C499="No CAS"),INDEX('DEQ Pollutant List'!$A$7:$A$614,MATCH($D499,'DEQ Pollutant List'!$C$7:$C$614,0)),INDEX('DEQ Pollutant List'!$A$7:$A$614,MATCH($C499,'DEQ Pollutant List'!$B$7:$B$614,0))),"")</f>
        <v/>
      </c>
      <c r="F499" s="266"/>
      <c r="G499" s="267"/>
      <c r="H499" s="272"/>
      <c r="I499" s="273"/>
      <c r="J499" s="274"/>
      <c r="K499" s="275"/>
      <c r="L499" s="273"/>
      <c r="M499" s="274"/>
      <c r="N499" s="275"/>
    </row>
    <row r="500" spans="1:14" ht="16.5" thickBot="1" x14ac:dyDescent="0.3">
      <c r="A500" s="269"/>
      <c r="B500" s="276"/>
      <c r="C500" s="277"/>
      <c r="D500" s="271" t="str">
        <f>IFERROR(IF(C500="No CAS","",INDEX('DEQ Pollutant List'!$C$7:$C$614,MATCH(C500,'DEQ Pollutant List'!$B$7:$B$614,0))),"")</f>
        <v/>
      </c>
      <c r="E500" s="278" t="str">
        <f>IFERROR(IF(OR($C500="",$C500="No CAS"),INDEX('DEQ Pollutant List'!$A$7:$A$614,MATCH($D500,'DEQ Pollutant List'!$C$7:$C$614,0)),INDEX('DEQ Pollutant List'!$A$7:$A$614,MATCH($C500,'DEQ Pollutant List'!$B$7:$B$614,0))),"")</f>
        <v/>
      </c>
      <c r="F500" s="279"/>
      <c r="G500" s="280"/>
      <c r="H500" s="281"/>
      <c r="I500" s="282"/>
      <c r="J500" s="283"/>
      <c r="K500" s="284"/>
      <c r="L500" s="282"/>
      <c r="M500" s="283"/>
      <c r="N500" s="284"/>
    </row>
    <row r="501" spans="1:14" x14ac:dyDescent="0.25">
      <c r="A501" s="401" t="s">
        <v>1227</v>
      </c>
      <c r="B501" s="402"/>
      <c r="C501" s="402"/>
      <c r="D501" s="402"/>
      <c r="E501" s="402"/>
      <c r="F501" s="402"/>
      <c r="G501" s="402"/>
      <c r="H501" s="402"/>
      <c r="I501" s="402"/>
      <c r="J501" s="402"/>
      <c r="K501" s="402"/>
      <c r="L501" s="402"/>
      <c r="M501" s="402"/>
      <c r="N501" s="402"/>
    </row>
    <row r="502" spans="1:14" x14ac:dyDescent="0.25">
      <c r="A502" s="403"/>
      <c r="B502" s="404"/>
      <c r="C502" s="404"/>
      <c r="D502" s="404"/>
      <c r="E502" s="404"/>
      <c r="F502" s="404"/>
      <c r="G502" s="404"/>
      <c r="H502" s="404"/>
      <c r="I502" s="404"/>
      <c r="J502" s="404"/>
      <c r="K502" s="404"/>
      <c r="L502" s="404"/>
      <c r="M502" s="404"/>
      <c r="N502" s="404"/>
    </row>
    <row r="503" spans="1:14" ht="16.5" thickBot="1" x14ac:dyDescent="0.3">
      <c r="A503" s="405"/>
      <c r="B503" s="406"/>
      <c r="C503" s="406"/>
      <c r="D503" s="406"/>
      <c r="E503" s="406"/>
      <c r="F503" s="406"/>
      <c r="G503" s="406"/>
      <c r="H503" s="406"/>
      <c r="I503" s="406"/>
      <c r="J503" s="406"/>
      <c r="K503" s="406"/>
      <c r="L503" s="406"/>
      <c r="M503" s="406"/>
      <c r="N503" s="406"/>
    </row>
  </sheetData>
  <sortState ref="A19:N52">
    <sortCondition ref="A19:A52"/>
    <sortCondition ref="B19:B52"/>
    <sortCondition ref="C19:C52"/>
  </sortState>
  <mergeCells count="8">
    <mergeCell ref="A501:N503"/>
    <mergeCell ref="I9:N9"/>
    <mergeCell ref="A10:A11"/>
    <mergeCell ref="B10:B11"/>
    <mergeCell ref="C10:E10"/>
    <mergeCell ref="F10:H10"/>
    <mergeCell ref="I10:K10"/>
    <mergeCell ref="L10:N10"/>
  </mergeCells>
  <conditionalFormatting sqref="E12:E18 E20:E500">
    <cfRule type="containsBlanks" dxfId="8" priority="12">
      <formula>LEN(TRIM(E12))=0</formula>
    </cfRule>
  </conditionalFormatting>
  <conditionalFormatting sqref="D18 D53:D500">
    <cfRule type="expression" dxfId="7" priority="11">
      <formula>SUMPRODUCT(--ISNUMBER(SEARCH(HAPs,D18)))&gt;0</formula>
    </cfRule>
  </conditionalFormatting>
  <conditionalFormatting sqref="E19">
    <cfRule type="containsBlanks" dxfId="6" priority="8">
      <formula>LEN(TRIM(E19))=0</formula>
    </cfRule>
  </conditionalFormatting>
  <conditionalFormatting sqref="L19:M52">
    <cfRule type="cellIs" dxfId="5" priority="5" operator="lessThan">
      <formula>0.1</formula>
    </cfRule>
  </conditionalFormatting>
  <conditionalFormatting sqref="D12:D17">
    <cfRule type="expression" dxfId="4" priority="3">
      <formula>SUMPRODUCT(--ISNUMBER(SEARCH(HAPs,D12)))&gt;0</formula>
    </cfRule>
  </conditionalFormatting>
  <conditionalFormatting sqref="D19:D52">
    <cfRule type="expression" dxfId="3" priority="1">
      <formula>SUMPRODUCT(--ISNUMBER(SEARCH(HAPs,D19)))&gt;0</formula>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3" id="{A180D299-E467-1F4F-AF52-4D08C6F3DC7F}">
            <xm:f>INDEX('DEQ Pollutant List'!#REF!,MATCH(D18,'DEQ Pollutant List'!#REF!,0))="Y"</xm:f>
            <x14:dxf>
              <fill>
                <patternFill patternType="solid">
                  <fgColor auto="1"/>
                  <bgColor rgb="FFFFE579"/>
                </patternFill>
              </fill>
            </x14:dxf>
          </x14:cfRule>
          <xm:sqref>D18 D53:D500</xm:sqref>
        </x14:conditionalFormatting>
        <x14:conditionalFormatting xmlns:xm="http://schemas.microsoft.com/office/excel/2006/main">
          <x14:cfRule type="expression" priority="4" id="{FF3F59B4-5A18-2B4C-8A15-8CAD33F70187}">
            <xm:f>INDEX('DEQ Pollutant List'!$D$7:$D$614,MATCH(D12,'DEQ Pollutant List'!$C$7:$C$614,0))="Y"</xm:f>
            <x14:dxf>
              <fill>
                <patternFill>
                  <bgColor rgb="FFFFE05D"/>
                </patternFill>
              </fill>
            </x14:dxf>
          </x14:cfRule>
          <xm:sqref>D12:D17</xm:sqref>
        </x14:conditionalFormatting>
        <x14:conditionalFormatting xmlns:xm="http://schemas.microsoft.com/office/excel/2006/main">
          <x14:cfRule type="expression" priority="2" id="{8405A00C-AFB5-8246-B0C5-1E1306E8E63D}">
            <xm:f>INDEX('DEQ Pollutant List'!$D$7:$D$614,MATCH(D19,'DEQ Pollutant List'!$C$7:$C$614,0))="Y"</xm:f>
            <x14:dxf>
              <fill>
                <patternFill>
                  <bgColor rgb="FFFFE05D"/>
                </patternFill>
              </fill>
            </x14:dxf>
          </x14:cfRule>
          <xm:sqref>D19:D52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List'!#REF!</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D625"/>
  <sheetViews>
    <sheetView topLeftCell="B1" zoomScaleNormal="100" workbookViewId="0">
      <selection activeCell="B7" sqref="B7"/>
    </sheetView>
  </sheetViews>
  <sheetFormatPr defaultColWidth="8.85546875" defaultRowHeight="15" x14ac:dyDescent="0.25"/>
  <cols>
    <col min="1" max="1" width="15.7109375" style="1" hidden="1" customWidth="1"/>
    <col min="2" max="2" width="19.28515625" customWidth="1"/>
    <col min="3" max="3" width="53.42578125" style="27" customWidth="1"/>
    <col min="4" max="4" width="9.140625" style="1" hidden="1" customWidth="1"/>
  </cols>
  <sheetData>
    <row r="6" spans="1:4" x14ac:dyDescent="0.25">
      <c r="A6" s="26" t="s">
        <v>1223</v>
      </c>
      <c r="B6" s="25" t="s">
        <v>14</v>
      </c>
      <c r="C6" s="28" t="s">
        <v>15</v>
      </c>
      <c r="D6" s="28" t="s">
        <v>1357</v>
      </c>
    </row>
    <row r="7" spans="1:4" s="2" customFormat="1" ht="15" customHeight="1" x14ac:dyDescent="0.25">
      <c r="A7" s="24">
        <v>1</v>
      </c>
      <c r="B7" s="3" t="s">
        <v>16</v>
      </c>
      <c r="C7" s="3" t="s">
        <v>17</v>
      </c>
      <c r="D7" s="24" t="s">
        <v>1358</v>
      </c>
    </row>
    <row r="8" spans="1:4" s="2" customFormat="1" ht="15" customHeight="1" x14ac:dyDescent="0.25">
      <c r="A8" s="24">
        <v>2</v>
      </c>
      <c r="B8" s="3" t="s">
        <v>18</v>
      </c>
      <c r="C8" s="3" t="s">
        <v>19</v>
      </c>
      <c r="D8" s="24" t="s">
        <v>1358</v>
      </c>
    </row>
    <row r="9" spans="1:4" s="2" customFormat="1" ht="15" customHeight="1" x14ac:dyDescent="0.25">
      <c r="A9" s="24">
        <v>634</v>
      </c>
      <c r="B9" s="3" t="s">
        <v>20</v>
      </c>
      <c r="C9" s="3" t="s">
        <v>21</v>
      </c>
      <c r="D9" s="24" t="s">
        <v>178</v>
      </c>
    </row>
    <row r="10" spans="1:4" s="2" customFormat="1" ht="15" customHeight="1" x14ac:dyDescent="0.25">
      <c r="A10" s="24">
        <v>3</v>
      </c>
      <c r="B10" s="3" t="s">
        <v>22</v>
      </c>
      <c r="C10" s="3" t="s">
        <v>23</v>
      </c>
      <c r="D10" s="24" t="s">
        <v>1358</v>
      </c>
    </row>
    <row r="11" spans="1:4" s="2" customFormat="1" ht="15" customHeight="1" x14ac:dyDescent="0.25">
      <c r="A11" s="24">
        <v>4</v>
      </c>
      <c r="B11" s="3" t="s">
        <v>24</v>
      </c>
      <c r="C11" s="3" t="s">
        <v>25</v>
      </c>
      <c r="D11" s="24" t="s">
        <v>1358</v>
      </c>
    </row>
    <row r="12" spans="1:4" s="2" customFormat="1" ht="15" customHeight="1" x14ac:dyDescent="0.25">
      <c r="A12" s="24">
        <v>5</v>
      </c>
      <c r="B12" s="3" t="s">
        <v>26</v>
      </c>
      <c r="C12" s="3" t="s">
        <v>27</v>
      </c>
      <c r="D12" s="24" t="s">
        <v>1358</v>
      </c>
    </row>
    <row r="13" spans="1:4" s="2" customFormat="1" ht="15" customHeight="1" x14ac:dyDescent="0.25">
      <c r="A13" s="24">
        <v>6</v>
      </c>
      <c r="B13" s="3" t="s">
        <v>28</v>
      </c>
      <c r="C13" s="3" t="s">
        <v>29</v>
      </c>
      <c r="D13" s="24" t="s">
        <v>1358</v>
      </c>
    </row>
    <row r="14" spans="1:4" s="2" customFormat="1" ht="15" customHeight="1" x14ac:dyDescent="0.25">
      <c r="A14" s="24">
        <v>7</v>
      </c>
      <c r="B14" s="3" t="s">
        <v>30</v>
      </c>
      <c r="C14" s="3" t="s">
        <v>31</v>
      </c>
      <c r="D14" s="24" t="s">
        <v>1358</v>
      </c>
    </row>
    <row r="15" spans="1:4" s="2" customFormat="1" ht="15" customHeight="1" x14ac:dyDescent="0.25">
      <c r="A15" s="24">
        <v>8</v>
      </c>
      <c r="B15" s="3" t="s">
        <v>32</v>
      </c>
      <c r="C15" s="3" t="s">
        <v>33</v>
      </c>
      <c r="D15" s="24" t="s">
        <v>1358</v>
      </c>
    </row>
    <row r="16" spans="1:4" s="2" customFormat="1" ht="15" customHeight="1" x14ac:dyDescent="0.25">
      <c r="A16" s="24">
        <v>9</v>
      </c>
      <c r="B16" s="3" t="s">
        <v>34</v>
      </c>
      <c r="C16" s="3" t="s">
        <v>35</v>
      </c>
      <c r="D16" s="24" t="s">
        <v>178</v>
      </c>
    </row>
    <row r="17" spans="1:4" s="2" customFormat="1" ht="15" customHeight="1" x14ac:dyDescent="0.25">
      <c r="A17" s="24">
        <v>10</v>
      </c>
      <c r="B17" s="3" t="s">
        <v>36</v>
      </c>
      <c r="C17" s="3" t="s">
        <v>37</v>
      </c>
      <c r="D17" s="24" t="s">
        <v>178</v>
      </c>
    </row>
    <row r="18" spans="1:4" s="2" customFormat="1" ht="15" customHeight="1" x14ac:dyDescent="0.25">
      <c r="A18" s="24">
        <v>11</v>
      </c>
      <c r="B18" s="3" t="s">
        <v>38</v>
      </c>
      <c r="C18" s="3" t="s">
        <v>39</v>
      </c>
      <c r="D18" s="24" t="s">
        <v>178</v>
      </c>
    </row>
    <row r="19" spans="1:4" s="2" customFormat="1" ht="15" customHeight="1" x14ac:dyDescent="0.25">
      <c r="A19" s="24">
        <v>12</v>
      </c>
      <c r="B19" s="3" t="s">
        <v>40</v>
      </c>
      <c r="C19" s="3" t="s">
        <v>41</v>
      </c>
      <c r="D19" s="24" t="s">
        <v>1358</v>
      </c>
    </row>
    <row r="20" spans="1:4" s="2" customFormat="1" ht="15" customHeight="1" x14ac:dyDescent="0.25">
      <c r="A20" s="24">
        <v>13</v>
      </c>
      <c r="B20" s="3" t="s">
        <v>42</v>
      </c>
      <c r="C20" s="3" t="s">
        <v>43</v>
      </c>
      <c r="D20" s="24" t="s">
        <v>178</v>
      </c>
    </row>
    <row r="21" spans="1:4" s="2" customFormat="1" ht="15" customHeight="1" x14ac:dyDescent="0.25">
      <c r="A21" s="24">
        <v>14</v>
      </c>
      <c r="B21" s="3" t="s">
        <v>44</v>
      </c>
      <c r="C21" s="3" t="s">
        <v>45</v>
      </c>
      <c r="D21" s="24" t="s">
        <v>178</v>
      </c>
    </row>
    <row r="22" spans="1:4" s="2" customFormat="1" ht="15" customHeight="1" x14ac:dyDescent="0.25">
      <c r="A22" s="24">
        <v>16</v>
      </c>
      <c r="B22" s="3" t="s">
        <v>46</v>
      </c>
      <c r="C22" s="3" t="s">
        <v>47</v>
      </c>
      <c r="D22" s="24" t="s">
        <v>178</v>
      </c>
    </row>
    <row r="23" spans="1:4" s="2" customFormat="1" ht="30" customHeight="1" x14ac:dyDescent="0.25">
      <c r="A23" s="24">
        <v>18</v>
      </c>
      <c r="B23" s="3" t="s">
        <v>48</v>
      </c>
      <c r="C23" s="3" t="s">
        <v>49</v>
      </c>
      <c r="D23" s="24" t="s">
        <v>178</v>
      </c>
    </row>
    <row r="24" spans="1:4" s="2" customFormat="1" ht="30" customHeight="1" x14ac:dyDescent="0.25">
      <c r="A24" s="24">
        <v>19</v>
      </c>
      <c r="B24" s="3" t="s">
        <v>50</v>
      </c>
      <c r="C24" s="3" t="s">
        <v>51</v>
      </c>
      <c r="D24" s="24" t="s">
        <v>178</v>
      </c>
    </row>
    <row r="25" spans="1:4" s="2" customFormat="1" ht="15" customHeight="1" x14ac:dyDescent="0.25">
      <c r="A25" s="24">
        <v>20</v>
      </c>
      <c r="B25" s="3" t="s">
        <v>52</v>
      </c>
      <c r="C25" s="3" t="s">
        <v>53</v>
      </c>
      <c r="D25" s="24" t="s">
        <v>178</v>
      </c>
    </row>
    <row r="26" spans="1:4" s="2" customFormat="1" ht="30" customHeight="1" x14ac:dyDescent="0.25">
      <c r="A26" s="24">
        <v>21</v>
      </c>
      <c r="B26" s="3" t="s">
        <v>54</v>
      </c>
      <c r="C26" s="3" t="s">
        <v>55</v>
      </c>
      <c r="D26" s="24" t="s">
        <v>178</v>
      </c>
    </row>
    <row r="27" spans="1:4" s="2" customFormat="1" ht="30" customHeight="1" x14ac:dyDescent="0.25">
      <c r="A27" s="24">
        <v>22</v>
      </c>
      <c r="B27" s="3" t="s">
        <v>56</v>
      </c>
      <c r="C27" s="3" t="s">
        <v>57</v>
      </c>
      <c r="D27" s="24" t="s">
        <v>178</v>
      </c>
    </row>
    <row r="28" spans="1:4" s="2" customFormat="1" ht="30" customHeight="1" x14ac:dyDescent="0.25">
      <c r="A28" s="24">
        <v>23</v>
      </c>
      <c r="B28" s="3" t="s">
        <v>58</v>
      </c>
      <c r="C28" s="3" t="s">
        <v>59</v>
      </c>
      <c r="D28" s="24" t="s">
        <v>178</v>
      </c>
    </row>
    <row r="29" spans="1:4" s="2" customFormat="1" ht="15" customHeight="1" x14ac:dyDescent="0.25">
      <c r="A29" s="24">
        <v>24</v>
      </c>
      <c r="B29" s="3" t="s">
        <v>60</v>
      </c>
      <c r="C29" s="3" t="s">
        <v>61</v>
      </c>
      <c r="D29" s="24" t="s">
        <v>1358</v>
      </c>
    </row>
    <row r="30" spans="1:4" s="2" customFormat="1" ht="15" customHeight="1" x14ac:dyDescent="0.25">
      <c r="A30" s="24">
        <v>25</v>
      </c>
      <c r="B30" s="3" t="s">
        <v>62</v>
      </c>
      <c r="C30" s="3" t="s">
        <v>63</v>
      </c>
      <c r="D30" s="24" t="s">
        <v>178</v>
      </c>
    </row>
    <row r="31" spans="1:4" s="2" customFormat="1" ht="15" customHeight="1" x14ac:dyDescent="0.25">
      <c r="A31" s="24">
        <v>26</v>
      </c>
      <c r="B31" s="3" t="s">
        <v>64</v>
      </c>
      <c r="C31" s="3" t="s">
        <v>65</v>
      </c>
      <c r="D31" s="24" t="s">
        <v>178</v>
      </c>
    </row>
    <row r="32" spans="1:4" s="2" customFormat="1" ht="15" customHeight="1" x14ac:dyDescent="0.25">
      <c r="A32" s="24">
        <v>27</v>
      </c>
      <c r="B32" s="3" t="s">
        <v>66</v>
      </c>
      <c r="C32" s="3" t="s">
        <v>67</v>
      </c>
      <c r="D32" s="24" t="s">
        <v>178</v>
      </c>
    </row>
    <row r="33" spans="1:4" s="2" customFormat="1" ht="15" customHeight="1" x14ac:dyDescent="0.25">
      <c r="A33" s="24">
        <v>28</v>
      </c>
      <c r="B33" s="3" t="s">
        <v>68</v>
      </c>
      <c r="C33" s="3" t="s">
        <v>69</v>
      </c>
      <c r="D33" s="24" t="s">
        <v>178</v>
      </c>
    </row>
    <row r="34" spans="1:4" s="2" customFormat="1" ht="15" customHeight="1" x14ac:dyDescent="0.25">
      <c r="A34" s="24">
        <v>29</v>
      </c>
      <c r="B34" s="3" t="s">
        <v>70</v>
      </c>
      <c r="C34" s="3" t="s">
        <v>71</v>
      </c>
      <c r="D34" s="24" t="s">
        <v>178</v>
      </c>
    </row>
    <row r="35" spans="1:4" s="2" customFormat="1" ht="15" customHeight="1" x14ac:dyDescent="0.25">
      <c r="A35" s="24">
        <v>30</v>
      </c>
      <c r="B35" s="3" t="s">
        <v>72</v>
      </c>
      <c r="C35" s="3" t="s">
        <v>73</v>
      </c>
      <c r="D35" s="24" t="s">
        <v>1358</v>
      </c>
    </row>
    <row r="36" spans="1:4" s="2" customFormat="1" ht="15" customHeight="1" x14ac:dyDescent="0.25">
      <c r="A36" s="24">
        <v>31</v>
      </c>
      <c r="B36" s="3" t="s">
        <v>74</v>
      </c>
      <c r="C36" s="3" t="s">
        <v>75</v>
      </c>
      <c r="D36" s="24" t="s">
        <v>1358</v>
      </c>
    </row>
    <row r="37" spans="1:4" s="2" customFormat="1" ht="15" customHeight="1" x14ac:dyDescent="0.25">
      <c r="A37" s="24">
        <v>32</v>
      </c>
      <c r="B37" s="3" t="s">
        <v>76</v>
      </c>
      <c r="C37" s="3" t="s">
        <v>77</v>
      </c>
      <c r="D37" s="24" t="s">
        <v>178</v>
      </c>
    </row>
    <row r="38" spans="1:4" s="2" customFormat="1" ht="15" customHeight="1" x14ac:dyDescent="0.25">
      <c r="A38" s="24">
        <v>33</v>
      </c>
      <c r="B38" s="3" t="s">
        <v>78</v>
      </c>
      <c r="C38" s="3" t="s">
        <v>79</v>
      </c>
      <c r="D38" s="24" t="s">
        <v>1358</v>
      </c>
    </row>
    <row r="39" spans="1:4" s="2" customFormat="1" ht="15" customHeight="1" x14ac:dyDescent="0.25">
      <c r="A39" s="24">
        <v>35</v>
      </c>
      <c r="B39" s="3" t="s">
        <v>80</v>
      </c>
      <c r="C39" s="3" t="s">
        <v>81</v>
      </c>
      <c r="D39" s="24" t="s">
        <v>1358</v>
      </c>
    </row>
    <row r="40" spans="1:4" s="2" customFormat="1" ht="15" customHeight="1" x14ac:dyDescent="0.25">
      <c r="A40" s="24">
        <v>36</v>
      </c>
      <c r="B40" s="3" t="s">
        <v>82</v>
      </c>
      <c r="C40" s="3" t="s">
        <v>83</v>
      </c>
      <c r="D40" s="24" t="s">
        <v>178</v>
      </c>
    </row>
    <row r="41" spans="1:4" s="2" customFormat="1" ht="15" customHeight="1" x14ac:dyDescent="0.25">
      <c r="A41" s="24">
        <v>37</v>
      </c>
      <c r="B41" s="3" t="s">
        <v>84</v>
      </c>
      <c r="C41" s="3" t="s">
        <v>85</v>
      </c>
      <c r="D41" s="24" t="s">
        <v>1358</v>
      </c>
    </row>
    <row r="42" spans="1:4" s="2" customFormat="1" ht="15" customHeight="1" x14ac:dyDescent="0.25">
      <c r="A42" s="24">
        <v>39</v>
      </c>
      <c r="B42" s="3" t="s">
        <v>86</v>
      </c>
      <c r="C42" s="3" t="s">
        <v>87</v>
      </c>
      <c r="D42" s="24" t="s">
        <v>1358</v>
      </c>
    </row>
    <row r="43" spans="1:4" s="2" customFormat="1" ht="15" customHeight="1" x14ac:dyDescent="0.25">
      <c r="A43" s="24">
        <v>356</v>
      </c>
      <c r="B43" s="3" t="s">
        <v>88</v>
      </c>
      <c r="C43" s="3" t="s">
        <v>89</v>
      </c>
      <c r="D43" s="24" t="s">
        <v>1358</v>
      </c>
    </row>
    <row r="44" spans="1:4" s="2" customFormat="1" ht="15" customHeight="1" x14ac:dyDescent="0.25">
      <c r="A44" s="24">
        <v>40</v>
      </c>
      <c r="B44" s="3" t="s">
        <v>90</v>
      </c>
      <c r="C44" s="3" t="s">
        <v>91</v>
      </c>
      <c r="D44" s="24" t="s">
        <v>178</v>
      </c>
    </row>
    <row r="45" spans="1:4" s="2" customFormat="1" ht="15" customHeight="1" x14ac:dyDescent="0.25">
      <c r="A45" s="24">
        <v>41</v>
      </c>
      <c r="B45" s="3" t="s">
        <v>92</v>
      </c>
      <c r="C45" s="3" t="s">
        <v>93</v>
      </c>
      <c r="D45" s="24" t="s">
        <v>178</v>
      </c>
    </row>
    <row r="46" spans="1:4" s="2" customFormat="1" ht="15" customHeight="1" x14ac:dyDescent="0.25">
      <c r="A46" s="24">
        <v>42</v>
      </c>
      <c r="B46" s="3" t="s">
        <v>94</v>
      </c>
      <c r="C46" s="3" t="s">
        <v>95</v>
      </c>
      <c r="D46" s="24" t="s">
        <v>178</v>
      </c>
    </row>
    <row r="47" spans="1:4" s="2" customFormat="1" ht="30" customHeight="1" x14ac:dyDescent="0.25">
      <c r="A47" s="24">
        <v>43</v>
      </c>
      <c r="B47" s="3" t="s">
        <v>96</v>
      </c>
      <c r="C47" s="3" t="s">
        <v>97</v>
      </c>
      <c r="D47" s="24" t="s">
        <v>178</v>
      </c>
    </row>
    <row r="48" spans="1:4" s="2" customFormat="1" ht="15" customHeight="1" x14ac:dyDescent="0.25">
      <c r="A48" s="24">
        <v>44</v>
      </c>
      <c r="B48" s="3" t="s">
        <v>98</v>
      </c>
      <c r="C48" s="3" t="s">
        <v>99</v>
      </c>
      <c r="D48" s="24" t="s">
        <v>178</v>
      </c>
    </row>
    <row r="49" spans="1:4" s="2" customFormat="1" ht="15" customHeight="1" x14ac:dyDescent="0.25">
      <c r="A49" s="24">
        <v>45</v>
      </c>
      <c r="B49" s="3" t="s">
        <v>100</v>
      </c>
      <c r="C49" s="3" t="s">
        <v>101</v>
      </c>
      <c r="D49" s="24" t="s">
        <v>178</v>
      </c>
    </row>
    <row r="50" spans="1:4" s="2" customFormat="1" ht="15" customHeight="1" x14ac:dyDescent="0.25">
      <c r="A50" s="24">
        <v>46</v>
      </c>
      <c r="B50" s="3" t="s">
        <v>102</v>
      </c>
      <c r="C50" s="3" t="s">
        <v>103</v>
      </c>
      <c r="D50" s="24" t="s">
        <v>1358</v>
      </c>
    </row>
    <row r="51" spans="1:4" s="2" customFormat="1" ht="15" customHeight="1" x14ac:dyDescent="0.25">
      <c r="A51" s="24">
        <v>47</v>
      </c>
      <c r="B51" s="3" t="s">
        <v>104</v>
      </c>
      <c r="C51" s="3" t="s">
        <v>105</v>
      </c>
      <c r="D51" s="24" t="s">
        <v>1358</v>
      </c>
    </row>
    <row r="52" spans="1:4" s="2" customFormat="1" ht="15" customHeight="1" x14ac:dyDescent="0.25">
      <c r="A52" s="24">
        <v>52</v>
      </c>
      <c r="B52" s="3" t="s">
        <v>106</v>
      </c>
      <c r="C52" s="3" t="s">
        <v>107</v>
      </c>
      <c r="D52" s="24" t="s">
        <v>178</v>
      </c>
    </row>
    <row r="53" spans="1:4" s="2" customFormat="1" ht="30" customHeight="1" x14ac:dyDescent="0.25">
      <c r="A53" s="24">
        <v>53</v>
      </c>
      <c r="B53" s="3" t="s">
        <v>108</v>
      </c>
      <c r="C53" s="3" t="s">
        <v>109</v>
      </c>
      <c r="D53" s="24" t="s">
        <v>1358</v>
      </c>
    </row>
    <row r="54" spans="1:4" s="2" customFormat="1" ht="15" customHeight="1" x14ac:dyDescent="0.25">
      <c r="A54" s="24">
        <v>54</v>
      </c>
      <c r="B54" s="3" t="s">
        <v>110</v>
      </c>
      <c r="C54" s="3" t="s">
        <v>111</v>
      </c>
      <c r="D54" s="24" t="s">
        <v>178</v>
      </c>
    </row>
    <row r="55" spans="1:4" s="2" customFormat="1" ht="15" customHeight="1" x14ac:dyDescent="0.25">
      <c r="A55" s="24">
        <v>55</v>
      </c>
      <c r="B55" s="3" t="s">
        <v>112</v>
      </c>
      <c r="C55" s="3" t="s">
        <v>113</v>
      </c>
      <c r="D55" s="24" t="s">
        <v>178</v>
      </c>
    </row>
    <row r="56" spans="1:4" s="2" customFormat="1" ht="15" customHeight="1" x14ac:dyDescent="0.25">
      <c r="A56" s="24">
        <v>56</v>
      </c>
      <c r="B56" s="3" t="s">
        <v>114</v>
      </c>
      <c r="C56" s="3" t="s">
        <v>115</v>
      </c>
      <c r="D56" s="24" t="s">
        <v>1358</v>
      </c>
    </row>
    <row r="57" spans="1:4" s="2" customFormat="1" ht="15" customHeight="1" x14ac:dyDescent="0.25">
      <c r="A57" s="24">
        <v>57</v>
      </c>
      <c r="B57" s="3" t="s">
        <v>116</v>
      </c>
      <c r="C57" s="3" t="s">
        <v>117</v>
      </c>
      <c r="D57" s="24" t="s">
        <v>178</v>
      </c>
    </row>
    <row r="58" spans="1:4" s="2" customFormat="1" ht="15" customHeight="1" x14ac:dyDescent="0.25">
      <c r="A58" s="24">
        <v>58</v>
      </c>
      <c r="B58" s="3" t="s">
        <v>118</v>
      </c>
      <c r="C58" s="3" t="s">
        <v>119</v>
      </c>
      <c r="D58" s="24" t="s">
        <v>1358</v>
      </c>
    </row>
    <row r="59" spans="1:4" s="2" customFormat="1" ht="15" customHeight="1" x14ac:dyDescent="0.25">
      <c r="A59" s="24">
        <v>60</v>
      </c>
      <c r="B59" s="3" t="s">
        <v>120</v>
      </c>
      <c r="C59" s="3" t="s">
        <v>121</v>
      </c>
      <c r="D59" s="24" t="s">
        <v>1358</v>
      </c>
    </row>
    <row r="60" spans="1:4" s="2" customFormat="1" ht="15" customHeight="1" x14ac:dyDescent="0.25">
      <c r="A60" s="24">
        <v>61</v>
      </c>
      <c r="B60" s="3" t="s">
        <v>122</v>
      </c>
      <c r="C60" s="3" t="s">
        <v>123</v>
      </c>
      <c r="D60" s="24" t="s">
        <v>1358</v>
      </c>
    </row>
    <row r="61" spans="1:4" s="2" customFormat="1" ht="15" customHeight="1" x14ac:dyDescent="0.25">
      <c r="A61" s="24">
        <v>62</v>
      </c>
      <c r="B61" s="3" t="s">
        <v>124</v>
      </c>
      <c r="C61" s="3" t="s">
        <v>125</v>
      </c>
      <c r="D61" s="24" t="s">
        <v>1358</v>
      </c>
    </row>
    <row r="62" spans="1:4" s="2" customFormat="1" ht="15" customHeight="1" x14ac:dyDescent="0.25">
      <c r="A62" s="24">
        <v>63</v>
      </c>
      <c r="B62" s="3" t="s">
        <v>126</v>
      </c>
      <c r="C62" s="3" t="s">
        <v>127</v>
      </c>
      <c r="D62" s="24" t="s">
        <v>1358</v>
      </c>
    </row>
    <row r="63" spans="1:4" s="2" customFormat="1" ht="15" customHeight="1" x14ac:dyDescent="0.25">
      <c r="A63" s="24">
        <v>64</v>
      </c>
      <c r="B63" s="3" t="s">
        <v>128</v>
      </c>
      <c r="C63" s="3" t="s">
        <v>129</v>
      </c>
      <c r="D63" s="24" t="s">
        <v>1358</v>
      </c>
    </row>
    <row r="64" spans="1:4" s="2" customFormat="1" ht="15" customHeight="1" x14ac:dyDescent="0.25">
      <c r="A64" s="24">
        <v>65</v>
      </c>
      <c r="B64" s="3" t="s">
        <v>130</v>
      </c>
      <c r="C64" s="3" t="s">
        <v>131</v>
      </c>
      <c r="D64" s="24" t="s">
        <v>178</v>
      </c>
    </row>
    <row r="65" spans="1:4" s="2" customFormat="1" ht="30" customHeight="1" x14ac:dyDescent="0.25">
      <c r="A65" s="24">
        <v>522</v>
      </c>
      <c r="B65" s="3" t="s">
        <v>132</v>
      </c>
      <c r="C65" s="3" t="s">
        <v>133</v>
      </c>
      <c r="D65" s="24" t="s">
        <v>1358</v>
      </c>
    </row>
    <row r="66" spans="1:4" s="2" customFormat="1" ht="15" customHeight="1" x14ac:dyDescent="0.25">
      <c r="A66" s="24">
        <v>66</v>
      </c>
      <c r="B66" s="3" t="s">
        <v>134</v>
      </c>
      <c r="C66" s="3" t="s">
        <v>135</v>
      </c>
      <c r="D66" s="24" t="s">
        <v>178</v>
      </c>
    </row>
    <row r="67" spans="1:4" s="2" customFormat="1" ht="15" customHeight="1" x14ac:dyDescent="0.25">
      <c r="A67" s="24">
        <v>68</v>
      </c>
      <c r="B67" s="3" t="s">
        <v>136</v>
      </c>
      <c r="C67" s="3" t="s">
        <v>137</v>
      </c>
      <c r="D67" s="24" t="s">
        <v>178</v>
      </c>
    </row>
    <row r="68" spans="1:4" s="2" customFormat="1" ht="15" customHeight="1" x14ac:dyDescent="0.25">
      <c r="A68" s="24">
        <v>71</v>
      </c>
      <c r="B68" s="3" t="s">
        <v>138</v>
      </c>
      <c r="C68" s="3" t="s">
        <v>139</v>
      </c>
      <c r="D68" s="24" t="s">
        <v>178</v>
      </c>
    </row>
    <row r="69" spans="1:4" s="2" customFormat="1" ht="15" customHeight="1" x14ac:dyDescent="0.25">
      <c r="A69" s="24">
        <v>72</v>
      </c>
      <c r="B69" s="3" t="s">
        <v>140</v>
      </c>
      <c r="C69" s="3" t="s">
        <v>141</v>
      </c>
      <c r="D69" s="24" t="s">
        <v>1358</v>
      </c>
    </row>
    <row r="70" spans="1:4" s="2" customFormat="1" ht="30" customHeight="1" x14ac:dyDescent="0.25">
      <c r="A70" s="24">
        <v>324</v>
      </c>
      <c r="B70" s="3" t="s">
        <v>142</v>
      </c>
      <c r="C70" s="3" t="s">
        <v>143</v>
      </c>
      <c r="D70" s="24" t="s">
        <v>1358</v>
      </c>
    </row>
    <row r="71" spans="1:4" s="2" customFormat="1" ht="30" customHeight="1" x14ac:dyDescent="0.25">
      <c r="A71" s="24">
        <v>73</v>
      </c>
      <c r="B71" s="3" t="s">
        <v>144</v>
      </c>
      <c r="C71" s="3" t="s">
        <v>145</v>
      </c>
      <c r="D71" s="24" t="s">
        <v>178</v>
      </c>
    </row>
    <row r="72" spans="1:4" s="2" customFormat="1" ht="30" customHeight="1" x14ac:dyDescent="0.25">
      <c r="A72" s="24">
        <v>74</v>
      </c>
      <c r="B72" s="3" t="s">
        <v>146</v>
      </c>
      <c r="C72" s="3" t="s">
        <v>147</v>
      </c>
      <c r="D72" s="24" t="s">
        <v>178</v>
      </c>
    </row>
    <row r="73" spans="1:4" s="2" customFormat="1" ht="15" customHeight="1" x14ac:dyDescent="0.25">
      <c r="A73" s="24">
        <v>75</v>
      </c>
      <c r="B73" s="3" t="s">
        <v>148</v>
      </c>
      <c r="C73" s="3" t="s">
        <v>149</v>
      </c>
      <c r="D73" s="24" t="s">
        <v>1358</v>
      </c>
    </row>
    <row r="74" spans="1:4" s="2" customFormat="1" ht="30" customHeight="1" x14ac:dyDescent="0.25">
      <c r="A74" s="24">
        <v>333</v>
      </c>
      <c r="B74" s="3" t="s">
        <v>150</v>
      </c>
      <c r="C74" s="3" t="s">
        <v>151</v>
      </c>
      <c r="D74" s="24" t="s">
        <v>178</v>
      </c>
    </row>
    <row r="75" spans="1:4" s="2" customFormat="1" ht="15" customHeight="1" x14ac:dyDescent="0.25">
      <c r="A75" s="24">
        <v>76</v>
      </c>
      <c r="B75" s="3" t="s">
        <v>152</v>
      </c>
      <c r="C75" s="3" t="s">
        <v>153</v>
      </c>
      <c r="D75" s="24" t="s">
        <v>178</v>
      </c>
    </row>
    <row r="76" spans="1:4" s="2" customFormat="1" ht="15" customHeight="1" x14ac:dyDescent="0.25">
      <c r="A76" s="24">
        <v>77</v>
      </c>
      <c r="B76" s="3" t="s">
        <v>154</v>
      </c>
      <c r="C76" s="3" t="s">
        <v>155</v>
      </c>
      <c r="D76" s="24" t="s">
        <v>178</v>
      </c>
    </row>
    <row r="77" spans="1:4" s="2" customFormat="1" ht="15" customHeight="1" x14ac:dyDescent="0.25">
      <c r="A77" s="24">
        <v>78</v>
      </c>
      <c r="B77" s="3" t="s">
        <v>156</v>
      </c>
      <c r="C77" s="3" t="s">
        <v>157</v>
      </c>
      <c r="D77" s="24" t="s">
        <v>178</v>
      </c>
    </row>
    <row r="78" spans="1:4" s="2" customFormat="1" ht="15" customHeight="1" x14ac:dyDescent="0.25">
      <c r="A78" s="24">
        <v>79</v>
      </c>
      <c r="B78" s="3" t="s">
        <v>158</v>
      </c>
      <c r="C78" s="3" t="s">
        <v>159</v>
      </c>
      <c r="D78" s="24" t="s">
        <v>178</v>
      </c>
    </row>
    <row r="79" spans="1:4" s="2" customFormat="1" ht="15" customHeight="1" x14ac:dyDescent="0.25">
      <c r="A79" s="24">
        <v>80</v>
      </c>
      <c r="B79" s="3" t="s">
        <v>160</v>
      </c>
      <c r="C79" s="3" t="s">
        <v>161</v>
      </c>
      <c r="D79" s="24" t="s">
        <v>178</v>
      </c>
    </row>
    <row r="80" spans="1:4" s="2" customFormat="1" ht="15" customHeight="1" x14ac:dyDescent="0.25">
      <c r="A80" s="24">
        <v>519</v>
      </c>
      <c r="B80" s="3" t="s">
        <v>162</v>
      </c>
      <c r="C80" s="3" t="s">
        <v>163</v>
      </c>
      <c r="D80" s="65" t="s">
        <v>1358</v>
      </c>
    </row>
    <row r="81" spans="1:4" s="2" customFormat="1" ht="15" customHeight="1" x14ac:dyDescent="0.25">
      <c r="A81" s="24">
        <v>81</v>
      </c>
      <c r="B81" s="3" t="s">
        <v>164</v>
      </c>
      <c r="C81" s="3" t="s">
        <v>165</v>
      </c>
      <c r="D81" s="24" t="s">
        <v>178</v>
      </c>
    </row>
    <row r="82" spans="1:4" s="2" customFormat="1" ht="15" customHeight="1" x14ac:dyDescent="0.25">
      <c r="A82" s="24">
        <v>82</v>
      </c>
      <c r="B82" s="3" t="s">
        <v>166</v>
      </c>
      <c r="C82" s="3" t="s">
        <v>167</v>
      </c>
      <c r="D82" s="24" t="s">
        <v>178</v>
      </c>
    </row>
    <row r="83" spans="1:4" s="2" customFormat="1" ht="15" customHeight="1" x14ac:dyDescent="0.25">
      <c r="A83" s="24">
        <v>83</v>
      </c>
      <c r="B83" s="3" t="s">
        <v>168</v>
      </c>
      <c r="C83" s="3" t="s">
        <v>169</v>
      </c>
      <c r="D83" s="24" t="s">
        <v>1358</v>
      </c>
    </row>
    <row r="84" spans="1:4" s="2" customFormat="1" ht="15" customHeight="1" x14ac:dyDescent="0.25">
      <c r="A84" s="24">
        <v>85</v>
      </c>
      <c r="B84" s="3" t="s">
        <v>170</v>
      </c>
      <c r="C84" s="3" t="s">
        <v>171</v>
      </c>
      <c r="D84" s="24" t="s">
        <v>1358</v>
      </c>
    </row>
    <row r="85" spans="1:4" s="2" customFormat="1" ht="15" customHeight="1" x14ac:dyDescent="0.25">
      <c r="A85" s="24">
        <v>86</v>
      </c>
      <c r="B85" s="3" t="s">
        <v>172</v>
      </c>
      <c r="C85" s="3" t="s">
        <v>173</v>
      </c>
      <c r="D85" s="24" t="s">
        <v>178</v>
      </c>
    </row>
    <row r="86" spans="1:4" s="2" customFormat="1" ht="15" customHeight="1" x14ac:dyDescent="0.25">
      <c r="A86" s="24">
        <v>87</v>
      </c>
      <c r="B86" s="3" t="s">
        <v>174</v>
      </c>
      <c r="C86" s="3" t="s">
        <v>175</v>
      </c>
      <c r="D86" s="24" t="s">
        <v>178</v>
      </c>
    </row>
    <row r="87" spans="1:4" s="2" customFormat="1" ht="15" customHeight="1" x14ac:dyDescent="0.25">
      <c r="A87" s="24">
        <v>88</v>
      </c>
      <c r="B87" s="3" t="s">
        <v>176</v>
      </c>
      <c r="C87" s="3" t="s">
        <v>177</v>
      </c>
      <c r="D87" s="24" t="s">
        <v>1358</v>
      </c>
    </row>
    <row r="88" spans="1:4" s="2" customFormat="1" x14ac:dyDescent="0.25">
      <c r="A88" s="24">
        <v>89</v>
      </c>
      <c r="B88" s="3" t="s">
        <v>178</v>
      </c>
      <c r="C88" s="3" t="s">
        <v>179</v>
      </c>
      <c r="D88" s="24" t="s">
        <v>178</v>
      </c>
    </row>
    <row r="89" spans="1:4" s="2" customFormat="1" ht="15" customHeight="1" x14ac:dyDescent="0.25">
      <c r="A89" s="24">
        <v>90</v>
      </c>
      <c r="B89" s="3" t="s">
        <v>180</v>
      </c>
      <c r="C89" s="3" t="s">
        <v>181</v>
      </c>
      <c r="D89" s="24" t="s">
        <v>1358</v>
      </c>
    </row>
    <row r="90" spans="1:4" s="2" customFormat="1" ht="15" customHeight="1" x14ac:dyDescent="0.25">
      <c r="A90" s="24">
        <v>91</v>
      </c>
      <c r="B90" s="3" t="s">
        <v>182</v>
      </c>
      <c r="C90" s="3" t="s">
        <v>183</v>
      </c>
      <c r="D90" s="24" t="s">
        <v>1358</v>
      </c>
    </row>
    <row r="91" spans="1:4" s="2" customFormat="1" ht="15" customHeight="1" x14ac:dyDescent="0.25">
      <c r="A91" s="24">
        <v>92</v>
      </c>
      <c r="B91" s="3" t="s">
        <v>184</v>
      </c>
      <c r="C91" s="3" t="s">
        <v>185</v>
      </c>
      <c r="D91" s="24" t="s">
        <v>1358</v>
      </c>
    </row>
    <row r="92" spans="1:4" s="2" customFormat="1" ht="15" customHeight="1" x14ac:dyDescent="0.25">
      <c r="A92" s="24">
        <v>93</v>
      </c>
      <c r="B92" s="3" t="s">
        <v>186</v>
      </c>
      <c r="C92" s="3" t="s">
        <v>187</v>
      </c>
      <c r="D92" s="24" t="s">
        <v>178</v>
      </c>
    </row>
    <row r="93" spans="1:4" s="2" customFormat="1" ht="15" customHeight="1" x14ac:dyDescent="0.25">
      <c r="A93" s="24">
        <v>94</v>
      </c>
      <c r="B93" s="3" t="s">
        <v>188</v>
      </c>
      <c r="C93" s="3" t="s">
        <v>189</v>
      </c>
      <c r="D93" s="24" t="s">
        <v>1358</v>
      </c>
    </row>
    <row r="94" spans="1:4" s="2" customFormat="1" x14ac:dyDescent="0.25">
      <c r="A94" s="24">
        <v>351</v>
      </c>
      <c r="B94" s="3" t="s">
        <v>178</v>
      </c>
      <c r="C94" s="3" t="s">
        <v>190</v>
      </c>
      <c r="D94" s="24" t="s">
        <v>178</v>
      </c>
    </row>
    <row r="95" spans="1:4" s="2" customFormat="1" ht="15" customHeight="1" x14ac:dyDescent="0.25">
      <c r="A95" s="24">
        <v>95</v>
      </c>
      <c r="B95" s="3" t="s">
        <v>191</v>
      </c>
      <c r="C95" s="3" t="s">
        <v>192</v>
      </c>
      <c r="D95" s="24" t="s">
        <v>1358</v>
      </c>
    </row>
    <row r="96" spans="1:4" s="2" customFormat="1" ht="15" customHeight="1" x14ac:dyDescent="0.25">
      <c r="A96" s="24">
        <v>96</v>
      </c>
      <c r="B96" s="3" t="s">
        <v>193</v>
      </c>
      <c r="C96" s="3" t="s">
        <v>194</v>
      </c>
      <c r="D96" s="24" t="s">
        <v>178</v>
      </c>
    </row>
    <row r="97" spans="1:4" s="2" customFormat="1" ht="15" customHeight="1" x14ac:dyDescent="0.25">
      <c r="A97" s="24">
        <v>97</v>
      </c>
      <c r="B97" s="3" t="s">
        <v>195</v>
      </c>
      <c r="C97" s="3" t="s">
        <v>196</v>
      </c>
      <c r="D97" s="24" t="s">
        <v>1358</v>
      </c>
    </row>
    <row r="98" spans="1:4" s="2" customFormat="1" ht="15" customHeight="1" x14ac:dyDescent="0.25">
      <c r="A98" s="24">
        <v>98</v>
      </c>
      <c r="B98" s="3" t="s">
        <v>197</v>
      </c>
      <c r="C98" s="3" t="s">
        <v>198</v>
      </c>
      <c r="D98" s="24" t="s">
        <v>178</v>
      </c>
    </row>
    <row r="99" spans="1:4" s="2" customFormat="1" ht="15" customHeight="1" x14ac:dyDescent="0.25">
      <c r="A99" s="24">
        <v>99</v>
      </c>
      <c r="B99" s="3" t="s">
        <v>199</v>
      </c>
      <c r="C99" s="3" t="s">
        <v>200</v>
      </c>
      <c r="D99" s="24" t="s">
        <v>178</v>
      </c>
    </row>
    <row r="100" spans="1:4" s="2" customFormat="1" ht="45" customHeight="1" x14ac:dyDescent="0.25">
      <c r="A100" s="24">
        <v>243</v>
      </c>
      <c r="B100" s="3" t="s">
        <v>201</v>
      </c>
      <c r="C100" s="3" t="s">
        <v>202</v>
      </c>
      <c r="D100" s="24" t="s">
        <v>178</v>
      </c>
    </row>
    <row r="101" spans="1:4" s="2" customFormat="1" ht="15" customHeight="1" x14ac:dyDescent="0.25">
      <c r="A101" s="24">
        <v>100</v>
      </c>
      <c r="B101" s="3" t="s">
        <v>203</v>
      </c>
      <c r="C101" s="3" t="s">
        <v>204</v>
      </c>
      <c r="D101" s="24" t="s">
        <v>178</v>
      </c>
    </row>
    <row r="102" spans="1:4" s="2" customFormat="1" ht="15" customHeight="1" x14ac:dyDescent="0.25">
      <c r="A102" s="24">
        <v>101</v>
      </c>
      <c r="B102" s="3" t="s">
        <v>205</v>
      </c>
      <c r="C102" s="3" t="s">
        <v>206</v>
      </c>
      <c r="D102" s="24" t="s">
        <v>1358</v>
      </c>
    </row>
    <row r="103" spans="1:4" s="2" customFormat="1" ht="15" customHeight="1" x14ac:dyDescent="0.25">
      <c r="A103" s="24">
        <v>102</v>
      </c>
      <c r="B103" s="3" t="s">
        <v>207</v>
      </c>
      <c r="C103" s="3" t="s">
        <v>208</v>
      </c>
      <c r="D103" s="24" t="s">
        <v>178</v>
      </c>
    </row>
    <row r="104" spans="1:4" s="2" customFormat="1" ht="15" customHeight="1" x14ac:dyDescent="0.25">
      <c r="A104" s="24">
        <v>103</v>
      </c>
      <c r="B104" s="3" t="s">
        <v>209</v>
      </c>
      <c r="C104" s="3" t="s">
        <v>210</v>
      </c>
      <c r="D104" s="24" t="s">
        <v>1358</v>
      </c>
    </row>
    <row r="105" spans="1:4" s="2" customFormat="1" ht="15" customHeight="1" x14ac:dyDescent="0.25">
      <c r="A105" s="24">
        <v>104</v>
      </c>
      <c r="B105" s="3" t="s">
        <v>211</v>
      </c>
      <c r="C105" s="3" t="s">
        <v>212</v>
      </c>
      <c r="D105" s="24" t="s">
        <v>1358</v>
      </c>
    </row>
    <row r="106" spans="1:4" s="2" customFormat="1" ht="30" customHeight="1" x14ac:dyDescent="0.25">
      <c r="A106" s="24">
        <v>105</v>
      </c>
      <c r="B106" s="3" t="s">
        <v>213</v>
      </c>
      <c r="C106" s="3" t="s">
        <v>214</v>
      </c>
      <c r="D106" s="24" t="s">
        <v>178</v>
      </c>
    </row>
    <row r="107" spans="1:4" s="2" customFormat="1" ht="15" customHeight="1" x14ac:dyDescent="0.25">
      <c r="A107" s="24">
        <v>106</v>
      </c>
      <c r="B107" s="3" t="s">
        <v>215</v>
      </c>
      <c r="C107" s="3" t="s">
        <v>216</v>
      </c>
      <c r="D107" s="24" t="s">
        <v>178</v>
      </c>
    </row>
    <row r="108" spans="1:4" s="2" customFormat="1" ht="15" customHeight="1" x14ac:dyDescent="0.25">
      <c r="A108" s="24">
        <v>108</v>
      </c>
      <c r="B108" s="3" t="s">
        <v>217</v>
      </c>
      <c r="C108" s="3" t="s">
        <v>218</v>
      </c>
      <c r="D108" s="24" t="s">
        <v>1358</v>
      </c>
    </row>
    <row r="109" spans="1:4" s="2" customFormat="1" ht="30" customHeight="1" x14ac:dyDescent="0.25">
      <c r="A109" s="24">
        <v>114</v>
      </c>
      <c r="B109" s="3" t="s">
        <v>219</v>
      </c>
      <c r="C109" s="3" t="s">
        <v>220</v>
      </c>
      <c r="D109" s="24" t="s">
        <v>1358</v>
      </c>
    </row>
    <row r="110" spans="1:4" s="2" customFormat="1" ht="15" customHeight="1" x14ac:dyDescent="0.25">
      <c r="A110" s="24">
        <v>117</v>
      </c>
      <c r="B110" s="3" t="s">
        <v>221</v>
      </c>
      <c r="C110" s="3" t="s">
        <v>222</v>
      </c>
      <c r="D110" s="24" t="s">
        <v>178</v>
      </c>
    </row>
    <row r="111" spans="1:4" s="2" customFormat="1" ht="30" customHeight="1" x14ac:dyDescent="0.25">
      <c r="A111" s="24">
        <v>246</v>
      </c>
      <c r="B111" s="3" t="s">
        <v>223</v>
      </c>
      <c r="C111" s="3" t="s">
        <v>224</v>
      </c>
      <c r="D111" s="24" t="s">
        <v>178</v>
      </c>
    </row>
    <row r="112" spans="1:4" s="2" customFormat="1" ht="15" customHeight="1" x14ac:dyDescent="0.25">
      <c r="A112" s="24">
        <v>230</v>
      </c>
      <c r="B112" s="3" t="s">
        <v>225</v>
      </c>
      <c r="C112" s="3" t="s">
        <v>226</v>
      </c>
      <c r="D112" s="24" t="s">
        <v>1358</v>
      </c>
    </row>
    <row r="113" spans="1:4" s="2" customFormat="1" ht="15" customHeight="1" x14ac:dyDescent="0.25">
      <c r="A113" s="24">
        <v>118</v>
      </c>
      <c r="B113" s="3" t="s">
        <v>227</v>
      </c>
      <c r="C113" s="3" t="s">
        <v>228</v>
      </c>
      <c r="D113" s="24" t="s">
        <v>1358</v>
      </c>
    </row>
    <row r="114" spans="1:4" s="2" customFormat="1" ht="15" customHeight="1" x14ac:dyDescent="0.25">
      <c r="A114" s="24">
        <v>325</v>
      </c>
      <c r="B114" s="3" t="s">
        <v>229</v>
      </c>
      <c r="C114" s="3" t="s">
        <v>230</v>
      </c>
      <c r="D114" s="24" t="s">
        <v>1358</v>
      </c>
    </row>
    <row r="115" spans="1:4" s="2" customFormat="1" ht="30" customHeight="1" x14ac:dyDescent="0.25">
      <c r="A115" s="24">
        <v>119</v>
      </c>
      <c r="B115" s="3" t="s">
        <v>231</v>
      </c>
      <c r="C115" s="3" t="s">
        <v>232</v>
      </c>
      <c r="D115" s="24" t="s">
        <v>1358</v>
      </c>
    </row>
    <row r="116" spans="1:4" s="2" customFormat="1" ht="15" customHeight="1" x14ac:dyDescent="0.25">
      <c r="A116" s="24">
        <v>120</v>
      </c>
      <c r="B116" s="3" t="s">
        <v>233</v>
      </c>
      <c r="C116" s="3" t="s">
        <v>234</v>
      </c>
      <c r="D116" s="24" t="s">
        <v>178</v>
      </c>
    </row>
    <row r="117" spans="1:4" s="2" customFormat="1" ht="15" customHeight="1" x14ac:dyDescent="0.25">
      <c r="A117" s="24">
        <v>122</v>
      </c>
      <c r="B117" s="3" t="s">
        <v>235</v>
      </c>
      <c r="C117" s="3" t="s">
        <v>236</v>
      </c>
      <c r="D117" s="24" t="s">
        <v>178</v>
      </c>
    </row>
    <row r="118" spans="1:4" s="2" customFormat="1" ht="15" customHeight="1" x14ac:dyDescent="0.25">
      <c r="A118" s="24">
        <v>129</v>
      </c>
      <c r="B118" s="3" t="s">
        <v>237</v>
      </c>
      <c r="C118" s="3" t="s">
        <v>238</v>
      </c>
      <c r="D118" s="24" t="s">
        <v>178</v>
      </c>
    </row>
    <row r="119" spans="1:4" s="2" customFormat="1" ht="15" customHeight="1" x14ac:dyDescent="0.25">
      <c r="A119" s="24">
        <v>130</v>
      </c>
      <c r="B119" s="3" t="s">
        <v>239</v>
      </c>
      <c r="C119" s="3" t="s">
        <v>240</v>
      </c>
      <c r="D119" s="24" t="s">
        <v>178</v>
      </c>
    </row>
    <row r="120" spans="1:4" s="2" customFormat="1" ht="15" customHeight="1" x14ac:dyDescent="0.25">
      <c r="A120" s="24">
        <v>131</v>
      </c>
      <c r="B120" s="3" t="s">
        <v>241</v>
      </c>
      <c r="C120" s="3" t="s">
        <v>242</v>
      </c>
      <c r="D120" s="24" t="s">
        <v>1358</v>
      </c>
    </row>
    <row r="121" spans="1:4" s="2" customFormat="1" ht="15" customHeight="1" x14ac:dyDescent="0.25">
      <c r="A121" s="24">
        <v>132</v>
      </c>
      <c r="B121" s="3" t="s">
        <v>243</v>
      </c>
      <c r="C121" s="3" t="s">
        <v>244</v>
      </c>
      <c r="D121" s="24" t="s">
        <v>178</v>
      </c>
    </row>
    <row r="122" spans="1:4" s="2" customFormat="1" ht="15" customHeight="1" x14ac:dyDescent="0.25">
      <c r="A122" s="24">
        <v>133</v>
      </c>
      <c r="B122" s="3" t="s">
        <v>245</v>
      </c>
      <c r="C122" s="3" t="s">
        <v>246</v>
      </c>
      <c r="D122" s="24" t="s">
        <v>178</v>
      </c>
    </row>
    <row r="123" spans="1:4" s="2" customFormat="1" ht="15" customHeight="1" x14ac:dyDescent="0.25">
      <c r="A123" s="24">
        <v>134</v>
      </c>
      <c r="B123" s="3" t="s">
        <v>247</v>
      </c>
      <c r="C123" s="3" t="s">
        <v>248</v>
      </c>
      <c r="D123" s="24" t="s">
        <v>178</v>
      </c>
    </row>
    <row r="124" spans="1:4" s="2" customFormat="1" ht="15" customHeight="1" x14ac:dyDescent="0.25">
      <c r="A124" s="24">
        <v>135</v>
      </c>
      <c r="B124" s="3" t="s">
        <v>249</v>
      </c>
      <c r="C124" s="3" t="s">
        <v>250</v>
      </c>
      <c r="D124" s="24" t="s">
        <v>1358</v>
      </c>
    </row>
    <row r="125" spans="1:4" s="2" customFormat="1" ht="30" customHeight="1" x14ac:dyDescent="0.25">
      <c r="A125" s="24">
        <v>136</v>
      </c>
      <c r="B125" s="3" t="s">
        <v>251</v>
      </c>
      <c r="C125" s="3" t="s">
        <v>1302</v>
      </c>
      <c r="D125" s="24" t="s">
        <v>1358</v>
      </c>
    </row>
    <row r="126" spans="1:4" s="2" customFormat="1" ht="30" customHeight="1" x14ac:dyDescent="0.25">
      <c r="A126" s="24">
        <v>140</v>
      </c>
      <c r="B126" s="3" t="s">
        <v>1298</v>
      </c>
      <c r="C126" s="3" t="s">
        <v>1299</v>
      </c>
      <c r="D126" s="24" t="s">
        <v>1358</v>
      </c>
    </row>
    <row r="127" spans="1:4" s="2" customFormat="1" ht="30" customHeight="1" x14ac:dyDescent="0.25">
      <c r="A127" s="24">
        <v>144</v>
      </c>
      <c r="B127" s="3" t="s">
        <v>252</v>
      </c>
      <c r="C127" s="3" t="s">
        <v>253</v>
      </c>
      <c r="D127" s="24" t="s">
        <v>178</v>
      </c>
    </row>
    <row r="128" spans="1:4" s="2" customFormat="1" ht="30" customHeight="1" x14ac:dyDescent="0.25">
      <c r="A128" s="24">
        <v>145</v>
      </c>
      <c r="B128" s="3" t="s">
        <v>254</v>
      </c>
      <c r="C128" s="3" t="s">
        <v>255</v>
      </c>
      <c r="D128" s="24" t="s">
        <v>178</v>
      </c>
    </row>
    <row r="129" spans="1:4" s="2" customFormat="1" ht="15" customHeight="1" x14ac:dyDescent="0.25">
      <c r="A129" s="24">
        <v>146</v>
      </c>
      <c r="B129" s="3" t="s">
        <v>256</v>
      </c>
      <c r="C129" s="3" t="s">
        <v>257</v>
      </c>
      <c r="D129" s="24" t="s">
        <v>1358</v>
      </c>
    </row>
    <row r="130" spans="1:4" s="2" customFormat="1" ht="15" customHeight="1" x14ac:dyDescent="0.25">
      <c r="A130" s="24">
        <v>148</v>
      </c>
      <c r="B130" s="3" t="s">
        <v>178</v>
      </c>
      <c r="C130" s="3" t="s">
        <v>258</v>
      </c>
      <c r="D130" s="24" t="s">
        <v>1358</v>
      </c>
    </row>
    <row r="131" spans="1:4" s="2" customFormat="1" x14ac:dyDescent="0.25">
      <c r="A131" s="24">
        <v>149</v>
      </c>
      <c r="B131" s="3" t="s">
        <v>259</v>
      </c>
      <c r="C131" s="3" t="s">
        <v>260</v>
      </c>
      <c r="D131" s="24" t="s">
        <v>178</v>
      </c>
    </row>
    <row r="132" spans="1:4" s="2" customFormat="1" ht="15" customHeight="1" x14ac:dyDescent="0.25">
      <c r="A132" s="24">
        <v>150</v>
      </c>
      <c r="B132" s="3" t="s">
        <v>178</v>
      </c>
      <c r="C132" s="3" t="s">
        <v>261</v>
      </c>
      <c r="D132" s="24" t="s">
        <v>178</v>
      </c>
    </row>
    <row r="133" spans="1:4" s="2" customFormat="1" x14ac:dyDescent="0.25">
      <c r="A133" s="24">
        <v>151</v>
      </c>
      <c r="B133" s="3" t="s">
        <v>262</v>
      </c>
      <c r="C133" s="3" t="s">
        <v>263</v>
      </c>
      <c r="D133" s="24" t="s">
        <v>178</v>
      </c>
    </row>
    <row r="134" spans="1:4" s="2" customFormat="1" ht="15" customHeight="1" x14ac:dyDescent="0.25">
      <c r="A134" s="24">
        <v>152</v>
      </c>
      <c r="B134" s="3" t="s">
        <v>264</v>
      </c>
      <c r="C134" s="3" t="s">
        <v>265</v>
      </c>
      <c r="D134" s="24" t="s">
        <v>1358</v>
      </c>
    </row>
    <row r="135" spans="1:4" s="2" customFormat="1" ht="30" customHeight="1" x14ac:dyDescent="0.25">
      <c r="A135" s="24">
        <v>153</v>
      </c>
      <c r="B135" s="3" t="s">
        <v>266</v>
      </c>
      <c r="C135" s="3" t="s">
        <v>1179</v>
      </c>
      <c r="D135" s="24" t="s">
        <v>1358</v>
      </c>
    </row>
    <row r="136" spans="1:4" s="2" customFormat="1" ht="15" customHeight="1" x14ac:dyDescent="0.25">
      <c r="A136" s="24">
        <v>154</v>
      </c>
      <c r="B136" s="3" t="s">
        <v>267</v>
      </c>
      <c r="C136" s="3" t="s">
        <v>1180</v>
      </c>
      <c r="D136" s="24" t="s">
        <v>1358</v>
      </c>
    </row>
    <row r="137" spans="1:4" s="2" customFormat="1" ht="15" customHeight="1" x14ac:dyDescent="0.25">
      <c r="A137" s="24">
        <v>155</v>
      </c>
      <c r="B137" s="3" t="s">
        <v>268</v>
      </c>
      <c r="C137" s="3" t="s">
        <v>1181</v>
      </c>
      <c r="D137" s="24" t="s">
        <v>1358</v>
      </c>
    </row>
    <row r="138" spans="1:4" s="2" customFormat="1" ht="15" customHeight="1" x14ac:dyDescent="0.25">
      <c r="A138" s="24">
        <v>156</v>
      </c>
      <c r="B138" s="3" t="s">
        <v>269</v>
      </c>
      <c r="C138" s="3" t="s">
        <v>270</v>
      </c>
      <c r="D138" s="24" t="s">
        <v>178</v>
      </c>
    </row>
    <row r="139" spans="1:4" s="2" customFormat="1" ht="15" customHeight="1" x14ac:dyDescent="0.25">
      <c r="A139" s="24">
        <v>158</v>
      </c>
      <c r="B139" s="3" t="s">
        <v>271</v>
      </c>
      <c r="C139" s="3" t="s">
        <v>272</v>
      </c>
      <c r="D139" s="24"/>
    </row>
    <row r="140" spans="1:4" s="2" customFormat="1" ht="15" customHeight="1" x14ac:dyDescent="0.25">
      <c r="A140" s="24">
        <v>159</v>
      </c>
      <c r="B140" s="3" t="s">
        <v>273</v>
      </c>
      <c r="C140" s="3" t="s">
        <v>274</v>
      </c>
      <c r="D140" s="24" t="s">
        <v>178</v>
      </c>
    </row>
    <row r="141" spans="1:4" s="2" customFormat="1" ht="15" customHeight="1" x14ac:dyDescent="0.25">
      <c r="A141" s="24">
        <v>160</v>
      </c>
      <c r="B141" s="3" t="s">
        <v>1300</v>
      </c>
      <c r="C141" s="3" t="s">
        <v>1301</v>
      </c>
      <c r="D141" s="24" t="s">
        <v>1358</v>
      </c>
    </row>
    <row r="142" spans="1:4" s="2" customFormat="1" ht="15" customHeight="1" x14ac:dyDescent="0.25">
      <c r="A142" s="24">
        <v>161</v>
      </c>
      <c r="B142" s="3" t="s">
        <v>275</v>
      </c>
      <c r="C142" s="3" t="s">
        <v>276</v>
      </c>
      <c r="D142" s="24" t="s">
        <v>1358</v>
      </c>
    </row>
    <row r="143" spans="1:4" s="2" customFormat="1" ht="15" customHeight="1" x14ac:dyDescent="0.25">
      <c r="A143" s="24">
        <v>162</v>
      </c>
      <c r="B143" s="3" t="s">
        <v>277</v>
      </c>
      <c r="C143" s="3" t="s">
        <v>278</v>
      </c>
      <c r="D143" s="24" t="s">
        <v>178</v>
      </c>
    </row>
    <row r="144" spans="1:4" s="2" customFormat="1" ht="15" customHeight="1" x14ac:dyDescent="0.25">
      <c r="A144" s="24">
        <v>163</v>
      </c>
      <c r="B144" s="3" t="s">
        <v>279</v>
      </c>
      <c r="C144" s="3" t="s">
        <v>280</v>
      </c>
      <c r="D144" s="24" t="s">
        <v>178</v>
      </c>
    </row>
    <row r="145" spans="1:4" s="2" customFormat="1" ht="15" customHeight="1" x14ac:dyDescent="0.25">
      <c r="A145" s="24">
        <v>164</v>
      </c>
      <c r="B145" s="3" t="s">
        <v>281</v>
      </c>
      <c r="C145" s="3" t="s">
        <v>282</v>
      </c>
      <c r="D145" s="24" t="s">
        <v>178</v>
      </c>
    </row>
    <row r="146" spans="1:4" s="2" customFormat="1" ht="15" customHeight="1" x14ac:dyDescent="0.25">
      <c r="A146" s="24">
        <v>165</v>
      </c>
      <c r="B146" s="3" t="s">
        <v>283</v>
      </c>
      <c r="C146" s="3" t="s">
        <v>284</v>
      </c>
      <c r="D146" s="24" t="s">
        <v>178</v>
      </c>
    </row>
    <row r="147" spans="1:4" s="2" customFormat="1" ht="15" customHeight="1" x14ac:dyDescent="0.25">
      <c r="A147" s="24">
        <v>166</v>
      </c>
      <c r="B147" s="3" t="s">
        <v>285</v>
      </c>
      <c r="C147" s="3" t="s">
        <v>286</v>
      </c>
      <c r="D147" s="24" t="s">
        <v>178</v>
      </c>
    </row>
    <row r="148" spans="1:4" s="2" customFormat="1" ht="15" customHeight="1" x14ac:dyDescent="0.25">
      <c r="A148" s="24">
        <v>167</v>
      </c>
      <c r="B148" s="3" t="s">
        <v>287</v>
      </c>
      <c r="C148" s="3" t="s">
        <v>288</v>
      </c>
      <c r="D148" s="24" t="s">
        <v>178</v>
      </c>
    </row>
    <row r="149" spans="1:4" s="2" customFormat="1" ht="15" customHeight="1" x14ac:dyDescent="0.25">
      <c r="A149" s="24">
        <v>168</v>
      </c>
      <c r="B149" s="3" t="s">
        <v>289</v>
      </c>
      <c r="C149" s="3" t="s">
        <v>290</v>
      </c>
      <c r="D149" s="24" t="s">
        <v>178</v>
      </c>
    </row>
    <row r="150" spans="1:4" s="2" customFormat="1" ht="15" customHeight="1" x14ac:dyDescent="0.25">
      <c r="A150" s="24">
        <v>169</v>
      </c>
      <c r="B150" s="3" t="s">
        <v>291</v>
      </c>
      <c r="C150" s="3" t="s">
        <v>292</v>
      </c>
      <c r="D150" s="24" t="s">
        <v>178</v>
      </c>
    </row>
    <row r="151" spans="1:4" s="2" customFormat="1" ht="15" customHeight="1" x14ac:dyDescent="0.25">
      <c r="A151" s="24">
        <v>170</v>
      </c>
      <c r="B151" s="3" t="s">
        <v>293</v>
      </c>
      <c r="C151" s="3" t="s">
        <v>294</v>
      </c>
      <c r="D151" s="24" t="s">
        <v>178</v>
      </c>
    </row>
    <row r="152" spans="1:4" s="2" customFormat="1" ht="30" customHeight="1" x14ac:dyDescent="0.25">
      <c r="A152" s="24">
        <v>171</v>
      </c>
      <c r="B152" s="3" t="s">
        <v>295</v>
      </c>
      <c r="C152" s="3" t="s">
        <v>296</v>
      </c>
      <c r="D152" s="24" t="s">
        <v>178</v>
      </c>
    </row>
    <row r="153" spans="1:4" s="2" customFormat="1" ht="30" customHeight="1" x14ac:dyDescent="0.25">
      <c r="A153" s="24">
        <v>172</v>
      </c>
      <c r="B153" s="3" t="s">
        <v>297</v>
      </c>
      <c r="C153" s="3" t="s">
        <v>298</v>
      </c>
      <c r="D153" s="24" t="s">
        <v>1358</v>
      </c>
    </row>
    <row r="154" spans="1:4" s="2" customFormat="1" ht="30" customHeight="1" x14ac:dyDescent="0.25">
      <c r="A154" s="24">
        <v>637</v>
      </c>
      <c r="B154" s="3" t="s">
        <v>299</v>
      </c>
      <c r="C154" s="3" t="s">
        <v>300</v>
      </c>
      <c r="D154" s="24" t="s">
        <v>178</v>
      </c>
    </row>
    <row r="155" spans="1:4" s="2" customFormat="1" ht="30" customHeight="1" x14ac:dyDescent="0.25">
      <c r="A155" s="24">
        <v>173</v>
      </c>
      <c r="B155" s="3" t="s">
        <v>301</v>
      </c>
      <c r="C155" s="3" t="s">
        <v>302</v>
      </c>
      <c r="D155" s="24" t="s">
        <v>178</v>
      </c>
    </row>
    <row r="156" spans="1:4" s="2" customFormat="1" ht="30" customHeight="1" x14ac:dyDescent="0.25">
      <c r="A156" s="24">
        <v>174</v>
      </c>
      <c r="B156" s="3" t="s">
        <v>303</v>
      </c>
      <c r="C156" s="3" t="s">
        <v>304</v>
      </c>
      <c r="D156" s="24" t="s">
        <v>178</v>
      </c>
    </row>
    <row r="157" spans="1:4" s="2" customFormat="1" ht="30" customHeight="1" x14ac:dyDescent="0.25">
      <c r="A157" s="24">
        <v>175</v>
      </c>
      <c r="B157" s="3" t="s">
        <v>305</v>
      </c>
      <c r="C157" s="3" t="s">
        <v>306</v>
      </c>
      <c r="D157" s="24" t="s">
        <v>178</v>
      </c>
    </row>
    <row r="158" spans="1:4" s="2" customFormat="1" ht="15" customHeight="1" x14ac:dyDescent="0.25">
      <c r="A158" s="24">
        <v>183</v>
      </c>
      <c r="B158" s="3" t="s">
        <v>307</v>
      </c>
      <c r="C158" s="3" t="s">
        <v>308</v>
      </c>
      <c r="D158" s="24" t="s">
        <v>178</v>
      </c>
    </row>
    <row r="159" spans="1:4" s="2" customFormat="1" ht="15" customHeight="1" x14ac:dyDescent="0.25">
      <c r="A159" s="24">
        <v>15</v>
      </c>
      <c r="B159" s="3" t="s">
        <v>309</v>
      </c>
      <c r="C159" s="3" t="s">
        <v>310</v>
      </c>
      <c r="D159" s="24"/>
    </row>
    <row r="160" spans="1:4" s="2" customFormat="1" ht="15" customHeight="1" x14ac:dyDescent="0.25">
      <c r="A160" s="24">
        <v>17</v>
      </c>
      <c r="B160" s="3" t="s">
        <v>311</v>
      </c>
      <c r="C160" s="3" t="s">
        <v>312</v>
      </c>
      <c r="D160" s="24" t="s">
        <v>178</v>
      </c>
    </row>
    <row r="161" spans="1:4" s="2" customFormat="1" ht="15" customHeight="1" x14ac:dyDescent="0.25">
      <c r="A161" s="24">
        <v>184</v>
      </c>
      <c r="B161" s="3" t="s">
        <v>313</v>
      </c>
      <c r="C161" s="3" t="s">
        <v>314</v>
      </c>
      <c r="D161" s="24" t="s">
        <v>1358</v>
      </c>
    </row>
    <row r="162" spans="1:4" s="2" customFormat="1" ht="30" customHeight="1" x14ac:dyDescent="0.25">
      <c r="A162" s="24">
        <v>185</v>
      </c>
      <c r="B162" s="3" t="s">
        <v>315</v>
      </c>
      <c r="C162" s="3" t="s">
        <v>316</v>
      </c>
      <c r="D162" s="24" t="s">
        <v>1358</v>
      </c>
    </row>
    <row r="163" spans="1:4" s="2" customFormat="1" ht="15" customHeight="1" x14ac:dyDescent="0.25">
      <c r="A163" s="24">
        <v>186</v>
      </c>
      <c r="B163" s="3" t="s">
        <v>317</v>
      </c>
      <c r="C163" s="3" t="s">
        <v>318</v>
      </c>
      <c r="D163" s="24" t="s">
        <v>178</v>
      </c>
    </row>
    <row r="164" spans="1:4" s="2" customFormat="1" ht="15" customHeight="1" x14ac:dyDescent="0.25">
      <c r="A164" s="24">
        <v>188</v>
      </c>
      <c r="B164" s="3" t="s">
        <v>319</v>
      </c>
      <c r="C164" s="3" t="s">
        <v>320</v>
      </c>
      <c r="D164" s="24" t="s">
        <v>1358</v>
      </c>
    </row>
    <row r="165" spans="1:4" s="2" customFormat="1" ht="15" customHeight="1" x14ac:dyDescent="0.25">
      <c r="A165" s="24">
        <v>189</v>
      </c>
      <c r="B165" s="3" t="s">
        <v>321</v>
      </c>
      <c r="C165" s="3" t="s">
        <v>322</v>
      </c>
      <c r="D165" s="24" t="s">
        <v>178</v>
      </c>
    </row>
    <row r="166" spans="1:4" s="2" customFormat="1" ht="15" customHeight="1" x14ac:dyDescent="0.25">
      <c r="A166" s="24">
        <v>190</v>
      </c>
      <c r="B166" s="3" t="s">
        <v>323</v>
      </c>
      <c r="C166" s="3" t="s">
        <v>324</v>
      </c>
      <c r="D166" s="24" t="s">
        <v>1358</v>
      </c>
    </row>
    <row r="167" spans="1:4" s="2" customFormat="1" ht="30" customHeight="1" x14ac:dyDescent="0.25">
      <c r="A167" s="24">
        <v>191</v>
      </c>
      <c r="B167" s="3" t="s">
        <v>325</v>
      </c>
      <c r="C167" s="3" t="s">
        <v>326</v>
      </c>
      <c r="D167" s="24" t="s">
        <v>178</v>
      </c>
    </row>
    <row r="168" spans="1:4" s="2" customFormat="1" ht="15" customHeight="1" x14ac:dyDescent="0.25">
      <c r="A168" s="24">
        <v>520</v>
      </c>
      <c r="B168" s="3" t="s">
        <v>327</v>
      </c>
      <c r="C168" s="3" t="s">
        <v>328</v>
      </c>
      <c r="D168" s="24" t="s">
        <v>1358</v>
      </c>
    </row>
    <row r="169" spans="1:4" s="2" customFormat="1" ht="15" customHeight="1" x14ac:dyDescent="0.25">
      <c r="A169" s="24">
        <v>110</v>
      </c>
      <c r="B169" s="3" t="s">
        <v>329</v>
      </c>
      <c r="C169" s="3" t="s">
        <v>330</v>
      </c>
      <c r="D169" s="24" t="s">
        <v>178</v>
      </c>
    </row>
    <row r="170" spans="1:4" s="2" customFormat="1" ht="15" customHeight="1" x14ac:dyDescent="0.25">
      <c r="A170" s="24">
        <v>111</v>
      </c>
      <c r="B170" s="3" t="s">
        <v>331</v>
      </c>
      <c r="C170" s="3" t="s">
        <v>332</v>
      </c>
      <c r="D170" s="24" t="s">
        <v>178</v>
      </c>
    </row>
    <row r="171" spans="1:4" s="2" customFormat="1" ht="15" customHeight="1" x14ac:dyDescent="0.25">
      <c r="A171" s="24">
        <v>112</v>
      </c>
      <c r="B171" s="3" t="s">
        <v>333</v>
      </c>
      <c r="C171" s="3" t="s">
        <v>334</v>
      </c>
      <c r="D171" s="24" t="s">
        <v>1358</v>
      </c>
    </row>
    <row r="172" spans="1:4" s="2" customFormat="1" ht="30" customHeight="1" x14ac:dyDescent="0.25">
      <c r="A172" s="24">
        <v>192</v>
      </c>
      <c r="B172" s="3" t="s">
        <v>335</v>
      </c>
      <c r="C172" s="3" t="s">
        <v>336</v>
      </c>
      <c r="D172" s="24" t="s">
        <v>1358</v>
      </c>
    </row>
    <row r="173" spans="1:4" s="2" customFormat="1" ht="15" customHeight="1" x14ac:dyDescent="0.25">
      <c r="A173" s="24">
        <v>247</v>
      </c>
      <c r="B173" s="3" t="s">
        <v>337</v>
      </c>
      <c r="C173" s="3" t="s">
        <v>338</v>
      </c>
      <c r="D173" s="24" t="s">
        <v>178</v>
      </c>
    </row>
    <row r="174" spans="1:4" s="2" customFormat="1" ht="30" customHeight="1" x14ac:dyDescent="0.25">
      <c r="A174" s="24">
        <v>248</v>
      </c>
      <c r="B174" s="3" t="s">
        <v>339</v>
      </c>
      <c r="C174" s="3" t="s">
        <v>340</v>
      </c>
      <c r="D174" s="24" t="s">
        <v>178</v>
      </c>
    </row>
    <row r="175" spans="1:4" s="2" customFormat="1" ht="30" customHeight="1" x14ac:dyDescent="0.25">
      <c r="A175" s="24">
        <v>193</v>
      </c>
      <c r="B175" s="3" t="s">
        <v>341</v>
      </c>
      <c r="C175" s="3" t="s">
        <v>342</v>
      </c>
      <c r="D175" s="24" t="s">
        <v>1358</v>
      </c>
    </row>
    <row r="176" spans="1:4" s="2" customFormat="1" ht="30" customHeight="1" x14ac:dyDescent="0.25">
      <c r="A176" s="24">
        <v>116</v>
      </c>
      <c r="B176" s="3" t="s">
        <v>343</v>
      </c>
      <c r="C176" s="3" t="s">
        <v>344</v>
      </c>
      <c r="D176" s="24" t="s">
        <v>178</v>
      </c>
    </row>
    <row r="177" spans="1:4" s="2" customFormat="1" ht="15" customHeight="1" x14ac:dyDescent="0.25">
      <c r="A177" s="24">
        <v>328</v>
      </c>
      <c r="B177" s="3" t="s">
        <v>345</v>
      </c>
      <c r="C177" s="3" t="s">
        <v>346</v>
      </c>
      <c r="D177" s="24" t="s">
        <v>1358</v>
      </c>
    </row>
    <row r="178" spans="1:4" s="2" customFormat="1" ht="30" customHeight="1" x14ac:dyDescent="0.25">
      <c r="A178" s="24">
        <v>123</v>
      </c>
      <c r="B178" s="3" t="s">
        <v>347</v>
      </c>
      <c r="C178" s="3" t="s">
        <v>348</v>
      </c>
      <c r="D178" s="24" t="s">
        <v>178</v>
      </c>
    </row>
    <row r="179" spans="1:4" s="2" customFormat="1" ht="15" customHeight="1" x14ac:dyDescent="0.25">
      <c r="A179" s="24">
        <v>194</v>
      </c>
      <c r="B179" s="3" t="s">
        <v>349</v>
      </c>
      <c r="C179" s="3" t="s">
        <v>350</v>
      </c>
      <c r="D179" s="24" t="s">
        <v>1358</v>
      </c>
    </row>
    <row r="180" spans="1:4" s="2" customFormat="1" ht="30" customHeight="1" x14ac:dyDescent="0.25">
      <c r="A180" s="24">
        <v>195</v>
      </c>
      <c r="B180" s="3" t="s">
        <v>351</v>
      </c>
      <c r="C180" s="3" t="s">
        <v>352</v>
      </c>
      <c r="D180" s="24" t="s">
        <v>1358</v>
      </c>
    </row>
    <row r="181" spans="1:4" s="2" customFormat="1" ht="30" customHeight="1" x14ac:dyDescent="0.25">
      <c r="A181" s="24">
        <v>196</v>
      </c>
      <c r="B181" s="3" t="s">
        <v>353</v>
      </c>
      <c r="C181" s="3" t="s">
        <v>354</v>
      </c>
      <c r="D181" s="24" t="s">
        <v>1358</v>
      </c>
    </row>
    <row r="182" spans="1:4" s="2" customFormat="1" ht="30" customHeight="1" x14ac:dyDescent="0.25">
      <c r="A182" s="24">
        <v>197</v>
      </c>
      <c r="B182" s="3" t="s">
        <v>355</v>
      </c>
      <c r="C182" s="3" t="s">
        <v>356</v>
      </c>
      <c r="D182" s="24" t="s">
        <v>1358</v>
      </c>
    </row>
    <row r="183" spans="1:4" s="2" customFormat="1" ht="15" customHeight="1" x14ac:dyDescent="0.25">
      <c r="A183" s="24">
        <v>198</v>
      </c>
      <c r="B183" s="3" t="s">
        <v>357</v>
      </c>
      <c r="C183" s="3" t="s">
        <v>358</v>
      </c>
      <c r="D183" s="24" t="s">
        <v>178</v>
      </c>
    </row>
    <row r="184" spans="1:4" s="2" customFormat="1" ht="15" customHeight="1" x14ac:dyDescent="0.25">
      <c r="A184" s="24">
        <v>521</v>
      </c>
      <c r="B184" s="3" t="s">
        <v>359</v>
      </c>
      <c r="C184" s="3" t="s">
        <v>360</v>
      </c>
      <c r="D184" s="65" t="s">
        <v>1358</v>
      </c>
    </row>
    <row r="185" spans="1:4" s="2" customFormat="1" ht="15" customHeight="1" x14ac:dyDescent="0.25">
      <c r="A185" s="24">
        <v>199</v>
      </c>
      <c r="B185" s="3" t="s">
        <v>361</v>
      </c>
      <c r="C185" s="3" t="s">
        <v>362</v>
      </c>
      <c r="D185" s="24" t="s">
        <v>178</v>
      </c>
    </row>
    <row r="186" spans="1:4" s="2" customFormat="1" ht="15" customHeight="1" x14ac:dyDescent="0.25">
      <c r="A186" s="24">
        <v>200</v>
      </c>
      <c r="B186" s="3" t="s">
        <v>178</v>
      </c>
      <c r="C186" s="3" t="s">
        <v>363</v>
      </c>
      <c r="D186" s="24" t="s">
        <v>178</v>
      </c>
    </row>
    <row r="187" spans="1:4" s="2" customFormat="1" ht="15" customHeight="1" x14ac:dyDescent="0.25">
      <c r="A187" s="24">
        <v>201</v>
      </c>
      <c r="B187" s="3" t="s">
        <v>364</v>
      </c>
      <c r="C187" s="3" t="s">
        <v>365</v>
      </c>
      <c r="D187" s="24" t="s">
        <v>1358</v>
      </c>
    </row>
    <row r="188" spans="1:4" s="2" customFormat="1" x14ac:dyDescent="0.25">
      <c r="A188" s="24">
        <v>258</v>
      </c>
      <c r="B188" s="3" t="s">
        <v>366</v>
      </c>
      <c r="C188" s="3" t="s">
        <v>367</v>
      </c>
      <c r="D188" s="24" t="s">
        <v>178</v>
      </c>
    </row>
    <row r="189" spans="1:4" s="2" customFormat="1" ht="15" customHeight="1" x14ac:dyDescent="0.25">
      <c r="A189" s="24">
        <v>259</v>
      </c>
      <c r="B189" s="3" t="s">
        <v>368</v>
      </c>
      <c r="C189" s="3" t="s">
        <v>369</v>
      </c>
      <c r="D189" s="24" t="s">
        <v>1358</v>
      </c>
    </row>
    <row r="190" spans="1:4" s="2" customFormat="1" ht="15" customHeight="1" x14ac:dyDescent="0.25">
      <c r="A190" s="24">
        <v>260</v>
      </c>
      <c r="B190" s="3" t="s">
        <v>370</v>
      </c>
      <c r="C190" s="3" t="s">
        <v>371</v>
      </c>
      <c r="D190" s="24" t="s">
        <v>1358</v>
      </c>
    </row>
    <row r="191" spans="1:4" s="2" customFormat="1" ht="15" customHeight="1" x14ac:dyDescent="0.25">
      <c r="A191" s="24">
        <v>261</v>
      </c>
      <c r="B191" s="3" t="s">
        <v>372</v>
      </c>
      <c r="C191" s="3" t="s">
        <v>373</v>
      </c>
      <c r="D191" s="24" t="s">
        <v>1358</v>
      </c>
    </row>
    <row r="192" spans="1:4" s="2" customFormat="1" ht="30" customHeight="1" x14ac:dyDescent="0.25">
      <c r="A192" s="24">
        <v>262</v>
      </c>
      <c r="B192" s="3" t="s">
        <v>374</v>
      </c>
      <c r="C192" s="3" t="s">
        <v>375</v>
      </c>
      <c r="D192" s="24" t="s">
        <v>1358</v>
      </c>
    </row>
    <row r="193" spans="1:4" s="2" customFormat="1" ht="30" customHeight="1" x14ac:dyDescent="0.25">
      <c r="A193" s="24">
        <v>523</v>
      </c>
      <c r="B193" s="3" t="s">
        <v>376</v>
      </c>
      <c r="C193" s="3" t="s">
        <v>377</v>
      </c>
      <c r="D193" s="65" t="s">
        <v>1358</v>
      </c>
    </row>
    <row r="194" spans="1:4" s="2" customFormat="1" ht="30" customHeight="1" x14ac:dyDescent="0.25">
      <c r="A194" s="24">
        <v>202</v>
      </c>
      <c r="B194" s="3" t="s">
        <v>378</v>
      </c>
      <c r="C194" s="3" t="s">
        <v>379</v>
      </c>
      <c r="D194" s="24" t="s">
        <v>1358</v>
      </c>
    </row>
    <row r="195" spans="1:4" s="2" customFormat="1" ht="15" customHeight="1" x14ac:dyDescent="0.25">
      <c r="A195" s="24">
        <v>203</v>
      </c>
      <c r="B195" s="3" t="s">
        <v>380</v>
      </c>
      <c r="C195" s="3" t="s">
        <v>381</v>
      </c>
      <c r="D195" s="24" t="s">
        <v>178</v>
      </c>
    </row>
    <row r="196" spans="1:4" s="2" customFormat="1" ht="15" customHeight="1" x14ac:dyDescent="0.25">
      <c r="A196" s="24">
        <v>244</v>
      </c>
      <c r="B196" s="3" t="s">
        <v>382</v>
      </c>
      <c r="C196" s="3" t="s">
        <v>383</v>
      </c>
      <c r="D196" s="24" t="s">
        <v>178</v>
      </c>
    </row>
    <row r="197" spans="1:4" s="2" customFormat="1" ht="15" customHeight="1" x14ac:dyDescent="0.25">
      <c r="A197" s="24">
        <v>204</v>
      </c>
      <c r="B197" s="3" t="s">
        <v>384</v>
      </c>
      <c r="C197" s="3" t="s">
        <v>385</v>
      </c>
      <c r="D197" s="24" t="s">
        <v>178</v>
      </c>
    </row>
    <row r="198" spans="1:4" s="2" customFormat="1" ht="15" customHeight="1" x14ac:dyDescent="0.25">
      <c r="A198" s="24">
        <v>205</v>
      </c>
      <c r="B198" s="3" t="s">
        <v>386</v>
      </c>
      <c r="C198" s="3" t="s">
        <v>387</v>
      </c>
      <c r="D198" s="24" t="s">
        <v>178</v>
      </c>
    </row>
    <row r="199" spans="1:4" s="2" customFormat="1" ht="15" customHeight="1" x14ac:dyDescent="0.25">
      <c r="A199" s="24">
        <v>206</v>
      </c>
      <c r="B199" s="3" t="s">
        <v>388</v>
      </c>
      <c r="C199" s="3" t="s">
        <v>389</v>
      </c>
      <c r="D199" s="24" t="s">
        <v>1358</v>
      </c>
    </row>
    <row r="200" spans="1:4" s="2" customFormat="1" ht="15" customHeight="1" x14ac:dyDescent="0.25">
      <c r="A200" s="24">
        <v>207</v>
      </c>
      <c r="B200" s="3" t="s">
        <v>390</v>
      </c>
      <c r="C200" s="3" t="s">
        <v>391</v>
      </c>
      <c r="D200" s="24" t="s">
        <v>1358</v>
      </c>
    </row>
    <row r="201" spans="1:4" s="2" customFormat="1" ht="15" customHeight="1" x14ac:dyDescent="0.25">
      <c r="A201" s="24">
        <v>208</v>
      </c>
      <c r="B201" s="3" t="s">
        <v>392</v>
      </c>
      <c r="C201" s="3" t="s">
        <v>393</v>
      </c>
      <c r="D201" s="24" t="s">
        <v>1358</v>
      </c>
    </row>
    <row r="202" spans="1:4" s="2" customFormat="1" ht="15" customHeight="1" x14ac:dyDescent="0.25">
      <c r="A202" s="24">
        <v>209</v>
      </c>
      <c r="B202" s="3" t="s">
        <v>394</v>
      </c>
      <c r="C202" s="3" t="s">
        <v>395</v>
      </c>
      <c r="D202" s="24" t="s">
        <v>1358</v>
      </c>
    </row>
    <row r="203" spans="1:4" s="2" customFormat="1" ht="15" customHeight="1" x14ac:dyDescent="0.25">
      <c r="A203" s="24">
        <v>210</v>
      </c>
      <c r="B203" s="3" t="s">
        <v>396</v>
      </c>
      <c r="C203" s="3" t="s">
        <v>397</v>
      </c>
      <c r="D203" s="24" t="s">
        <v>1358</v>
      </c>
    </row>
    <row r="204" spans="1:4" s="2" customFormat="1" ht="30" customHeight="1" x14ac:dyDescent="0.25">
      <c r="A204" s="24">
        <v>211</v>
      </c>
      <c r="B204" s="3" t="s">
        <v>398</v>
      </c>
      <c r="C204" s="3" t="s">
        <v>399</v>
      </c>
      <c r="D204" s="24" t="s">
        <v>1358</v>
      </c>
    </row>
    <row r="205" spans="1:4" s="2" customFormat="1" ht="15" customHeight="1" x14ac:dyDescent="0.25">
      <c r="A205" s="24">
        <v>212</v>
      </c>
      <c r="B205" s="3" t="s">
        <v>400</v>
      </c>
      <c r="C205" s="3" t="s">
        <v>401</v>
      </c>
      <c r="D205" s="24" t="s">
        <v>1358</v>
      </c>
    </row>
    <row r="206" spans="1:4" s="2" customFormat="1" ht="15" customHeight="1" x14ac:dyDescent="0.25">
      <c r="A206" s="24">
        <v>524</v>
      </c>
      <c r="B206" s="3" t="s">
        <v>402</v>
      </c>
      <c r="C206" s="3" t="s">
        <v>403</v>
      </c>
      <c r="D206" s="24" t="s">
        <v>1358</v>
      </c>
    </row>
    <row r="207" spans="1:4" s="2" customFormat="1" ht="15" customHeight="1" x14ac:dyDescent="0.25">
      <c r="A207" s="24">
        <v>213</v>
      </c>
      <c r="B207" s="3" t="s">
        <v>404</v>
      </c>
      <c r="C207" s="3" t="s">
        <v>405</v>
      </c>
      <c r="D207" s="24" t="s">
        <v>1358</v>
      </c>
    </row>
    <row r="208" spans="1:4" s="2" customFormat="1" ht="15" customHeight="1" x14ac:dyDescent="0.25">
      <c r="A208" s="24">
        <v>214</v>
      </c>
      <c r="B208" s="3" t="s">
        <v>406</v>
      </c>
      <c r="C208" s="3" t="s">
        <v>407</v>
      </c>
      <c r="D208" s="24" t="s">
        <v>178</v>
      </c>
    </row>
    <row r="209" spans="1:4" s="2" customFormat="1" ht="15" customHeight="1" x14ac:dyDescent="0.25">
      <c r="A209" s="24">
        <v>215</v>
      </c>
      <c r="B209" s="3" t="s">
        <v>408</v>
      </c>
      <c r="C209" s="3" t="s">
        <v>409</v>
      </c>
      <c r="D209" s="24" t="s">
        <v>1358</v>
      </c>
    </row>
    <row r="210" spans="1:4" s="2" customFormat="1" ht="15" customHeight="1" x14ac:dyDescent="0.25">
      <c r="A210" s="24">
        <v>216</v>
      </c>
      <c r="B210" s="3" t="s">
        <v>410</v>
      </c>
      <c r="C210" s="3" t="s">
        <v>411</v>
      </c>
      <c r="D210" s="24" t="s">
        <v>1358</v>
      </c>
    </row>
    <row r="211" spans="1:4" s="2" customFormat="1" ht="15" customHeight="1" x14ac:dyDescent="0.25">
      <c r="A211" s="24">
        <v>218</v>
      </c>
      <c r="B211" s="3" t="s">
        <v>412</v>
      </c>
      <c r="C211" s="3" t="s">
        <v>413</v>
      </c>
      <c r="D211" s="24" t="s">
        <v>1358</v>
      </c>
    </row>
    <row r="212" spans="1:4" s="2" customFormat="1" ht="15" customHeight="1" x14ac:dyDescent="0.25">
      <c r="A212" s="24">
        <v>219</v>
      </c>
      <c r="B212" s="3" t="s">
        <v>414</v>
      </c>
      <c r="C212" s="3" t="s">
        <v>415</v>
      </c>
      <c r="D212" s="24" t="s">
        <v>178</v>
      </c>
    </row>
    <row r="213" spans="1:4" s="2" customFormat="1" ht="15" customHeight="1" x14ac:dyDescent="0.25">
      <c r="A213" s="24">
        <v>220</v>
      </c>
      <c r="B213" s="3" t="s">
        <v>416</v>
      </c>
      <c r="C213" s="3" t="s">
        <v>417</v>
      </c>
      <c r="D213" s="24" t="s">
        <v>1358</v>
      </c>
    </row>
    <row r="214" spans="1:4" s="2" customFormat="1" ht="15" customHeight="1" x14ac:dyDescent="0.25">
      <c r="A214" s="24">
        <v>221</v>
      </c>
      <c r="B214" s="3" t="s">
        <v>418</v>
      </c>
      <c r="C214" s="3" t="s">
        <v>419</v>
      </c>
      <c r="D214" s="24" t="s">
        <v>178</v>
      </c>
    </row>
    <row r="215" spans="1:4" s="2" customFormat="1" ht="15" customHeight="1" x14ac:dyDescent="0.25">
      <c r="A215" s="24">
        <v>222</v>
      </c>
      <c r="B215" s="3" t="s">
        <v>420</v>
      </c>
      <c r="C215" s="3" t="s">
        <v>421</v>
      </c>
      <c r="D215" s="24" t="s">
        <v>1358</v>
      </c>
    </row>
    <row r="216" spans="1:4" s="2" customFormat="1" ht="15" customHeight="1" x14ac:dyDescent="0.25">
      <c r="A216" s="24">
        <v>263</v>
      </c>
      <c r="B216" s="3" t="s">
        <v>422</v>
      </c>
      <c r="C216" s="3" t="s">
        <v>423</v>
      </c>
      <c r="D216" s="24" t="s">
        <v>178</v>
      </c>
    </row>
    <row r="217" spans="1:4" s="2" customFormat="1" ht="30" customHeight="1" x14ac:dyDescent="0.25">
      <c r="A217" s="24">
        <v>264</v>
      </c>
      <c r="B217" s="3" t="s">
        <v>424</v>
      </c>
      <c r="C217" s="3" t="s">
        <v>425</v>
      </c>
      <c r="D217" s="24" t="s">
        <v>178</v>
      </c>
    </row>
    <row r="218" spans="1:4" s="2" customFormat="1" ht="15" customHeight="1" x14ac:dyDescent="0.25">
      <c r="A218" s="24">
        <v>49</v>
      </c>
      <c r="B218" s="3" t="s">
        <v>426</v>
      </c>
      <c r="C218" s="3" t="s">
        <v>427</v>
      </c>
      <c r="D218" s="24" t="s">
        <v>178</v>
      </c>
    </row>
    <row r="219" spans="1:4" s="2" customFormat="1" ht="30" customHeight="1" x14ac:dyDescent="0.25">
      <c r="A219" s="24">
        <v>50</v>
      </c>
      <c r="B219" s="3" t="s">
        <v>428</v>
      </c>
      <c r="C219" s="3" t="s">
        <v>429</v>
      </c>
      <c r="D219" s="24" t="s">
        <v>178</v>
      </c>
    </row>
    <row r="220" spans="1:4" s="2" customFormat="1" ht="15" customHeight="1" x14ac:dyDescent="0.25">
      <c r="A220" s="24">
        <v>51</v>
      </c>
      <c r="B220" s="3" t="s">
        <v>430</v>
      </c>
      <c r="C220" s="3" t="s">
        <v>431</v>
      </c>
      <c r="D220" s="24" t="s">
        <v>178</v>
      </c>
    </row>
    <row r="221" spans="1:4" s="2" customFormat="1" ht="15" customHeight="1" x14ac:dyDescent="0.25">
      <c r="A221" s="24">
        <v>223</v>
      </c>
      <c r="B221" s="3" t="s">
        <v>432</v>
      </c>
      <c r="C221" s="3" t="s">
        <v>433</v>
      </c>
      <c r="D221" s="24" t="s">
        <v>178</v>
      </c>
    </row>
    <row r="222" spans="1:4" s="2" customFormat="1" ht="15" customHeight="1" x14ac:dyDescent="0.25">
      <c r="A222" s="24">
        <v>224</v>
      </c>
      <c r="B222" s="3" t="s">
        <v>434</v>
      </c>
      <c r="C222" s="3" t="s">
        <v>435</v>
      </c>
      <c r="D222" s="24" t="s">
        <v>178</v>
      </c>
    </row>
    <row r="223" spans="1:4" s="2" customFormat="1" ht="15" customHeight="1" x14ac:dyDescent="0.25">
      <c r="A223" s="24">
        <v>225</v>
      </c>
      <c r="B223" s="3" t="s">
        <v>436</v>
      </c>
      <c r="C223" s="3" t="s">
        <v>437</v>
      </c>
      <c r="D223" s="24" t="s">
        <v>1358</v>
      </c>
    </row>
    <row r="224" spans="1:4" s="2" customFormat="1" ht="15" customHeight="1" x14ac:dyDescent="0.25">
      <c r="A224" s="24">
        <v>226</v>
      </c>
      <c r="B224" s="3" t="s">
        <v>438</v>
      </c>
      <c r="C224" s="3" t="s">
        <v>439</v>
      </c>
      <c r="D224" s="24" t="s">
        <v>1358</v>
      </c>
    </row>
    <row r="225" spans="1:4" s="2" customFormat="1" ht="15" customHeight="1" x14ac:dyDescent="0.25">
      <c r="A225" s="24">
        <v>227</v>
      </c>
      <c r="B225" s="3" t="s">
        <v>178</v>
      </c>
      <c r="C225" s="3" t="s">
        <v>440</v>
      </c>
      <c r="D225" s="24" t="s">
        <v>178</v>
      </c>
    </row>
    <row r="226" spans="1:4" s="2" customFormat="1" ht="15" customHeight="1" x14ac:dyDescent="0.25">
      <c r="A226" s="24">
        <v>357</v>
      </c>
      <c r="B226" s="3" t="s">
        <v>441</v>
      </c>
      <c r="C226" s="3" t="s">
        <v>442</v>
      </c>
      <c r="D226" s="24" t="s">
        <v>178</v>
      </c>
    </row>
    <row r="227" spans="1:4" s="2" customFormat="1" x14ac:dyDescent="0.25">
      <c r="A227" s="24">
        <v>228</v>
      </c>
      <c r="B227" s="3" t="s">
        <v>443</v>
      </c>
      <c r="C227" s="3" t="s">
        <v>444</v>
      </c>
      <c r="D227" s="24" t="s">
        <v>1358</v>
      </c>
    </row>
    <row r="228" spans="1:4" s="2" customFormat="1" ht="15" customHeight="1" x14ac:dyDescent="0.25">
      <c r="A228" s="24">
        <v>229</v>
      </c>
      <c r="B228" s="3" t="s">
        <v>445</v>
      </c>
      <c r="C228" s="3" t="s">
        <v>446</v>
      </c>
      <c r="D228" s="24" t="s">
        <v>1358</v>
      </c>
    </row>
    <row r="229" spans="1:4" s="2" customFormat="1" ht="15" customHeight="1" x14ac:dyDescent="0.25">
      <c r="A229" s="24">
        <v>231</v>
      </c>
      <c r="B229" s="3" t="s">
        <v>447</v>
      </c>
      <c r="C229" s="3" t="s">
        <v>448</v>
      </c>
      <c r="D229" s="24" t="s">
        <v>178</v>
      </c>
    </row>
    <row r="230" spans="1:4" s="2" customFormat="1" ht="15" customHeight="1" x14ac:dyDescent="0.25">
      <c r="A230" s="24">
        <v>232</v>
      </c>
      <c r="B230" s="3" t="s">
        <v>449</v>
      </c>
      <c r="C230" s="3" t="s">
        <v>450</v>
      </c>
      <c r="D230" s="24" t="s">
        <v>1358</v>
      </c>
    </row>
    <row r="231" spans="1:4" s="2" customFormat="1" ht="15" customHeight="1" x14ac:dyDescent="0.25">
      <c r="A231" s="24">
        <v>233</v>
      </c>
      <c r="B231" s="3" t="s">
        <v>451</v>
      </c>
      <c r="C231" s="3" t="s">
        <v>452</v>
      </c>
      <c r="D231" s="24" t="s">
        <v>1358</v>
      </c>
    </row>
    <row r="232" spans="1:4" s="2" customFormat="1" ht="30" customHeight="1" x14ac:dyDescent="0.25">
      <c r="A232" s="24">
        <v>234</v>
      </c>
      <c r="B232" s="3" t="s">
        <v>453</v>
      </c>
      <c r="C232" s="3" t="s">
        <v>454</v>
      </c>
      <c r="D232" s="24" t="s">
        <v>1358</v>
      </c>
    </row>
    <row r="233" spans="1:4" s="2" customFormat="1" ht="30" customHeight="1" x14ac:dyDescent="0.25">
      <c r="A233" s="24">
        <v>265</v>
      </c>
      <c r="B233" s="3" t="s">
        <v>455</v>
      </c>
      <c r="C233" s="3" t="s">
        <v>456</v>
      </c>
      <c r="D233" s="24" t="s">
        <v>1358</v>
      </c>
    </row>
    <row r="234" spans="1:4" s="2" customFormat="1" ht="15" customHeight="1" x14ac:dyDescent="0.25">
      <c r="A234" s="24">
        <v>266</v>
      </c>
      <c r="B234" s="3" t="s">
        <v>457</v>
      </c>
      <c r="C234" s="3" t="s">
        <v>458</v>
      </c>
      <c r="D234" s="24" t="s">
        <v>1358</v>
      </c>
    </row>
    <row r="235" spans="1:4" s="2" customFormat="1" ht="15" customHeight="1" x14ac:dyDescent="0.25">
      <c r="A235" s="24">
        <v>267</v>
      </c>
      <c r="B235" s="3" t="s">
        <v>459</v>
      </c>
      <c r="C235" s="3" t="s">
        <v>460</v>
      </c>
      <c r="D235" s="24"/>
    </row>
    <row r="236" spans="1:4" s="2" customFormat="1" ht="15" customHeight="1" x14ac:dyDescent="0.25">
      <c r="A236" s="24">
        <v>268</v>
      </c>
      <c r="B236" s="3" t="s">
        <v>461</v>
      </c>
      <c r="C236" s="3" t="s">
        <v>462</v>
      </c>
      <c r="D236" s="24" t="s">
        <v>1358</v>
      </c>
    </row>
    <row r="237" spans="1:4" s="2" customFormat="1" ht="15" customHeight="1" x14ac:dyDescent="0.25">
      <c r="A237" s="24">
        <v>269</v>
      </c>
      <c r="B237" s="3" t="s">
        <v>463</v>
      </c>
      <c r="C237" s="3" t="s">
        <v>464</v>
      </c>
      <c r="D237" s="24" t="s">
        <v>1358</v>
      </c>
    </row>
    <row r="238" spans="1:4" s="2" customFormat="1" ht="15" customHeight="1" x14ac:dyDescent="0.25">
      <c r="A238" s="24">
        <v>270</v>
      </c>
      <c r="B238" s="3" t="s">
        <v>465</v>
      </c>
      <c r="C238" s="3" t="s">
        <v>466</v>
      </c>
      <c r="D238" s="24" t="s">
        <v>1358</v>
      </c>
    </row>
    <row r="239" spans="1:4" s="2" customFormat="1" ht="30" customHeight="1" x14ac:dyDescent="0.25">
      <c r="A239" s="24">
        <v>271</v>
      </c>
      <c r="B239" s="3" t="s">
        <v>467</v>
      </c>
      <c r="C239" s="3" t="s">
        <v>468</v>
      </c>
      <c r="D239" s="24" t="s">
        <v>1358</v>
      </c>
    </row>
    <row r="240" spans="1:4" s="2" customFormat="1" ht="30" customHeight="1" x14ac:dyDescent="0.25">
      <c r="A240" s="24">
        <v>272</v>
      </c>
      <c r="B240" s="3" t="s">
        <v>469</v>
      </c>
      <c r="C240" s="3" t="s">
        <v>470</v>
      </c>
      <c r="D240" s="24" t="s">
        <v>1358</v>
      </c>
    </row>
    <row r="241" spans="1:4" s="2" customFormat="1" ht="30" customHeight="1" x14ac:dyDescent="0.25">
      <c r="A241" s="24">
        <v>235</v>
      </c>
      <c r="B241" s="3" t="s">
        <v>471</v>
      </c>
      <c r="C241" s="3" t="s">
        <v>472</v>
      </c>
      <c r="D241" s="24" t="s">
        <v>1358</v>
      </c>
    </row>
    <row r="242" spans="1:4" s="2" customFormat="1" ht="30" customHeight="1" x14ac:dyDescent="0.25">
      <c r="A242" s="24">
        <v>236</v>
      </c>
      <c r="B242" s="3" t="s">
        <v>473</v>
      </c>
      <c r="C242" s="3" t="s">
        <v>474</v>
      </c>
      <c r="D242" s="24" t="s">
        <v>1358</v>
      </c>
    </row>
    <row r="243" spans="1:4" s="2" customFormat="1" ht="15" customHeight="1" x14ac:dyDescent="0.25">
      <c r="A243" s="24">
        <v>237</v>
      </c>
      <c r="B243" s="3" t="s">
        <v>475</v>
      </c>
      <c r="C243" s="3" t="s">
        <v>476</v>
      </c>
      <c r="D243" s="24" t="s">
        <v>1358</v>
      </c>
    </row>
    <row r="244" spans="1:4" s="2" customFormat="1" ht="15" customHeight="1" x14ac:dyDescent="0.25">
      <c r="A244" s="24">
        <v>238</v>
      </c>
      <c r="B244" s="3" t="s">
        <v>477</v>
      </c>
      <c r="C244" s="3" t="s">
        <v>478</v>
      </c>
      <c r="D244" s="24" t="s">
        <v>178</v>
      </c>
    </row>
    <row r="245" spans="1:4" s="2" customFormat="1" ht="15" customHeight="1" x14ac:dyDescent="0.25">
      <c r="A245" s="24">
        <v>239</v>
      </c>
      <c r="B245" s="3" t="s">
        <v>178</v>
      </c>
      <c r="C245" s="3" t="s">
        <v>479</v>
      </c>
      <c r="D245" s="24"/>
    </row>
    <row r="246" spans="1:4" s="2" customFormat="1" ht="15" customHeight="1" x14ac:dyDescent="0.25">
      <c r="A246" s="24">
        <v>241</v>
      </c>
      <c r="B246" s="3" t="s">
        <v>480</v>
      </c>
      <c r="C246" s="3" t="s">
        <v>481</v>
      </c>
      <c r="D246" s="24" t="s">
        <v>178</v>
      </c>
    </row>
    <row r="247" spans="1:4" s="2" customFormat="1" x14ac:dyDescent="0.25">
      <c r="A247" s="24">
        <v>250</v>
      </c>
      <c r="B247" s="3" t="s">
        <v>482</v>
      </c>
      <c r="C247" s="3" t="s">
        <v>483</v>
      </c>
      <c r="D247" s="24" t="s">
        <v>1358</v>
      </c>
    </row>
    <row r="248" spans="1:4" s="2" customFormat="1" ht="15" customHeight="1" x14ac:dyDescent="0.25">
      <c r="A248" s="24">
        <v>251</v>
      </c>
      <c r="B248" s="3" t="s">
        <v>484</v>
      </c>
      <c r="C248" s="3" t="s">
        <v>485</v>
      </c>
      <c r="D248" s="24" t="s">
        <v>178</v>
      </c>
    </row>
    <row r="249" spans="1:4" s="2" customFormat="1" ht="15" customHeight="1" x14ac:dyDescent="0.25">
      <c r="A249" s="24">
        <v>252</v>
      </c>
      <c r="B249" s="3" t="s">
        <v>486</v>
      </c>
      <c r="C249" s="3" t="s">
        <v>487</v>
      </c>
      <c r="D249" s="24" t="s">
        <v>178</v>
      </c>
    </row>
    <row r="250" spans="1:4" s="2" customFormat="1" ht="15" customHeight="1" x14ac:dyDescent="0.25">
      <c r="A250" s="24">
        <v>253</v>
      </c>
      <c r="B250" s="3" t="s">
        <v>488</v>
      </c>
      <c r="C250" s="3" t="s">
        <v>489</v>
      </c>
      <c r="D250" s="24" t="s">
        <v>178</v>
      </c>
    </row>
    <row r="251" spans="1:4" s="2" customFormat="1" ht="15" customHeight="1" x14ac:dyDescent="0.25">
      <c r="A251" s="24">
        <v>352</v>
      </c>
      <c r="B251" s="3" t="s">
        <v>178</v>
      </c>
      <c r="C251" s="3" t="s">
        <v>490</v>
      </c>
      <c r="D251" s="24" t="s">
        <v>178</v>
      </c>
    </row>
    <row r="252" spans="1:4" s="2" customFormat="1" ht="15" customHeight="1" x14ac:dyDescent="0.25">
      <c r="A252" s="24">
        <v>254</v>
      </c>
      <c r="B252" s="3" t="s">
        <v>491</v>
      </c>
      <c r="C252" s="3" t="s">
        <v>492</v>
      </c>
      <c r="D252" s="24" t="s">
        <v>178</v>
      </c>
    </row>
    <row r="253" spans="1:4" s="2" customFormat="1" x14ac:dyDescent="0.25">
      <c r="A253" s="24">
        <v>255</v>
      </c>
      <c r="B253" s="3" t="s">
        <v>493</v>
      </c>
      <c r="C253" s="3" t="s">
        <v>494</v>
      </c>
      <c r="D253" s="24" t="s">
        <v>178</v>
      </c>
    </row>
    <row r="254" spans="1:4" s="2" customFormat="1" ht="15" customHeight="1" x14ac:dyDescent="0.25">
      <c r="A254" s="24">
        <v>256</v>
      </c>
      <c r="B254" s="3" t="s">
        <v>495</v>
      </c>
      <c r="C254" s="3" t="s">
        <v>496</v>
      </c>
      <c r="D254" s="24" t="s">
        <v>178</v>
      </c>
    </row>
    <row r="255" spans="1:4" s="2" customFormat="1" ht="15" customHeight="1" x14ac:dyDescent="0.25">
      <c r="A255" s="24">
        <v>276</v>
      </c>
      <c r="B255" s="3" t="s">
        <v>497</v>
      </c>
      <c r="C255" s="3" t="s">
        <v>498</v>
      </c>
      <c r="D255" s="24" t="s">
        <v>178</v>
      </c>
    </row>
    <row r="256" spans="1:4" s="2" customFormat="1" ht="15" customHeight="1" x14ac:dyDescent="0.25">
      <c r="A256" s="24">
        <v>277</v>
      </c>
      <c r="B256" s="3" t="s">
        <v>499</v>
      </c>
      <c r="C256" s="3" t="s">
        <v>500</v>
      </c>
      <c r="D256" s="24" t="s">
        <v>178</v>
      </c>
    </row>
    <row r="257" spans="1:4" s="2" customFormat="1" ht="15" customHeight="1" x14ac:dyDescent="0.25">
      <c r="A257" s="24">
        <v>278</v>
      </c>
      <c r="B257" s="3" t="s">
        <v>501</v>
      </c>
      <c r="C257" s="3" t="s">
        <v>502</v>
      </c>
      <c r="D257" s="24" t="s">
        <v>1358</v>
      </c>
    </row>
    <row r="258" spans="1:4" s="2" customFormat="1" ht="15" customHeight="1" x14ac:dyDescent="0.25">
      <c r="A258" s="24">
        <v>279</v>
      </c>
      <c r="B258" s="3" t="s">
        <v>503</v>
      </c>
      <c r="C258" s="3" t="s">
        <v>504</v>
      </c>
      <c r="D258" s="24" t="s">
        <v>178</v>
      </c>
    </row>
    <row r="259" spans="1:4" s="2" customFormat="1" ht="15" customHeight="1" x14ac:dyDescent="0.25">
      <c r="A259" s="24">
        <v>280</v>
      </c>
      <c r="B259" s="3" t="s">
        <v>505</v>
      </c>
      <c r="C259" s="3" t="s">
        <v>506</v>
      </c>
      <c r="D259" s="24" t="s">
        <v>1358</v>
      </c>
    </row>
    <row r="260" spans="1:4" s="2" customFormat="1" ht="15" customHeight="1" x14ac:dyDescent="0.25">
      <c r="A260" s="24">
        <v>281</v>
      </c>
      <c r="B260" s="3" t="s">
        <v>507</v>
      </c>
      <c r="C260" s="3" t="s">
        <v>508</v>
      </c>
      <c r="D260" s="24" t="s">
        <v>1358</v>
      </c>
    </row>
    <row r="261" spans="1:4" s="2" customFormat="1" ht="15" customHeight="1" x14ac:dyDescent="0.25">
      <c r="A261" s="24">
        <v>282</v>
      </c>
      <c r="B261" s="3" t="s">
        <v>509</v>
      </c>
      <c r="C261" s="3" t="s">
        <v>510</v>
      </c>
      <c r="D261" s="24" t="s">
        <v>1358</v>
      </c>
    </row>
    <row r="262" spans="1:4" s="2" customFormat="1" ht="15" customHeight="1" x14ac:dyDescent="0.25">
      <c r="A262" s="24">
        <v>283</v>
      </c>
      <c r="B262" s="3" t="s">
        <v>511</v>
      </c>
      <c r="C262" s="3" t="s">
        <v>512</v>
      </c>
      <c r="D262" s="24" t="s">
        <v>1358</v>
      </c>
    </row>
    <row r="263" spans="1:4" s="2" customFormat="1" ht="45" customHeight="1" x14ac:dyDescent="0.25">
      <c r="A263" s="24">
        <v>284</v>
      </c>
      <c r="B263" s="3" t="s">
        <v>513</v>
      </c>
      <c r="C263" s="3" t="s">
        <v>514</v>
      </c>
      <c r="D263" s="24" t="s">
        <v>1358</v>
      </c>
    </row>
    <row r="264" spans="1:4" s="2" customFormat="1" ht="15" customHeight="1" x14ac:dyDescent="0.25">
      <c r="A264" s="24">
        <v>285</v>
      </c>
      <c r="B264" s="3" t="s">
        <v>515</v>
      </c>
      <c r="C264" s="3" t="s">
        <v>516</v>
      </c>
      <c r="D264" s="24" t="s">
        <v>1358</v>
      </c>
    </row>
    <row r="265" spans="1:4" s="2" customFormat="1" ht="15" customHeight="1" x14ac:dyDescent="0.25">
      <c r="A265" s="24">
        <v>286</v>
      </c>
      <c r="B265" s="3" t="s">
        <v>517</v>
      </c>
      <c r="C265" s="3" t="s">
        <v>518</v>
      </c>
      <c r="D265" s="24" t="s">
        <v>1358</v>
      </c>
    </row>
    <row r="266" spans="1:4" s="2" customFormat="1" ht="30" customHeight="1" x14ac:dyDescent="0.25">
      <c r="A266" s="24">
        <v>287</v>
      </c>
      <c r="B266" s="3" t="s">
        <v>519</v>
      </c>
      <c r="C266" s="3" t="s">
        <v>520</v>
      </c>
      <c r="D266" s="24" t="s">
        <v>1358</v>
      </c>
    </row>
    <row r="267" spans="1:4" s="2" customFormat="1" ht="15" customHeight="1" x14ac:dyDescent="0.25">
      <c r="A267" s="24">
        <v>288</v>
      </c>
      <c r="B267" s="3" t="s">
        <v>521</v>
      </c>
      <c r="C267" s="3" t="s">
        <v>522</v>
      </c>
      <c r="D267" s="24" t="s">
        <v>1358</v>
      </c>
    </row>
    <row r="268" spans="1:4" s="2" customFormat="1" ht="15" customHeight="1" x14ac:dyDescent="0.25">
      <c r="A268" s="24">
        <v>297</v>
      </c>
      <c r="B268" s="3" t="s">
        <v>523</v>
      </c>
      <c r="C268" s="3" t="s">
        <v>524</v>
      </c>
      <c r="D268" s="24" t="s">
        <v>1358</v>
      </c>
    </row>
    <row r="269" spans="1:4" s="2" customFormat="1" ht="15" customHeight="1" x14ac:dyDescent="0.25">
      <c r="A269" s="24">
        <v>289</v>
      </c>
      <c r="B269" s="3" t="s">
        <v>525</v>
      </c>
      <c r="C269" s="3" t="s">
        <v>526</v>
      </c>
      <c r="D269" s="24" t="s">
        <v>1358</v>
      </c>
    </row>
    <row r="270" spans="1:4" s="2" customFormat="1" ht="15" customHeight="1" x14ac:dyDescent="0.25">
      <c r="A270" s="24">
        <v>290</v>
      </c>
      <c r="B270" s="3" t="s">
        <v>527</v>
      </c>
      <c r="C270" s="3" t="s">
        <v>528</v>
      </c>
      <c r="D270" s="24" t="s">
        <v>1358</v>
      </c>
    </row>
    <row r="271" spans="1:4" s="2" customFormat="1" ht="15" customHeight="1" x14ac:dyDescent="0.25">
      <c r="A271" s="24">
        <v>291</v>
      </c>
      <c r="B271" s="3" t="s">
        <v>529</v>
      </c>
      <c r="C271" s="3" t="s">
        <v>530</v>
      </c>
      <c r="D271" s="24" t="s">
        <v>178</v>
      </c>
    </row>
    <row r="272" spans="1:4" s="2" customFormat="1" ht="15" customHeight="1" x14ac:dyDescent="0.25">
      <c r="A272" s="24">
        <v>292</v>
      </c>
      <c r="B272" s="3" t="s">
        <v>531</v>
      </c>
      <c r="C272" s="3" t="s">
        <v>532</v>
      </c>
      <c r="D272" s="24" t="s">
        <v>1358</v>
      </c>
    </row>
    <row r="273" spans="1:4" s="2" customFormat="1" ht="15" customHeight="1" x14ac:dyDescent="0.25">
      <c r="A273" s="24">
        <v>69</v>
      </c>
      <c r="B273" s="3" t="s">
        <v>533</v>
      </c>
      <c r="C273" s="3" t="s">
        <v>534</v>
      </c>
      <c r="D273" s="24" t="s">
        <v>178</v>
      </c>
    </row>
    <row r="274" spans="1:4" s="2" customFormat="1" ht="15" customHeight="1" x14ac:dyDescent="0.25">
      <c r="A274" s="24">
        <v>240</v>
      </c>
      <c r="B274" s="3" t="s">
        <v>535</v>
      </c>
      <c r="C274" s="3" t="s">
        <v>536</v>
      </c>
      <c r="D274" s="24" t="s">
        <v>1358</v>
      </c>
    </row>
    <row r="275" spans="1:4" s="2" customFormat="1" ht="15" customHeight="1" x14ac:dyDescent="0.25">
      <c r="A275" s="24">
        <v>293</v>
      </c>
      <c r="B275" s="3" t="s">
        <v>537</v>
      </c>
      <c r="C275" s="3" t="s">
        <v>538</v>
      </c>
      <c r="D275" s="24" t="s">
        <v>178</v>
      </c>
    </row>
    <row r="276" spans="1:4" s="2" customFormat="1" ht="15" customHeight="1" x14ac:dyDescent="0.25">
      <c r="A276" s="24">
        <v>294</v>
      </c>
      <c r="B276" s="3" t="s">
        <v>539</v>
      </c>
      <c r="C276" s="3" t="s">
        <v>540</v>
      </c>
      <c r="D276" s="24" t="s">
        <v>1358</v>
      </c>
    </row>
    <row r="277" spans="1:4" s="2" customFormat="1" ht="15" customHeight="1" x14ac:dyDescent="0.25">
      <c r="A277" s="24">
        <v>570</v>
      </c>
      <c r="B277" s="3" t="s">
        <v>541</v>
      </c>
      <c r="C277" s="3" t="s">
        <v>542</v>
      </c>
      <c r="D277" s="24" t="s">
        <v>178</v>
      </c>
    </row>
    <row r="278" spans="1:4" s="2" customFormat="1" ht="15" customHeight="1" x14ac:dyDescent="0.25">
      <c r="A278" s="24">
        <v>295</v>
      </c>
      <c r="B278" s="3" t="s">
        <v>543</v>
      </c>
      <c r="C278" s="3" t="s">
        <v>544</v>
      </c>
      <c r="D278" s="24" t="s">
        <v>178</v>
      </c>
    </row>
    <row r="279" spans="1:4" s="2" customFormat="1" ht="15" customHeight="1" x14ac:dyDescent="0.25">
      <c r="A279" s="24">
        <v>300</v>
      </c>
      <c r="B279" s="3" t="s">
        <v>545</v>
      </c>
      <c r="C279" s="3" t="s">
        <v>546</v>
      </c>
      <c r="D279" s="24" t="s">
        <v>1358</v>
      </c>
    </row>
    <row r="280" spans="1:4" s="2" customFormat="1" ht="15" customHeight="1" x14ac:dyDescent="0.25">
      <c r="A280" s="24">
        <v>301</v>
      </c>
      <c r="B280" s="3" t="s">
        <v>547</v>
      </c>
      <c r="C280" s="3" t="s">
        <v>548</v>
      </c>
      <c r="D280" s="24" t="s">
        <v>178</v>
      </c>
    </row>
    <row r="281" spans="1:4" s="2" customFormat="1" ht="15" customHeight="1" x14ac:dyDescent="0.25">
      <c r="A281" s="24">
        <v>302</v>
      </c>
      <c r="B281" s="3" t="s">
        <v>549</v>
      </c>
      <c r="C281" s="3" t="s">
        <v>550</v>
      </c>
      <c r="D281" s="24" t="s">
        <v>178</v>
      </c>
    </row>
    <row r="282" spans="1:4" s="2" customFormat="1" ht="30" customHeight="1" x14ac:dyDescent="0.25">
      <c r="A282" s="24">
        <v>157</v>
      </c>
      <c r="B282" s="3" t="s">
        <v>551</v>
      </c>
      <c r="C282" s="3" t="s">
        <v>552</v>
      </c>
      <c r="D282" s="24" t="s">
        <v>1358</v>
      </c>
    </row>
    <row r="283" spans="1:4" s="2" customFormat="1" ht="15" customHeight="1" x14ac:dyDescent="0.25">
      <c r="A283" s="24">
        <v>303</v>
      </c>
      <c r="B283" s="3" t="s">
        <v>553</v>
      </c>
      <c r="C283" s="3" t="s">
        <v>554</v>
      </c>
      <c r="D283" s="24" t="s">
        <v>178</v>
      </c>
    </row>
    <row r="284" spans="1:4" s="2" customFormat="1" ht="15" customHeight="1" x14ac:dyDescent="0.25">
      <c r="A284" s="24">
        <v>304</v>
      </c>
      <c r="B284" s="3" t="s">
        <v>555</v>
      </c>
      <c r="C284" s="3" t="s">
        <v>556</v>
      </c>
      <c r="D284" s="24" t="s">
        <v>178</v>
      </c>
    </row>
    <row r="285" spans="1:4" s="2" customFormat="1" ht="15" customHeight="1" x14ac:dyDescent="0.25">
      <c r="A285" s="24">
        <v>305</v>
      </c>
      <c r="B285" s="3" t="s">
        <v>557</v>
      </c>
      <c r="C285" s="3" t="s">
        <v>558</v>
      </c>
      <c r="D285" s="24"/>
    </row>
    <row r="286" spans="1:4" s="2" customFormat="1" ht="15" customHeight="1" x14ac:dyDescent="0.25">
      <c r="A286" s="24">
        <v>306</v>
      </c>
      <c r="B286" s="3" t="s">
        <v>559</v>
      </c>
      <c r="C286" s="3" t="s">
        <v>560</v>
      </c>
      <c r="D286" s="24" t="s">
        <v>1358</v>
      </c>
    </row>
    <row r="287" spans="1:4" s="2" customFormat="1" ht="15" customHeight="1" x14ac:dyDescent="0.25">
      <c r="A287" s="24">
        <v>311</v>
      </c>
      <c r="B287" s="3" t="s">
        <v>561</v>
      </c>
      <c r="C287" s="3" t="s">
        <v>562</v>
      </c>
      <c r="D287" s="24" t="s">
        <v>1358</v>
      </c>
    </row>
    <row r="288" spans="1:4" s="2" customFormat="1" ht="15" customHeight="1" x14ac:dyDescent="0.25">
      <c r="A288" s="24">
        <v>312</v>
      </c>
      <c r="B288" s="3" t="s">
        <v>563</v>
      </c>
      <c r="C288" s="3" t="s">
        <v>564</v>
      </c>
      <c r="D288" s="24" t="s">
        <v>1358</v>
      </c>
    </row>
    <row r="289" spans="1:4" s="2" customFormat="1" ht="15" customHeight="1" x14ac:dyDescent="0.25">
      <c r="A289" s="24">
        <v>314</v>
      </c>
      <c r="B289" s="3" t="s">
        <v>565</v>
      </c>
      <c r="C289" s="3" t="s">
        <v>566</v>
      </c>
      <c r="D289" s="24" t="s">
        <v>178</v>
      </c>
    </row>
    <row r="290" spans="1:4" s="2" customFormat="1" ht="15" customHeight="1" x14ac:dyDescent="0.25">
      <c r="A290" s="24">
        <v>315</v>
      </c>
      <c r="B290" s="3" t="s">
        <v>567</v>
      </c>
      <c r="C290" s="3" t="s">
        <v>568</v>
      </c>
      <c r="D290" s="24" t="s">
        <v>178</v>
      </c>
    </row>
    <row r="291" spans="1:4" s="2" customFormat="1" ht="15" customHeight="1" x14ac:dyDescent="0.25">
      <c r="A291" s="24">
        <v>316</v>
      </c>
      <c r="B291" s="3" t="s">
        <v>569</v>
      </c>
      <c r="C291" s="3" t="s">
        <v>570</v>
      </c>
      <c r="D291" s="24" t="s">
        <v>1358</v>
      </c>
    </row>
    <row r="292" spans="1:4" s="2" customFormat="1" ht="15" customHeight="1" x14ac:dyDescent="0.25">
      <c r="A292" s="24">
        <v>320</v>
      </c>
      <c r="B292" s="3" t="s">
        <v>571</v>
      </c>
      <c r="C292" s="3" t="s">
        <v>1182</v>
      </c>
      <c r="D292" s="24" t="s">
        <v>1358</v>
      </c>
    </row>
    <row r="293" spans="1:4" s="2" customFormat="1" ht="15" customHeight="1" x14ac:dyDescent="0.25">
      <c r="A293" s="24">
        <v>319</v>
      </c>
      <c r="B293" s="3" t="s">
        <v>572</v>
      </c>
      <c r="C293" s="3" t="s">
        <v>1183</v>
      </c>
      <c r="D293" s="24" t="s">
        <v>1358</v>
      </c>
    </row>
    <row r="294" spans="1:4" s="2" customFormat="1" ht="15" customHeight="1" x14ac:dyDescent="0.25">
      <c r="A294" s="24">
        <v>638</v>
      </c>
      <c r="B294" s="3" t="s">
        <v>573</v>
      </c>
      <c r="C294" s="3" t="s">
        <v>1184</v>
      </c>
      <c r="D294" s="24" t="s">
        <v>1358</v>
      </c>
    </row>
    <row r="295" spans="1:4" s="2" customFormat="1" ht="15" customHeight="1" x14ac:dyDescent="0.25">
      <c r="A295" s="24">
        <v>321</v>
      </c>
      <c r="B295" s="3" t="s">
        <v>574</v>
      </c>
      <c r="C295" s="3" t="s">
        <v>575</v>
      </c>
      <c r="D295" s="24" t="s">
        <v>1358</v>
      </c>
    </row>
    <row r="296" spans="1:4" s="2" customFormat="1" ht="15" customHeight="1" x14ac:dyDescent="0.25">
      <c r="A296" s="24">
        <v>322</v>
      </c>
      <c r="B296" s="3" t="s">
        <v>576</v>
      </c>
      <c r="C296" s="3" t="s">
        <v>577</v>
      </c>
      <c r="D296" s="24" t="s">
        <v>1358</v>
      </c>
    </row>
    <row r="297" spans="1:4" s="2" customFormat="1" ht="15" customHeight="1" x14ac:dyDescent="0.25">
      <c r="A297" s="24">
        <v>323</v>
      </c>
      <c r="B297" s="3" t="s">
        <v>578</v>
      </c>
      <c r="C297" s="3" t="s">
        <v>579</v>
      </c>
      <c r="D297" s="24" t="s">
        <v>178</v>
      </c>
    </row>
    <row r="298" spans="1:4" s="2" customFormat="1" ht="15" customHeight="1" x14ac:dyDescent="0.25">
      <c r="A298" s="24">
        <v>327</v>
      </c>
      <c r="B298" s="3" t="s">
        <v>580</v>
      </c>
      <c r="C298" s="3" t="s">
        <v>581</v>
      </c>
      <c r="D298" s="24" t="s">
        <v>1358</v>
      </c>
    </row>
    <row r="299" spans="1:4" s="2" customFormat="1" ht="45" customHeight="1" x14ac:dyDescent="0.25">
      <c r="A299" s="24">
        <v>329</v>
      </c>
      <c r="B299" s="3" t="s">
        <v>582</v>
      </c>
      <c r="C299" s="3" t="s">
        <v>583</v>
      </c>
      <c r="D299" s="24" t="s">
        <v>1358</v>
      </c>
    </row>
    <row r="300" spans="1:4" s="2" customFormat="1" ht="30" customHeight="1" x14ac:dyDescent="0.25">
      <c r="A300" s="24">
        <v>330</v>
      </c>
      <c r="B300" s="3" t="s">
        <v>584</v>
      </c>
      <c r="C300" s="3" t="s">
        <v>585</v>
      </c>
      <c r="D300" s="24" t="s">
        <v>178</v>
      </c>
    </row>
    <row r="301" spans="1:4" s="2" customFormat="1" ht="30" customHeight="1" x14ac:dyDescent="0.25">
      <c r="A301" s="24">
        <v>331</v>
      </c>
      <c r="B301" s="3" t="s">
        <v>586</v>
      </c>
      <c r="C301" s="3" t="s">
        <v>587</v>
      </c>
      <c r="D301" s="24" t="s">
        <v>178</v>
      </c>
    </row>
    <row r="302" spans="1:4" s="2" customFormat="1" ht="30" customHeight="1" x14ac:dyDescent="0.25">
      <c r="A302" s="24">
        <v>332</v>
      </c>
      <c r="B302" s="3" t="s">
        <v>588</v>
      </c>
      <c r="C302" s="3" t="s">
        <v>589</v>
      </c>
      <c r="D302" s="24" t="s">
        <v>178</v>
      </c>
    </row>
    <row r="303" spans="1:4" s="2" customFormat="1" ht="30" customHeight="1" x14ac:dyDescent="0.25">
      <c r="A303" s="24">
        <v>298</v>
      </c>
      <c r="B303" s="3" t="s">
        <v>590</v>
      </c>
      <c r="C303" s="3" t="s">
        <v>591</v>
      </c>
      <c r="D303" s="24" t="s">
        <v>1358</v>
      </c>
    </row>
    <row r="304" spans="1:4" s="2" customFormat="1" ht="30" customHeight="1" x14ac:dyDescent="0.25">
      <c r="A304" s="24">
        <v>334</v>
      </c>
      <c r="B304" s="3" t="s">
        <v>592</v>
      </c>
      <c r="C304" s="3" t="s">
        <v>593</v>
      </c>
      <c r="D304" s="24" t="s">
        <v>1358</v>
      </c>
    </row>
    <row r="305" spans="1:4" s="2" customFormat="1" ht="30" customHeight="1" x14ac:dyDescent="0.25">
      <c r="A305" s="24">
        <v>335</v>
      </c>
      <c r="B305" s="3" t="s">
        <v>594</v>
      </c>
      <c r="C305" s="3" t="s">
        <v>595</v>
      </c>
      <c r="D305" s="24" t="s">
        <v>178</v>
      </c>
    </row>
    <row r="306" spans="1:4" s="2" customFormat="1" ht="15" customHeight="1" x14ac:dyDescent="0.25">
      <c r="A306" s="24">
        <v>336</v>
      </c>
      <c r="B306" s="3" t="s">
        <v>596</v>
      </c>
      <c r="C306" s="3" t="s">
        <v>597</v>
      </c>
      <c r="D306" s="24" t="s">
        <v>1358</v>
      </c>
    </row>
    <row r="307" spans="1:4" s="2" customFormat="1" ht="15" customHeight="1" x14ac:dyDescent="0.25">
      <c r="A307" s="24">
        <v>337</v>
      </c>
      <c r="B307" s="3" t="s">
        <v>598</v>
      </c>
      <c r="C307" s="3" t="s">
        <v>599</v>
      </c>
      <c r="D307" s="24" t="s">
        <v>1358</v>
      </c>
    </row>
    <row r="308" spans="1:4" s="2" customFormat="1" ht="15" customHeight="1" x14ac:dyDescent="0.25">
      <c r="A308" s="24">
        <v>299</v>
      </c>
      <c r="B308" s="3" t="s">
        <v>600</v>
      </c>
      <c r="C308" s="3" t="s">
        <v>601</v>
      </c>
      <c r="D308" s="24" t="s">
        <v>1358</v>
      </c>
    </row>
    <row r="309" spans="1:4" s="2" customFormat="1" ht="30" customHeight="1" x14ac:dyDescent="0.25">
      <c r="A309" s="24">
        <v>338</v>
      </c>
      <c r="B309" s="3" t="s">
        <v>602</v>
      </c>
      <c r="C309" s="3" t="s">
        <v>603</v>
      </c>
      <c r="D309" s="24" t="s">
        <v>178</v>
      </c>
    </row>
    <row r="310" spans="1:4" s="2" customFormat="1" ht="15" customHeight="1" x14ac:dyDescent="0.25">
      <c r="A310" s="24">
        <v>339</v>
      </c>
      <c r="B310" s="3" t="s">
        <v>604</v>
      </c>
      <c r="C310" s="3" t="s">
        <v>605</v>
      </c>
      <c r="D310" s="24" t="s">
        <v>1358</v>
      </c>
    </row>
    <row r="311" spans="1:4" s="2" customFormat="1" ht="30" customHeight="1" x14ac:dyDescent="0.25">
      <c r="A311" s="24">
        <v>340</v>
      </c>
      <c r="B311" s="3" t="s">
        <v>606</v>
      </c>
      <c r="C311" s="3" t="s">
        <v>607</v>
      </c>
      <c r="D311" s="24" t="s">
        <v>178</v>
      </c>
    </row>
    <row r="312" spans="1:4" s="2" customFormat="1" ht="15" customHeight="1" x14ac:dyDescent="0.25">
      <c r="A312" s="24">
        <v>341</v>
      </c>
      <c r="B312" s="3" t="s">
        <v>608</v>
      </c>
      <c r="C312" s="3" t="s">
        <v>609</v>
      </c>
      <c r="D312" s="24" t="s">
        <v>178</v>
      </c>
    </row>
    <row r="313" spans="1:4" s="2" customFormat="1" ht="15" customHeight="1" x14ac:dyDescent="0.25">
      <c r="A313" s="24">
        <v>342</v>
      </c>
      <c r="B313" s="3" t="s">
        <v>610</v>
      </c>
      <c r="C313" s="3" t="s">
        <v>611</v>
      </c>
      <c r="D313" s="24" t="s">
        <v>178</v>
      </c>
    </row>
    <row r="314" spans="1:4" s="2" customFormat="1" ht="15" customHeight="1" x14ac:dyDescent="0.25">
      <c r="A314" s="24">
        <v>343</v>
      </c>
      <c r="B314" s="3" t="s">
        <v>612</v>
      </c>
      <c r="C314" s="3" t="s">
        <v>1185</v>
      </c>
      <c r="D314" s="24" t="s">
        <v>178</v>
      </c>
    </row>
    <row r="315" spans="1:4" s="2" customFormat="1" ht="30" customHeight="1" x14ac:dyDescent="0.25">
      <c r="A315" s="24">
        <v>344</v>
      </c>
      <c r="B315" s="3" t="s">
        <v>613</v>
      </c>
      <c r="C315" s="3" t="s">
        <v>1186</v>
      </c>
      <c r="D315" s="24" t="s">
        <v>178</v>
      </c>
    </row>
    <row r="316" spans="1:4" s="2" customFormat="1" ht="15" customHeight="1" x14ac:dyDescent="0.25">
      <c r="A316" s="24">
        <v>345</v>
      </c>
      <c r="B316" s="3" t="s">
        <v>614</v>
      </c>
      <c r="C316" s="3" t="s">
        <v>615</v>
      </c>
      <c r="D316" s="24" t="s">
        <v>178</v>
      </c>
    </row>
    <row r="317" spans="1:4" s="2" customFormat="1" ht="15" customHeight="1" x14ac:dyDescent="0.25">
      <c r="A317" s="24">
        <v>346</v>
      </c>
      <c r="B317" s="3" t="s">
        <v>616</v>
      </c>
      <c r="C317" s="3" t="s">
        <v>617</v>
      </c>
      <c r="D317" s="24" t="s">
        <v>1358</v>
      </c>
    </row>
    <row r="318" spans="1:4" s="2" customFormat="1" ht="15" customHeight="1" x14ac:dyDescent="0.25">
      <c r="A318" s="24">
        <v>347</v>
      </c>
      <c r="B318" s="3" t="s">
        <v>618</v>
      </c>
      <c r="C318" s="3" t="s">
        <v>619</v>
      </c>
      <c r="D318" s="24" t="s">
        <v>178</v>
      </c>
    </row>
    <row r="319" spans="1:4" s="2" customFormat="1" ht="15" customHeight="1" x14ac:dyDescent="0.25">
      <c r="A319" s="24">
        <v>348</v>
      </c>
      <c r="B319" s="3" t="s">
        <v>620</v>
      </c>
      <c r="C319" s="3" t="s">
        <v>621</v>
      </c>
      <c r="D319" s="24" t="s">
        <v>178</v>
      </c>
    </row>
    <row r="320" spans="1:4" s="2" customFormat="1" ht="15" customHeight="1" x14ac:dyDescent="0.25">
      <c r="A320" s="24">
        <v>349</v>
      </c>
      <c r="B320" s="3" t="s">
        <v>178</v>
      </c>
      <c r="C320" s="3" t="s">
        <v>622</v>
      </c>
      <c r="D320" s="24" t="s">
        <v>1358</v>
      </c>
    </row>
    <row r="321" spans="1:4" s="2" customFormat="1" ht="15" customHeight="1" x14ac:dyDescent="0.25">
      <c r="A321" s="24">
        <v>350</v>
      </c>
      <c r="B321" s="3" t="s">
        <v>178</v>
      </c>
      <c r="C321" s="3" t="s">
        <v>1165</v>
      </c>
      <c r="D321" s="24" t="s">
        <v>178</v>
      </c>
    </row>
    <row r="322" spans="1:4" s="2" customFormat="1" x14ac:dyDescent="0.25">
      <c r="A322" s="24">
        <v>359</v>
      </c>
      <c r="B322" s="3" t="s">
        <v>623</v>
      </c>
      <c r="C322" s="3" t="s">
        <v>624</v>
      </c>
      <c r="D322" s="24" t="s">
        <v>178</v>
      </c>
    </row>
    <row r="323" spans="1:4" s="2" customFormat="1" x14ac:dyDescent="0.25">
      <c r="A323" s="24">
        <v>360</v>
      </c>
      <c r="B323" s="3" t="s">
        <v>625</v>
      </c>
      <c r="C323" s="3" t="s">
        <v>626</v>
      </c>
      <c r="D323" s="24" t="s">
        <v>178</v>
      </c>
    </row>
    <row r="324" spans="1:4" s="2" customFormat="1" ht="15" customHeight="1" x14ac:dyDescent="0.25">
      <c r="A324" s="24">
        <v>361</v>
      </c>
      <c r="B324" s="3" t="s">
        <v>627</v>
      </c>
      <c r="C324" s="3" t="s">
        <v>628</v>
      </c>
      <c r="D324" s="24" t="s">
        <v>178</v>
      </c>
    </row>
    <row r="325" spans="1:4" s="2" customFormat="1" ht="15" customHeight="1" x14ac:dyDescent="0.25">
      <c r="A325" s="24">
        <v>362</v>
      </c>
      <c r="B325" s="3" t="s">
        <v>629</v>
      </c>
      <c r="C325" s="3" t="s">
        <v>630</v>
      </c>
      <c r="D325" s="24" t="s">
        <v>178</v>
      </c>
    </row>
    <row r="326" spans="1:4" s="2" customFormat="1" ht="15" customHeight="1" x14ac:dyDescent="0.25">
      <c r="A326" s="24">
        <v>363</v>
      </c>
      <c r="B326" s="3" t="s">
        <v>631</v>
      </c>
      <c r="C326" s="3" t="s">
        <v>632</v>
      </c>
      <c r="D326" s="24" t="s">
        <v>178</v>
      </c>
    </row>
    <row r="327" spans="1:4" s="2" customFormat="1" ht="15" customHeight="1" x14ac:dyDescent="0.25">
      <c r="A327" s="24">
        <v>428</v>
      </c>
      <c r="B327" s="3" t="s">
        <v>633</v>
      </c>
      <c r="C327" s="3" t="s">
        <v>634</v>
      </c>
      <c r="D327" s="24" t="s">
        <v>1358</v>
      </c>
    </row>
    <row r="328" spans="1:4" s="2" customFormat="1" ht="15" customHeight="1" x14ac:dyDescent="0.25">
      <c r="A328" s="24">
        <v>364</v>
      </c>
      <c r="B328" s="3" t="s">
        <v>635</v>
      </c>
      <c r="C328" s="3" t="s">
        <v>636</v>
      </c>
      <c r="D328" s="24" t="s">
        <v>1358</v>
      </c>
    </row>
    <row r="329" spans="1:4" s="2" customFormat="1" ht="15" customHeight="1" x14ac:dyDescent="0.25">
      <c r="A329" s="24">
        <v>365</v>
      </c>
      <c r="B329" s="3" t="s">
        <v>178</v>
      </c>
      <c r="C329" s="3" t="s">
        <v>1166</v>
      </c>
      <c r="D329" s="24" t="s">
        <v>1358</v>
      </c>
    </row>
    <row r="330" spans="1:4" s="2" customFormat="1" ht="15" customHeight="1" x14ac:dyDescent="0.25">
      <c r="A330" s="24">
        <v>366</v>
      </c>
      <c r="B330" s="3" t="s">
        <v>637</v>
      </c>
      <c r="C330" s="3" t="s">
        <v>638</v>
      </c>
      <c r="D330" s="24" t="s">
        <v>1358</v>
      </c>
    </row>
    <row r="331" spans="1:4" s="2" customFormat="1" x14ac:dyDescent="0.25">
      <c r="A331" s="24">
        <v>367</v>
      </c>
      <c r="B331" s="3" t="s">
        <v>639</v>
      </c>
      <c r="C331" s="3" t="s">
        <v>640</v>
      </c>
      <c r="D331" s="24" t="s">
        <v>1358</v>
      </c>
    </row>
    <row r="332" spans="1:4" s="2" customFormat="1" ht="15" customHeight="1" x14ac:dyDescent="0.25">
      <c r="A332" s="24">
        <v>639</v>
      </c>
      <c r="B332" s="3" t="s">
        <v>641</v>
      </c>
      <c r="C332" s="3" t="s">
        <v>642</v>
      </c>
      <c r="D332" s="24" t="s">
        <v>1358</v>
      </c>
    </row>
    <row r="333" spans="1:4" s="2" customFormat="1" ht="15" customHeight="1" x14ac:dyDescent="0.25">
      <c r="A333" s="24">
        <v>368</v>
      </c>
      <c r="B333" s="3" t="s">
        <v>178</v>
      </c>
      <c r="C333" s="3" t="s">
        <v>1167</v>
      </c>
      <c r="D333" s="24" t="s">
        <v>1358</v>
      </c>
    </row>
    <row r="334" spans="1:4" s="2" customFormat="1" ht="15" customHeight="1" x14ac:dyDescent="0.25">
      <c r="A334" s="24">
        <v>369</v>
      </c>
      <c r="B334" s="3" t="s">
        <v>643</v>
      </c>
      <c r="C334" s="3" t="s">
        <v>644</v>
      </c>
      <c r="D334" s="24" t="s">
        <v>1358</v>
      </c>
    </row>
    <row r="335" spans="1:4" s="2" customFormat="1" ht="15" customHeight="1" x14ac:dyDescent="0.25">
      <c r="A335" s="24">
        <v>370</v>
      </c>
      <c r="B335" s="3" t="s">
        <v>645</v>
      </c>
      <c r="C335" s="3" t="s">
        <v>646</v>
      </c>
      <c r="D335" s="24" t="s">
        <v>1358</v>
      </c>
    </row>
    <row r="336" spans="1:4" s="2" customFormat="1" x14ac:dyDescent="0.25">
      <c r="A336" s="24">
        <v>640</v>
      </c>
      <c r="B336" s="3" t="s">
        <v>647</v>
      </c>
      <c r="C336" s="3" t="s">
        <v>648</v>
      </c>
      <c r="D336" s="24" t="s">
        <v>1358</v>
      </c>
    </row>
    <row r="337" spans="1:4" s="2" customFormat="1" ht="15" customHeight="1" x14ac:dyDescent="0.25">
      <c r="A337" s="24">
        <v>371</v>
      </c>
      <c r="B337" s="3" t="s">
        <v>649</v>
      </c>
      <c r="C337" s="3" t="s">
        <v>650</v>
      </c>
      <c r="D337" s="24" t="s">
        <v>1358</v>
      </c>
    </row>
    <row r="338" spans="1:4" s="2" customFormat="1" ht="15" customHeight="1" x14ac:dyDescent="0.25">
      <c r="A338" s="24">
        <v>641</v>
      </c>
      <c r="B338" s="3" t="s">
        <v>651</v>
      </c>
      <c r="C338" s="3" t="s">
        <v>652</v>
      </c>
      <c r="D338" s="24" t="s">
        <v>1358</v>
      </c>
    </row>
    <row r="339" spans="1:4" s="2" customFormat="1" ht="15" customHeight="1" x14ac:dyDescent="0.25">
      <c r="A339" s="24">
        <v>372</v>
      </c>
      <c r="B339" s="3" t="s">
        <v>653</v>
      </c>
      <c r="C339" s="3" t="s">
        <v>654</v>
      </c>
      <c r="D339" s="24" t="s">
        <v>1358</v>
      </c>
    </row>
    <row r="340" spans="1:4" s="2" customFormat="1" ht="15" customHeight="1" x14ac:dyDescent="0.25">
      <c r="A340" s="24">
        <v>642</v>
      </c>
      <c r="B340" s="3" t="s">
        <v>655</v>
      </c>
      <c r="C340" s="3" t="s">
        <v>656</v>
      </c>
      <c r="D340" s="24" t="s">
        <v>1358</v>
      </c>
    </row>
    <row r="341" spans="1:4" s="2" customFormat="1" ht="15" customHeight="1" x14ac:dyDescent="0.25">
      <c r="A341" s="24">
        <v>643</v>
      </c>
      <c r="B341" s="3" t="s">
        <v>657</v>
      </c>
      <c r="C341" s="3" t="s">
        <v>658</v>
      </c>
      <c r="D341" s="24" t="s">
        <v>1358</v>
      </c>
    </row>
    <row r="342" spans="1:4" s="2" customFormat="1" ht="15" customHeight="1" x14ac:dyDescent="0.25">
      <c r="A342" s="24">
        <v>644</v>
      </c>
      <c r="B342" s="3" t="s">
        <v>659</v>
      </c>
      <c r="C342" s="3" t="s">
        <v>660</v>
      </c>
      <c r="D342" s="24" t="s">
        <v>1358</v>
      </c>
    </row>
    <row r="343" spans="1:4" s="2" customFormat="1" ht="15" customHeight="1" x14ac:dyDescent="0.25">
      <c r="A343" s="24">
        <v>373</v>
      </c>
      <c r="B343" s="3" t="s">
        <v>661</v>
      </c>
      <c r="C343" s="3" t="s">
        <v>662</v>
      </c>
      <c r="D343" s="24" t="s">
        <v>1358</v>
      </c>
    </row>
    <row r="344" spans="1:4" s="2" customFormat="1" ht="15" customHeight="1" x14ac:dyDescent="0.25">
      <c r="A344" s="24">
        <v>376</v>
      </c>
      <c r="B344" s="3" t="s">
        <v>663</v>
      </c>
      <c r="C344" s="3" t="s">
        <v>664</v>
      </c>
      <c r="D344" s="24" t="s">
        <v>178</v>
      </c>
    </row>
    <row r="345" spans="1:4" s="2" customFormat="1" ht="15" customHeight="1" x14ac:dyDescent="0.25">
      <c r="A345" s="24">
        <v>377</v>
      </c>
      <c r="B345" s="3" t="s">
        <v>665</v>
      </c>
      <c r="C345" s="3" t="s">
        <v>666</v>
      </c>
      <c r="D345" s="24" t="s">
        <v>178</v>
      </c>
    </row>
    <row r="346" spans="1:4" s="2" customFormat="1" ht="15" customHeight="1" x14ac:dyDescent="0.25">
      <c r="A346" s="24">
        <v>378</v>
      </c>
      <c r="B346" s="3" t="s">
        <v>667</v>
      </c>
      <c r="C346" s="3" t="s">
        <v>668</v>
      </c>
      <c r="D346" s="24" t="s">
        <v>178</v>
      </c>
    </row>
    <row r="347" spans="1:4" s="2" customFormat="1" ht="15" customHeight="1" x14ac:dyDescent="0.25">
      <c r="A347" s="24">
        <v>379</v>
      </c>
      <c r="B347" s="3" t="s">
        <v>669</v>
      </c>
      <c r="C347" s="3" t="s">
        <v>670</v>
      </c>
      <c r="D347" s="24" t="s">
        <v>178</v>
      </c>
    </row>
    <row r="348" spans="1:4" s="2" customFormat="1" ht="15" customHeight="1" x14ac:dyDescent="0.25">
      <c r="A348" s="24">
        <v>380</v>
      </c>
      <c r="B348" s="3" t="s">
        <v>671</v>
      </c>
      <c r="C348" s="3" t="s">
        <v>672</v>
      </c>
      <c r="D348" s="24" t="s">
        <v>178</v>
      </c>
    </row>
    <row r="349" spans="1:4" s="2" customFormat="1" ht="15" customHeight="1" x14ac:dyDescent="0.25">
      <c r="A349" s="24">
        <v>381</v>
      </c>
      <c r="B349" s="3" t="s">
        <v>673</v>
      </c>
      <c r="C349" s="3" t="s">
        <v>674</v>
      </c>
      <c r="D349" s="24" t="s">
        <v>1358</v>
      </c>
    </row>
    <row r="350" spans="1:4" s="2" customFormat="1" ht="30" customHeight="1" x14ac:dyDescent="0.25">
      <c r="A350" s="24">
        <v>382</v>
      </c>
      <c r="B350" s="3" t="s">
        <v>675</v>
      </c>
      <c r="C350" s="3" t="s">
        <v>676</v>
      </c>
      <c r="D350" s="24" t="s">
        <v>1358</v>
      </c>
    </row>
    <row r="351" spans="1:4" s="2" customFormat="1" ht="15" customHeight="1" x14ac:dyDescent="0.25">
      <c r="A351" s="24">
        <v>383</v>
      </c>
      <c r="B351" s="3" t="s">
        <v>677</v>
      </c>
      <c r="C351" s="3" t="s">
        <v>678</v>
      </c>
      <c r="D351" s="24" t="s">
        <v>178</v>
      </c>
    </row>
    <row r="352" spans="1:4" s="2" customFormat="1" ht="15" customHeight="1" x14ac:dyDescent="0.25">
      <c r="A352" s="24">
        <v>384</v>
      </c>
      <c r="B352" s="3" t="s">
        <v>679</v>
      </c>
      <c r="C352" s="3" t="s">
        <v>680</v>
      </c>
      <c r="D352" s="24" t="s">
        <v>178</v>
      </c>
    </row>
    <row r="353" spans="1:4" s="2" customFormat="1" ht="15" customHeight="1" x14ac:dyDescent="0.25">
      <c r="A353" s="24">
        <v>385</v>
      </c>
      <c r="B353" s="3" t="s">
        <v>681</v>
      </c>
      <c r="C353" s="3" t="s">
        <v>682</v>
      </c>
      <c r="D353" s="24" t="s">
        <v>178</v>
      </c>
    </row>
    <row r="354" spans="1:4" s="2" customFormat="1" ht="15" customHeight="1" x14ac:dyDescent="0.25">
      <c r="A354" s="24">
        <v>386</v>
      </c>
      <c r="B354" s="3" t="s">
        <v>683</v>
      </c>
      <c r="C354" s="3" t="s">
        <v>684</v>
      </c>
      <c r="D354" s="24" t="s">
        <v>178</v>
      </c>
    </row>
    <row r="355" spans="1:4" s="2" customFormat="1" ht="15" customHeight="1" x14ac:dyDescent="0.25">
      <c r="A355" s="24">
        <v>387</v>
      </c>
      <c r="B355" s="3" t="s">
        <v>685</v>
      </c>
      <c r="C355" s="3" t="s">
        <v>686</v>
      </c>
      <c r="D355" s="24" t="s">
        <v>178</v>
      </c>
    </row>
    <row r="356" spans="1:4" s="2" customFormat="1" ht="30" customHeight="1" x14ac:dyDescent="0.25">
      <c r="A356" s="24">
        <v>388</v>
      </c>
      <c r="B356" s="3" t="s">
        <v>687</v>
      </c>
      <c r="C356" s="3" t="s">
        <v>688</v>
      </c>
      <c r="D356" s="24" t="s">
        <v>1358</v>
      </c>
    </row>
    <row r="357" spans="1:4" s="2" customFormat="1" ht="30" customHeight="1" x14ac:dyDescent="0.25">
      <c r="A357" s="24">
        <v>389</v>
      </c>
      <c r="B357" s="3" t="s">
        <v>689</v>
      </c>
      <c r="C357" s="3" t="s">
        <v>690</v>
      </c>
      <c r="D357" s="24" t="s">
        <v>1358</v>
      </c>
    </row>
    <row r="358" spans="1:4" s="2" customFormat="1" ht="15" customHeight="1" x14ac:dyDescent="0.25">
      <c r="A358" s="24">
        <v>177</v>
      </c>
      <c r="B358" s="3" t="s">
        <v>691</v>
      </c>
      <c r="C358" s="3" t="s">
        <v>692</v>
      </c>
      <c r="D358" s="24" t="s">
        <v>178</v>
      </c>
    </row>
    <row r="359" spans="1:4" s="2" customFormat="1" ht="15" customHeight="1" x14ac:dyDescent="0.25">
      <c r="A359" s="24">
        <v>178</v>
      </c>
      <c r="B359" s="3" t="s">
        <v>693</v>
      </c>
      <c r="C359" s="3" t="s">
        <v>694</v>
      </c>
      <c r="D359" s="24" t="s">
        <v>178</v>
      </c>
    </row>
    <row r="360" spans="1:4" s="2" customFormat="1" ht="15" customHeight="1" x14ac:dyDescent="0.25">
      <c r="A360" s="24">
        <v>179</v>
      </c>
      <c r="B360" s="3" t="s">
        <v>695</v>
      </c>
      <c r="C360" s="3" t="s">
        <v>696</v>
      </c>
      <c r="D360" s="24" t="s">
        <v>178</v>
      </c>
    </row>
    <row r="361" spans="1:4" s="2" customFormat="1" ht="15" customHeight="1" x14ac:dyDescent="0.25">
      <c r="A361" s="24">
        <v>180</v>
      </c>
      <c r="B361" s="3" t="s">
        <v>697</v>
      </c>
      <c r="C361" s="3" t="s">
        <v>698</v>
      </c>
      <c r="D361" s="24" t="s">
        <v>1358</v>
      </c>
    </row>
    <row r="362" spans="1:4" s="2" customFormat="1" ht="15" customHeight="1" x14ac:dyDescent="0.25">
      <c r="A362" s="24">
        <v>390</v>
      </c>
      <c r="B362" s="3" t="s">
        <v>699</v>
      </c>
      <c r="C362" s="3" t="s">
        <v>700</v>
      </c>
      <c r="D362" s="24" t="s">
        <v>178</v>
      </c>
    </row>
    <row r="363" spans="1:4" s="2" customFormat="1" ht="15" customHeight="1" x14ac:dyDescent="0.25">
      <c r="A363" s="24">
        <v>391</v>
      </c>
      <c r="B363" s="3" t="s">
        <v>701</v>
      </c>
      <c r="C363" s="3" t="s">
        <v>702</v>
      </c>
      <c r="D363" s="24" t="s">
        <v>178</v>
      </c>
    </row>
    <row r="364" spans="1:4" s="2" customFormat="1" ht="15" customHeight="1" x14ac:dyDescent="0.25">
      <c r="A364" s="24">
        <v>181</v>
      </c>
      <c r="B364" s="3" t="s">
        <v>703</v>
      </c>
      <c r="C364" s="3" t="s">
        <v>704</v>
      </c>
      <c r="D364" s="24" t="s">
        <v>178</v>
      </c>
    </row>
    <row r="365" spans="1:4" s="2" customFormat="1" ht="15" customHeight="1" x14ac:dyDescent="0.25">
      <c r="A365" s="24">
        <v>182</v>
      </c>
      <c r="B365" s="3" t="s">
        <v>705</v>
      </c>
      <c r="C365" s="3" t="s">
        <v>706</v>
      </c>
      <c r="D365" s="24" t="s">
        <v>178</v>
      </c>
    </row>
    <row r="366" spans="1:4" s="2" customFormat="1" ht="15" customHeight="1" x14ac:dyDescent="0.25">
      <c r="A366" s="24">
        <v>392</v>
      </c>
      <c r="B366" s="3" t="s">
        <v>707</v>
      </c>
      <c r="C366" s="3" t="s">
        <v>708</v>
      </c>
      <c r="D366" s="24" t="s">
        <v>178</v>
      </c>
    </row>
    <row r="367" spans="1:4" s="2" customFormat="1" ht="15" customHeight="1" x14ac:dyDescent="0.25">
      <c r="A367" s="24">
        <v>393</v>
      </c>
      <c r="B367" s="3" t="s">
        <v>709</v>
      </c>
      <c r="C367" s="3" t="s">
        <v>710</v>
      </c>
      <c r="D367" s="24" t="s">
        <v>178</v>
      </c>
    </row>
    <row r="368" spans="1:4" s="2" customFormat="1" ht="15" customHeight="1" x14ac:dyDescent="0.25">
      <c r="A368" s="24">
        <v>394</v>
      </c>
      <c r="B368" s="3" t="s">
        <v>711</v>
      </c>
      <c r="C368" s="3" t="s">
        <v>712</v>
      </c>
      <c r="D368" s="24" t="s">
        <v>1358</v>
      </c>
    </row>
    <row r="369" spans="1:4" s="2" customFormat="1" ht="15" customHeight="1" x14ac:dyDescent="0.25">
      <c r="A369" s="24">
        <v>395</v>
      </c>
      <c r="B369" s="3" t="s">
        <v>713</v>
      </c>
      <c r="C369" s="3" t="s">
        <v>714</v>
      </c>
      <c r="D369" s="24" t="s">
        <v>1358</v>
      </c>
    </row>
    <row r="370" spans="1:4" s="2" customFormat="1" ht="15" customHeight="1" x14ac:dyDescent="0.25">
      <c r="A370" s="24">
        <v>396</v>
      </c>
      <c r="B370" s="3" t="s">
        <v>715</v>
      </c>
      <c r="C370" s="3" t="s">
        <v>716</v>
      </c>
      <c r="D370" s="24" t="s">
        <v>178</v>
      </c>
    </row>
    <row r="371" spans="1:4" s="2" customFormat="1" ht="15" customHeight="1" x14ac:dyDescent="0.25">
      <c r="A371" s="24">
        <v>397</v>
      </c>
      <c r="B371" s="3" t="s">
        <v>717</v>
      </c>
      <c r="C371" s="3" t="s">
        <v>718</v>
      </c>
      <c r="D371" s="24" t="s">
        <v>178</v>
      </c>
    </row>
    <row r="372" spans="1:4" s="2" customFormat="1" ht="15" customHeight="1" x14ac:dyDescent="0.25">
      <c r="A372" s="24">
        <v>398</v>
      </c>
      <c r="B372" s="3" t="s">
        <v>719</v>
      </c>
      <c r="C372" s="3" t="s">
        <v>720</v>
      </c>
      <c r="D372" s="24" t="s">
        <v>178</v>
      </c>
    </row>
    <row r="373" spans="1:4" s="2" customFormat="1" ht="15" customHeight="1" x14ac:dyDescent="0.25">
      <c r="A373" s="24">
        <v>399</v>
      </c>
      <c r="B373" s="3" t="s">
        <v>721</v>
      </c>
      <c r="C373" s="3" t="s">
        <v>1187</v>
      </c>
      <c r="D373" s="24" t="s">
        <v>178</v>
      </c>
    </row>
    <row r="374" spans="1:4" s="2" customFormat="1" ht="15" customHeight="1" x14ac:dyDescent="0.25">
      <c r="A374" s="24">
        <v>400</v>
      </c>
      <c r="B374" s="3" t="s">
        <v>722</v>
      </c>
      <c r="C374" s="3" t="s">
        <v>723</v>
      </c>
      <c r="D374" s="24" t="s">
        <v>178</v>
      </c>
    </row>
    <row r="375" spans="1:4" s="2" customFormat="1" ht="15" customHeight="1" x14ac:dyDescent="0.25">
      <c r="A375" s="24">
        <v>589</v>
      </c>
      <c r="B375" s="3" t="s">
        <v>724</v>
      </c>
      <c r="C375" s="3" t="s">
        <v>725</v>
      </c>
      <c r="D375" s="24" t="s">
        <v>178</v>
      </c>
    </row>
    <row r="376" spans="1:4" s="2" customFormat="1" ht="15" customHeight="1" x14ac:dyDescent="0.25">
      <c r="A376" s="24">
        <v>446</v>
      </c>
      <c r="B376" s="3" t="s">
        <v>726</v>
      </c>
      <c r="C376" s="3" t="s">
        <v>727</v>
      </c>
      <c r="D376" s="24" t="s">
        <v>1358</v>
      </c>
    </row>
    <row r="377" spans="1:4" s="2" customFormat="1" ht="15" customHeight="1" x14ac:dyDescent="0.25">
      <c r="A377" s="24">
        <v>124</v>
      </c>
      <c r="B377" s="3" t="s">
        <v>728</v>
      </c>
      <c r="C377" s="3" t="s">
        <v>729</v>
      </c>
      <c r="D377" s="24" t="s">
        <v>1358</v>
      </c>
    </row>
    <row r="378" spans="1:4" s="2" customFormat="1" ht="15" customHeight="1" x14ac:dyDescent="0.25">
      <c r="A378" s="24">
        <v>485</v>
      </c>
      <c r="B378" s="3" t="s">
        <v>730</v>
      </c>
      <c r="C378" s="3" t="s">
        <v>731</v>
      </c>
      <c r="D378" s="24" t="s">
        <v>178</v>
      </c>
    </row>
    <row r="379" spans="1:4" s="2" customFormat="1" ht="15" customHeight="1" x14ac:dyDescent="0.25">
      <c r="A379" s="24">
        <v>486</v>
      </c>
      <c r="B379" s="3" t="s">
        <v>732</v>
      </c>
      <c r="C379" s="3" t="s">
        <v>733</v>
      </c>
      <c r="D379" s="24" t="s">
        <v>1358</v>
      </c>
    </row>
    <row r="380" spans="1:4" s="2" customFormat="1" ht="15" customHeight="1" x14ac:dyDescent="0.25">
      <c r="A380" s="24">
        <v>487</v>
      </c>
      <c r="B380" s="3" t="s">
        <v>734</v>
      </c>
      <c r="C380" s="3" t="s">
        <v>735</v>
      </c>
      <c r="D380" s="24" t="s">
        <v>178</v>
      </c>
    </row>
    <row r="381" spans="1:4" s="2" customFormat="1" ht="15" customHeight="1" x14ac:dyDescent="0.25">
      <c r="A381" s="24">
        <v>489</v>
      </c>
      <c r="B381" s="3" t="s">
        <v>178</v>
      </c>
      <c r="C381" s="3" t="s">
        <v>1168</v>
      </c>
      <c r="D381" s="24" t="s">
        <v>178</v>
      </c>
    </row>
    <row r="382" spans="1:4" s="2" customFormat="1" ht="30" customHeight="1" x14ac:dyDescent="0.25">
      <c r="A382" s="24">
        <v>490</v>
      </c>
      <c r="B382" s="3" t="s">
        <v>736</v>
      </c>
      <c r="C382" s="3" t="s">
        <v>737</v>
      </c>
      <c r="D382" s="24" t="s">
        <v>178</v>
      </c>
    </row>
    <row r="383" spans="1:4" s="2" customFormat="1" ht="15" customHeight="1" x14ac:dyDescent="0.25">
      <c r="A383" s="24">
        <v>491</v>
      </c>
      <c r="B383" s="3" t="s">
        <v>738</v>
      </c>
      <c r="C383" s="3" t="s">
        <v>739</v>
      </c>
      <c r="D383" s="24" t="s">
        <v>178</v>
      </c>
    </row>
    <row r="384" spans="1:4" s="2" customFormat="1" x14ac:dyDescent="0.25">
      <c r="A384" s="24">
        <v>492</v>
      </c>
      <c r="B384" s="3" t="s">
        <v>740</v>
      </c>
      <c r="C384" s="3" t="s">
        <v>741</v>
      </c>
      <c r="D384" s="24" t="s">
        <v>178</v>
      </c>
    </row>
    <row r="385" spans="1:4" s="2" customFormat="1" ht="15" customHeight="1" x14ac:dyDescent="0.25">
      <c r="A385" s="24">
        <v>493</v>
      </c>
      <c r="B385" s="3" t="s">
        <v>742</v>
      </c>
      <c r="C385" s="3" t="s">
        <v>743</v>
      </c>
      <c r="D385" s="24" t="s">
        <v>178</v>
      </c>
    </row>
    <row r="386" spans="1:4" s="2" customFormat="1" ht="30" customHeight="1" x14ac:dyDescent="0.25">
      <c r="A386" s="24">
        <v>494</v>
      </c>
      <c r="B386" s="3" t="s">
        <v>744</v>
      </c>
      <c r="C386" s="3" t="s">
        <v>745</v>
      </c>
      <c r="D386" s="24" t="s">
        <v>178</v>
      </c>
    </row>
    <row r="387" spans="1:4" s="2" customFormat="1" ht="15" customHeight="1" x14ac:dyDescent="0.25">
      <c r="A387" s="24">
        <v>495</v>
      </c>
      <c r="B387" s="3" t="s">
        <v>746</v>
      </c>
      <c r="C387" s="3" t="s">
        <v>747</v>
      </c>
      <c r="D387" s="24" t="s">
        <v>178</v>
      </c>
    </row>
    <row r="388" spans="1:4" s="2" customFormat="1" ht="15" customHeight="1" x14ac:dyDescent="0.25">
      <c r="A388" s="24">
        <v>496</v>
      </c>
      <c r="B388" s="3" t="s">
        <v>748</v>
      </c>
      <c r="C388" s="3" t="s">
        <v>749</v>
      </c>
      <c r="D388" s="24" t="s">
        <v>178</v>
      </c>
    </row>
    <row r="389" spans="1:4" s="2" customFormat="1" ht="15" customHeight="1" x14ac:dyDescent="0.25">
      <c r="A389" s="24">
        <v>497</v>
      </c>
      <c r="B389" s="3" t="s">
        <v>750</v>
      </c>
      <c r="C389" s="3" t="s">
        <v>751</v>
      </c>
      <c r="D389" s="24" t="s">
        <v>1358</v>
      </c>
    </row>
    <row r="390" spans="1:4" s="2" customFormat="1" ht="15" customHeight="1" x14ac:dyDescent="0.25">
      <c r="A390" s="24">
        <v>498</v>
      </c>
      <c r="B390" s="3" t="s">
        <v>752</v>
      </c>
      <c r="C390" s="3" t="s">
        <v>753</v>
      </c>
      <c r="D390" s="24" t="s">
        <v>178</v>
      </c>
    </row>
    <row r="391" spans="1:4" s="2" customFormat="1" ht="15" customHeight="1" x14ac:dyDescent="0.25">
      <c r="A391" s="24">
        <v>499</v>
      </c>
      <c r="B391" s="3" t="s">
        <v>754</v>
      </c>
      <c r="C391" s="3" t="s">
        <v>755</v>
      </c>
      <c r="D391" s="24" t="s">
        <v>178</v>
      </c>
    </row>
    <row r="392" spans="1:4" s="2" customFormat="1" ht="15" customHeight="1" x14ac:dyDescent="0.25">
      <c r="A392" s="24">
        <v>500</v>
      </c>
      <c r="B392" s="3" t="s">
        <v>756</v>
      </c>
      <c r="C392" s="3" t="s">
        <v>757</v>
      </c>
      <c r="D392" s="24" t="s">
        <v>1358</v>
      </c>
    </row>
    <row r="393" spans="1:4" s="2" customFormat="1" ht="15" customHeight="1" x14ac:dyDescent="0.25">
      <c r="A393" s="24">
        <v>501</v>
      </c>
      <c r="B393" s="3" t="s">
        <v>758</v>
      </c>
      <c r="C393" s="3" t="s">
        <v>759</v>
      </c>
      <c r="D393" s="24" t="s">
        <v>178</v>
      </c>
    </row>
    <row r="394" spans="1:4" s="2" customFormat="1" ht="30" customHeight="1" x14ac:dyDescent="0.25">
      <c r="A394" s="24">
        <v>502</v>
      </c>
      <c r="B394" s="3" t="s">
        <v>760</v>
      </c>
      <c r="C394" s="3" t="s">
        <v>1188</v>
      </c>
      <c r="D394" s="24" t="s">
        <v>178</v>
      </c>
    </row>
    <row r="395" spans="1:4" s="2" customFormat="1" ht="15" customHeight="1" x14ac:dyDescent="0.25">
      <c r="A395" s="24">
        <v>503</v>
      </c>
      <c r="B395" s="3" t="s">
        <v>761</v>
      </c>
      <c r="C395" s="3" t="s">
        <v>762</v>
      </c>
      <c r="D395" s="24" t="s">
        <v>1358</v>
      </c>
    </row>
    <row r="396" spans="1:4" s="2" customFormat="1" ht="15" customHeight="1" x14ac:dyDescent="0.25">
      <c r="A396" s="24">
        <v>506</v>
      </c>
      <c r="B396" s="3" t="s">
        <v>763</v>
      </c>
      <c r="C396" s="3" t="s">
        <v>764</v>
      </c>
      <c r="D396" s="24" t="s">
        <v>1358</v>
      </c>
    </row>
    <row r="397" spans="1:4" s="2" customFormat="1" ht="15" customHeight="1" x14ac:dyDescent="0.25">
      <c r="A397" s="24">
        <v>507</v>
      </c>
      <c r="B397" s="3" t="s">
        <v>765</v>
      </c>
      <c r="C397" s="3" t="s">
        <v>766</v>
      </c>
      <c r="D397" s="24"/>
    </row>
    <row r="398" spans="1:4" s="2" customFormat="1" ht="15" customHeight="1" x14ac:dyDescent="0.25">
      <c r="A398" s="24">
        <v>504</v>
      </c>
      <c r="B398" s="54" t="s">
        <v>1282</v>
      </c>
      <c r="C398" s="3" t="s">
        <v>1169</v>
      </c>
      <c r="D398" s="24" t="s">
        <v>1358</v>
      </c>
    </row>
    <row r="399" spans="1:4" s="2" customFormat="1" ht="15" customHeight="1" x14ac:dyDescent="0.25">
      <c r="A399" s="24">
        <v>508</v>
      </c>
      <c r="B399" s="3" t="s">
        <v>767</v>
      </c>
      <c r="C399" s="3" t="s">
        <v>768</v>
      </c>
      <c r="D399" s="24" t="s">
        <v>1358</v>
      </c>
    </row>
    <row r="400" spans="1:4" s="2" customFormat="1" ht="15" customHeight="1" x14ac:dyDescent="0.25">
      <c r="A400" s="24">
        <v>509</v>
      </c>
      <c r="B400" s="3" t="s">
        <v>769</v>
      </c>
      <c r="C400" s="3" t="s">
        <v>770</v>
      </c>
      <c r="D400" s="24" t="s">
        <v>1358</v>
      </c>
    </row>
    <row r="401" spans="1:4" s="2" customFormat="1" x14ac:dyDescent="0.25">
      <c r="A401" s="24">
        <v>510</v>
      </c>
      <c r="B401" s="3" t="s">
        <v>771</v>
      </c>
      <c r="C401" s="3" t="s">
        <v>772</v>
      </c>
      <c r="D401" s="24" t="s">
        <v>1358</v>
      </c>
    </row>
    <row r="402" spans="1:4" s="2" customFormat="1" ht="15" customHeight="1" x14ac:dyDescent="0.25">
      <c r="A402" s="24">
        <v>511</v>
      </c>
      <c r="B402" s="3" t="s">
        <v>773</v>
      </c>
      <c r="C402" s="3" t="s">
        <v>774</v>
      </c>
      <c r="D402" s="24" t="s">
        <v>1358</v>
      </c>
    </row>
    <row r="403" spans="1:4" s="2" customFormat="1" ht="15" customHeight="1" x14ac:dyDescent="0.25">
      <c r="A403" s="24">
        <v>636</v>
      </c>
      <c r="B403" s="3" t="s">
        <v>775</v>
      </c>
      <c r="C403" s="3" t="s">
        <v>776</v>
      </c>
      <c r="D403" s="24" t="s">
        <v>1358</v>
      </c>
    </row>
    <row r="404" spans="1:4" s="2" customFormat="1" ht="15" customHeight="1" x14ac:dyDescent="0.25">
      <c r="A404" s="24">
        <v>518</v>
      </c>
      <c r="B404" s="3" t="s">
        <v>178</v>
      </c>
      <c r="C404" s="3" t="s">
        <v>1170</v>
      </c>
      <c r="D404" s="24" t="s">
        <v>1358</v>
      </c>
    </row>
    <row r="405" spans="1:4" s="2" customFormat="1" ht="15" customHeight="1" x14ac:dyDescent="0.25">
      <c r="A405" s="24">
        <v>525</v>
      </c>
      <c r="B405" s="3" t="s">
        <v>777</v>
      </c>
      <c r="C405" s="3" t="s">
        <v>778</v>
      </c>
      <c r="D405" s="24" t="s">
        <v>1358</v>
      </c>
    </row>
    <row r="406" spans="1:4" s="2" customFormat="1" ht="15" customHeight="1" x14ac:dyDescent="0.25">
      <c r="A406" s="24">
        <v>447</v>
      </c>
      <c r="B406" s="3" t="s">
        <v>178</v>
      </c>
      <c r="C406" s="3" t="s">
        <v>779</v>
      </c>
      <c r="D406" s="24" t="s">
        <v>178</v>
      </c>
    </row>
    <row r="407" spans="1:4" s="2" customFormat="1" x14ac:dyDescent="0.25">
      <c r="A407" s="24">
        <v>448</v>
      </c>
      <c r="B407" s="3" t="s">
        <v>780</v>
      </c>
      <c r="C407" s="3" t="s">
        <v>781</v>
      </c>
      <c r="D407" s="24" t="s">
        <v>178</v>
      </c>
    </row>
    <row r="408" spans="1:4" s="2" customFormat="1" ht="15" customHeight="1" x14ac:dyDescent="0.25">
      <c r="A408" s="24">
        <v>449</v>
      </c>
      <c r="B408" s="3" t="s">
        <v>782</v>
      </c>
      <c r="C408" s="3" t="s">
        <v>783</v>
      </c>
      <c r="D408" s="24" t="s">
        <v>178</v>
      </c>
    </row>
    <row r="409" spans="1:4" s="2" customFormat="1" x14ac:dyDescent="0.25">
      <c r="A409" s="24">
        <v>450</v>
      </c>
      <c r="B409" s="3" t="s">
        <v>784</v>
      </c>
      <c r="C409" s="3" t="s">
        <v>1189</v>
      </c>
      <c r="D409" s="24" t="s">
        <v>178</v>
      </c>
    </row>
    <row r="410" spans="1:4" s="2" customFormat="1" ht="30" customHeight="1" x14ac:dyDescent="0.25">
      <c r="A410" s="24">
        <v>451</v>
      </c>
      <c r="B410" s="3" t="s">
        <v>785</v>
      </c>
      <c r="C410" s="3" t="s">
        <v>1190</v>
      </c>
      <c r="D410" s="24" t="s">
        <v>178</v>
      </c>
    </row>
    <row r="411" spans="1:4" s="2" customFormat="1" ht="30" customHeight="1" x14ac:dyDescent="0.25">
      <c r="A411" s="24">
        <v>452</v>
      </c>
      <c r="B411" s="3" t="s">
        <v>786</v>
      </c>
      <c r="C411" s="3" t="s">
        <v>787</v>
      </c>
      <c r="D411" s="24" t="s">
        <v>178</v>
      </c>
    </row>
    <row r="412" spans="1:4" s="2" customFormat="1" ht="30" customHeight="1" x14ac:dyDescent="0.25">
      <c r="A412" s="24">
        <v>453</v>
      </c>
      <c r="B412" s="3" t="s">
        <v>788</v>
      </c>
      <c r="C412" s="3" t="s">
        <v>1191</v>
      </c>
      <c r="D412" s="24" t="s">
        <v>178</v>
      </c>
    </row>
    <row r="413" spans="1:4" s="2" customFormat="1" ht="30" customHeight="1" x14ac:dyDescent="0.25">
      <c r="A413" s="24">
        <v>454</v>
      </c>
      <c r="B413" s="3" t="s">
        <v>789</v>
      </c>
      <c r="C413" s="3" t="s">
        <v>1192</v>
      </c>
      <c r="D413" s="24" t="s">
        <v>178</v>
      </c>
    </row>
    <row r="414" spans="1:4" s="2" customFormat="1" ht="30" customHeight="1" x14ac:dyDescent="0.25">
      <c r="A414" s="24">
        <v>455</v>
      </c>
      <c r="B414" s="3" t="s">
        <v>790</v>
      </c>
      <c r="C414" s="3" t="s">
        <v>1193</v>
      </c>
      <c r="D414" s="24" t="s">
        <v>178</v>
      </c>
    </row>
    <row r="415" spans="1:4" s="2" customFormat="1" ht="30" customHeight="1" x14ac:dyDescent="0.25">
      <c r="A415" s="24">
        <v>456</v>
      </c>
      <c r="B415" s="3" t="s">
        <v>791</v>
      </c>
      <c r="C415" s="3" t="s">
        <v>792</v>
      </c>
      <c r="D415" s="24" t="s">
        <v>1358</v>
      </c>
    </row>
    <row r="416" spans="1:4" s="2" customFormat="1" ht="30" customHeight="1" x14ac:dyDescent="0.25">
      <c r="A416" s="24">
        <v>645</v>
      </c>
      <c r="B416" s="3" t="s">
        <v>178</v>
      </c>
      <c r="C416" s="3" t="s">
        <v>1171</v>
      </c>
      <c r="D416" s="24" t="s">
        <v>1358</v>
      </c>
    </row>
    <row r="417" spans="1:4" s="2" customFormat="1" ht="30" customHeight="1" x14ac:dyDescent="0.25">
      <c r="A417" s="24">
        <v>457</v>
      </c>
      <c r="B417" s="3" t="s">
        <v>793</v>
      </c>
      <c r="C417" s="3" t="s">
        <v>794</v>
      </c>
      <c r="D417" s="24" t="s">
        <v>1358</v>
      </c>
    </row>
    <row r="418" spans="1:4" s="2" customFormat="1" ht="15" customHeight="1" x14ac:dyDescent="0.25">
      <c r="A418" s="24">
        <v>458</v>
      </c>
      <c r="B418" s="3" t="s">
        <v>795</v>
      </c>
      <c r="C418" s="3" t="s">
        <v>796</v>
      </c>
      <c r="D418" s="24" t="s">
        <v>1358</v>
      </c>
    </row>
    <row r="419" spans="1:4" s="2" customFormat="1" x14ac:dyDescent="0.25">
      <c r="A419" s="24">
        <v>459</v>
      </c>
      <c r="B419" s="3" t="s">
        <v>797</v>
      </c>
      <c r="C419" s="3" t="s">
        <v>1194</v>
      </c>
      <c r="D419" s="24" t="s">
        <v>1358</v>
      </c>
    </row>
    <row r="420" spans="1:4" s="2" customFormat="1" ht="15" customHeight="1" x14ac:dyDescent="0.25">
      <c r="A420" s="24">
        <v>460</v>
      </c>
      <c r="B420" s="3" t="s">
        <v>798</v>
      </c>
      <c r="C420" s="3" t="s">
        <v>799</v>
      </c>
      <c r="D420" s="24" t="s">
        <v>1358</v>
      </c>
    </row>
    <row r="421" spans="1:4" s="2" customFormat="1" ht="15" customHeight="1" x14ac:dyDescent="0.25">
      <c r="A421" s="24">
        <v>461</v>
      </c>
      <c r="B421" s="3" t="s">
        <v>800</v>
      </c>
      <c r="C421" s="3" t="s">
        <v>1195</v>
      </c>
      <c r="D421" s="24" t="s">
        <v>1358</v>
      </c>
    </row>
    <row r="422" spans="1:4" s="2" customFormat="1" ht="15" customHeight="1" x14ac:dyDescent="0.25">
      <c r="A422" s="24">
        <v>462</v>
      </c>
      <c r="B422" s="3" t="s">
        <v>801</v>
      </c>
      <c r="C422" s="3" t="s">
        <v>802</v>
      </c>
      <c r="D422" s="24" t="s">
        <v>1358</v>
      </c>
    </row>
    <row r="423" spans="1:4" s="2" customFormat="1" ht="30" customHeight="1" x14ac:dyDescent="0.25">
      <c r="A423" s="24">
        <v>463</v>
      </c>
      <c r="B423" s="3" t="s">
        <v>803</v>
      </c>
      <c r="C423" s="3" t="s">
        <v>804</v>
      </c>
      <c r="D423" s="24" t="s">
        <v>1358</v>
      </c>
    </row>
    <row r="424" spans="1:4" s="2" customFormat="1" ht="30" customHeight="1" x14ac:dyDescent="0.25">
      <c r="A424" s="24">
        <v>464</v>
      </c>
      <c r="B424" s="3" t="s">
        <v>805</v>
      </c>
      <c r="C424" s="3" t="s">
        <v>806</v>
      </c>
      <c r="D424" s="24" t="s">
        <v>1358</v>
      </c>
    </row>
    <row r="425" spans="1:4" s="2" customFormat="1" ht="30" customHeight="1" x14ac:dyDescent="0.25">
      <c r="A425" s="24">
        <v>465</v>
      </c>
      <c r="B425" s="3" t="s">
        <v>807</v>
      </c>
      <c r="C425" s="3" t="s">
        <v>1196</v>
      </c>
      <c r="D425" s="24" t="s">
        <v>1358</v>
      </c>
    </row>
    <row r="426" spans="1:4" s="2" customFormat="1" ht="30" customHeight="1" x14ac:dyDescent="0.25">
      <c r="A426" s="24">
        <v>466</v>
      </c>
      <c r="B426" s="3" t="s">
        <v>808</v>
      </c>
      <c r="C426" s="3" t="s">
        <v>809</v>
      </c>
      <c r="D426" s="24" t="s">
        <v>1358</v>
      </c>
    </row>
    <row r="427" spans="1:4" s="2" customFormat="1" ht="30" customHeight="1" x14ac:dyDescent="0.25">
      <c r="A427" s="24">
        <v>467</v>
      </c>
      <c r="B427" s="3" t="s">
        <v>810</v>
      </c>
      <c r="C427" s="3" t="s">
        <v>811</v>
      </c>
      <c r="D427" s="24" t="s">
        <v>1358</v>
      </c>
    </row>
    <row r="428" spans="1:4" s="2" customFormat="1" ht="30" customHeight="1" x14ac:dyDescent="0.25">
      <c r="A428" s="24">
        <v>468</v>
      </c>
      <c r="B428" s="3" t="s">
        <v>812</v>
      </c>
      <c r="C428" s="3" t="s">
        <v>813</v>
      </c>
      <c r="D428" s="24" t="s">
        <v>1358</v>
      </c>
    </row>
    <row r="429" spans="1:4" s="2" customFormat="1" ht="30" customHeight="1" x14ac:dyDescent="0.25">
      <c r="A429" s="24">
        <v>469</v>
      </c>
      <c r="B429" s="3" t="s">
        <v>814</v>
      </c>
      <c r="C429" s="3" t="s">
        <v>815</v>
      </c>
      <c r="D429" s="24" t="s">
        <v>1358</v>
      </c>
    </row>
    <row r="430" spans="1:4" s="2" customFormat="1" ht="30" customHeight="1" x14ac:dyDescent="0.25">
      <c r="A430" s="24">
        <v>470</v>
      </c>
      <c r="B430" s="3" t="s">
        <v>816</v>
      </c>
      <c r="C430" s="3" t="s">
        <v>817</v>
      </c>
      <c r="D430" s="24" t="s">
        <v>1358</v>
      </c>
    </row>
    <row r="431" spans="1:4" s="2" customFormat="1" ht="30" customHeight="1" x14ac:dyDescent="0.25">
      <c r="A431" s="24">
        <v>471</v>
      </c>
      <c r="B431" s="3" t="s">
        <v>818</v>
      </c>
      <c r="C431" s="3" t="s">
        <v>819</v>
      </c>
      <c r="D431" s="24" t="s">
        <v>1358</v>
      </c>
    </row>
    <row r="432" spans="1:4" s="2" customFormat="1" ht="30" customHeight="1" x14ac:dyDescent="0.25">
      <c r="A432" s="24">
        <v>472</v>
      </c>
      <c r="B432" s="3" t="s">
        <v>820</v>
      </c>
      <c r="C432" s="3" t="s">
        <v>1197</v>
      </c>
      <c r="D432" s="24" t="s">
        <v>1358</v>
      </c>
    </row>
    <row r="433" spans="1:4" s="2" customFormat="1" ht="30" customHeight="1" x14ac:dyDescent="0.25">
      <c r="A433" s="24">
        <v>473</v>
      </c>
      <c r="B433" s="3" t="s">
        <v>821</v>
      </c>
      <c r="C433" s="3" t="s">
        <v>1198</v>
      </c>
      <c r="D433" s="24" t="s">
        <v>1358</v>
      </c>
    </row>
    <row r="434" spans="1:4" s="2" customFormat="1" ht="30" customHeight="1" x14ac:dyDescent="0.25">
      <c r="A434" s="24">
        <v>474</v>
      </c>
      <c r="B434" s="3" t="s">
        <v>822</v>
      </c>
      <c r="C434" s="3" t="s">
        <v>823</v>
      </c>
      <c r="D434" s="24" t="s">
        <v>1358</v>
      </c>
    </row>
    <row r="435" spans="1:4" s="2" customFormat="1" ht="30" customHeight="1" x14ac:dyDescent="0.25">
      <c r="A435" s="24">
        <v>475</v>
      </c>
      <c r="B435" s="3" t="s">
        <v>824</v>
      </c>
      <c r="C435" s="3" t="s">
        <v>825</v>
      </c>
      <c r="D435" s="24" t="s">
        <v>1358</v>
      </c>
    </row>
    <row r="436" spans="1:4" s="2" customFormat="1" ht="30" customHeight="1" x14ac:dyDescent="0.25">
      <c r="A436" s="24">
        <v>476</v>
      </c>
      <c r="B436" s="3" t="s">
        <v>826</v>
      </c>
      <c r="C436" s="3" t="s">
        <v>827</v>
      </c>
      <c r="D436" s="24" t="s">
        <v>1358</v>
      </c>
    </row>
    <row r="437" spans="1:4" s="2" customFormat="1" ht="30" customHeight="1" x14ac:dyDescent="0.25">
      <c r="A437" s="24">
        <v>477</v>
      </c>
      <c r="B437" s="3" t="s">
        <v>828</v>
      </c>
      <c r="C437" s="3" t="s">
        <v>829</v>
      </c>
      <c r="D437" s="24" t="s">
        <v>1358</v>
      </c>
    </row>
    <row r="438" spans="1:4" s="2" customFormat="1" ht="30" customHeight="1" x14ac:dyDescent="0.25">
      <c r="A438" s="24">
        <v>478</v>
      </c>
      <c r="B438" s="3" t="s">
        <v>830</v>
      </c>
      <c r="C438" s="3" t="s">
        <v>831</v>
      </c>
      <c r="D438" s="24" t="s">
        <v>1358</v>
      </c>
    </row>
    <row r="439" spans="1:4" s="2" customFormat="1" ht="30" customHeight="1" x14ac:dyDescent="0.25">
      <c r="A439" s="24">
        <v>479</v>
      </c>
      <c r="B439" s="3" t="s">
        <v>832</v>
      </c>
      <c r="C439" s="3" t="s">
        <v>1199</v>
      </c>
      <c r="D439" s="24" t="s">
        <v>1358</v>
      </c>
    </row>
    <row r="440" spans="1:4" s="2" customFormat="1" ht="30" customHeight="1" x14ac:dyDescent="0.25">
      <c r="A440" s="24">
        <v>480</v>
      </c>
      <c r="B440" s="3" t="s">
        <v>833</v>
      </c>
      <c r="C440" s="3" t="s">
        <v>834</v>
      </c>
      <c r="D440" s="24" t="s">
        <v>1358</v>
      </c>
    </row>
    <row r="441" spans="1:4" s="2" customFormat="1" ht="30" customHeight="1" x14ac:dyDescent="0.25">
      <c r="A441" s="24">
        <v>481</v>
      </c>
      <c r="B441" s="3" t="s">
        <v>835</v>
      </c>
      <c r="C441" s="3" t="s">
        <v>836</v>
      </c>
      <c r="D441" s="24" t="s">
        <v>1358</v>
      </c>
    </row>
    <row r="442" spans="1:4" s="2" customFormat="1" ht="30" customHeight="1" x14ac:dyDescent="0.25">
      <c r="A442" s="24">
        <v>482</v>
      </c>
      <c r="B442" s="3" t="s">
        <v>837</v>
      </c>
      <c r="C442" s="3" t="s">
        <v>838</v>
      </c>
      <c r="D442" s="24" t="s">
        <v>1358</v>
      </c>
    </row>
    <row r="443" spans="1:4" s="2" customFormat="1" ht="30" customHeight="1" x14ac:dyDescent="0.25">
      <c r="A443" s="24">
        <v>483</v>
      </c>
      <c r="B443" s="3" t="s">
        <v>839</v>
      </c>
      <c r="C443" s="3" t="s">
        <v>840</v>
      </c>
      <c r="D443" s="24" t="s">
        <v>1358</v>
      </c>
    </row>
    <row r="444" spans="1:4" s="2" customFormat="1" ht="30" customHeight="1" x14ac:dyDescent="0.25">
      <c r="A444" s="24">
        <v>484</v>
      </c>
      <c r="B444" s="3" t="s">
        <v>841</v>
      </c>
      <c r="C444" s="3" t="s">
        <v>842</v>
      </c>
      <c r="D444" s="24" t="s">
        <v>1358</v>
      </c>
    </row>
    <row r="445" spans="1:4" s="2" customFormat="1" ht="30" customHeight="1" x14ac:dyDescent="0.25">
      <c r="A445" s="24">
        <v>646</v>
      </c>
      <c r="B445" s="3" t="s">
        <v>178</v>
      </c>
      <c r="C445" s="3" t="s">
        <v>1172</v>
      </c>
      <c r="D445" s="65" t="s">
        <v>1358</v>
      </c>
    </row>
    <row r="446" spans="1:4" s="2" customFormat="1" ht="30" customHeight="1" x14ac:dyDescent="0.25">
      <c r="A446" s="24">
        <v>527</v>
      </c>
      <c r="B446" s="3" t="s">
        <v>843</v>
      </c>
      <c r="C446" s="3" t="s">
        <v>844</v>
      </c>
      <c r="D446" s="24" t="s">
        <v>1358</v>
      </c>
    </row>
    <row r="447" spans="1:4" s="2" customFormat="1" ht="30" customHeight="1" x14ac:dyDescent="0.25">
      <c r="A447" s="24">
        <v>528</v>
      </c>
      <c r="B447" s="3" t="s">
        <v>845</v>
      </c>
      <c r="C447" s="3" t="s">
        <v>846</v>
      </c>
      <c r="D447" s="24"/>
    </row>
    <row r="448" spans="1:4" s="2" customFormat="1" x14ac:dyDescent="0.25">
      <c r="A448" s="24">
        <v>529</v>
      </c>
      <c r="B448" s="3" t="s">
        <v>847</v>
      </c>
      <c r="C448" s="3" t="s">
        <v>848</v>
      </c>
      <c r="D448" s="24"/>
    </row>
    <row r="449" spans="1:4" s="2" customFormat="1" ht="30" customHeight="1" x14ac:dyDescent="0.25">
      <c r="A449" s="24">
        <v>530</v>
      </c>
      <c r="B449" s="3" t="s">
        <v>849</v>
      </c>
      <c r="C449" s="3" t="s">
        <v>850</v>
      </c>
      <c r="D449" s="24"/>
    </row>
    <row r="450" spans="1:4" s="2" customFormat="1" ht="30" customHeight="1" x14ac:dyDescent="0.25">
      <c r="A450" s="24">
        <v>531</v>
      </c>
      <c r="B450" s="3" t="s">
        <v>851</v>
      </c>
      <c r="C450" s="3" t="s">
        <v>852</v>
      </c>
      <c r="D450" s="24"/>
    </row>
    <row r="451" spans="1:4" s="2" customFormat="1" ht="30" customHeight="1" x14ac:dyDescent="0.25">
      <c r="A451" s="24">
        <v>532</v>
      </c>
      <c r="B451" s="3" t="s">
        <v>853</v>
      </c>
      <c r="C451" s="3" t="s">
        <v>854</v>
      </c>
      <c r="D451" s="24"/>
    </row>
    <row r="452" spans="1:4" s="2" customFormat="1" ht="30" customHeight="1" x14ac:dyDescent="0.25">
      <c r="A452" s="24">
        <v>533</v>
      </c>
      <c r="B452" s="3" t="s">
        <v>855</v>
      </c>
      <c r="C452" s="3" t="s">
        <v>856</v>
      </c>
      <c r="D452" s="24"/>
    </row>
    <row r="453" spans="1:4" s="2" customFormat="1" ht="30" customHeight="1" x14ac:dyDescent="0.25">
      <c r="A453" s="24">
        <v>539</v>
      </c>
      <c r="B453" s="3" t="s">
        <v>857</v>
      </c>
      <c r="C453" s="3" t="s">
        <v>858</v>
      </c>
      <c r="D453" s="24" t="s">
        <v>1358</v>
      </c>
    </row>
    <row r="454" spans="1:4" s="2" customFormat="1" ht="30" customHeight="1" x14ac:dyDescent="0.25">
      <c r="A454" s="24">
        <v>540</v>
      </c>
      <c r="B454" s="3" t="s">
        <v>859</v>
      </c>
      <c r="C454" s="3" t="s">
        <v>860</v>
      </c>
      <c r="D454" s="24" t="s">
        <v>1358</v>
      </c>
    </row>
    <row r="455" spans="1:4" s="2" customFormat="1" ht="30" customHeight="1" x14ac:dyDescent="0.25">
      <c r="A455" s="24">
        <v>541</v>
      </c>
      <c r="B455" s="3" t="s">
        <v>861</v>
      </c>
      <c r="C455" s="3" t="s">
        <v>862</v>
      </c>
      <c r="D455" s="24" t="s">
        <v>1358</v>
      </c>
    </row>
    <row r="456" spans="1:4" s="2" customFormat="1" ht="30" customHeight="1" x14ac:dyDescent="0.25">
      <c r="A456" s="24">
        <v>542</v>
      </c>
      <c r="B456" s="3" t="s">
        <v>863</v>
      </c>
      <c r="C456" s="3" t="s">
        <v>864</v>
      </c>
      <c r="D456" s="24" t="s">
        <v>1358</v>
      </c>
    </row>
    <row r="457" spans="1:4" s="2" customFormat="1" ht="45" customHeight="1" x14ac:dyDescent="0.25">
      <c r="A457" s="24">
        <v>543</v>
      </c>
      <c r="B457" s="3" t="s">
        <v>865</v>
      </c>
      <c r="C457" s="3" t="s">
        <v>866</v>
      </c>
      <c r="D457" s="24" t="s">
        <v>1358</v>
      </c>
    </row>
    <row r="458" spans="1:4" s="2" customFormat="1" ht="45" customHeight="1" x14ac:dyDescent="0.25">
      <c r="A458" s="24">
        <v>544</v>
      </c>
      <c r="B458" s="3" t="s">
        <v>867</v>
      </c>
      <c r="C458" s="3" t="s">
        <v>868</v>
      </c>
      <c r="D458" s="24" t="s">
        <v>1358</v>
      </c>
    </row>
    <row r="459" spans="1:4" s="2" customFormat="1" ht="30" customHeight="1" x14ac:dyDescent="0.25">
      <c r="A459" s="24">
        <v>545</v>
      </c>
      <c r="B459" s="3" t="s">
        <v>869</v>
      </c>
      <c r="C459" s="3" t="s">
        <v>1200</v>
      </c>
      <c r="D459" s="24" t="s">
        <v>1358</v>
      </c>
    </row>
    <row r="460" spans="1:4" s="2" customFormat="1" ht="30" customHeight="1" x14ac:dyDescent="0.25">
      <c r="A460" s="24">
        <v>546</v>
      </c>
      <c r="B460" s="3" t="s">
        <v>870</v>
      </c>
      <c r="C460" s="3" t="s">
        <v>871</v>
      </c>
      <c r="D460" s="24" t="s">
        <v>1358</v>
      </c>
    </row>
    <row r="461" spans="1:4" s="2" customFormat="1" ht="30" customHeight="1" x14ac:dyDescent="0.25">
      <c r="A461" s="24">
        <v>547</v>
      </c>
      <c r="B461" s="3" t="s">
        <v>872</v>
      </c>
      <c r="C461" s="3" t="s">
        <v>873</v>
      </c>
      <c r="D461" s="24" t="s">
        <v>1358</v>
      </c>
    </row>
    <row r="462" spans="1:4" s="2" customFormat="1" ht="30" customHeight="1" x14ac:dyDescent="0.25">
      <c r="A462" s="24">
        <v>548</v>
      </c>
      <c r="B462" s="3" t="s">
        <v>874</v>
      </c>
      <c r="C462" s="3" t="s">
        <v>875</v>
      </c>
      <c r="D462" s="24" t="s">
        <v>1358</v>
      </c>
    </row>
    <row r="463" spans="1:4" s="2" customFormat="1" ht="45" customHeight="1" x14ac:dyDescent="0.25">
      <c r="A463" s="24">
        <v>401</v>
      </c>
      <c r="B463" s="3" t="s">
        <v>178</v>
      </c>
      <c r="C463" s="3" t="s">
        <v>1173</v>
      </c>
      <c r="D463" s="24" t="s">
        <v>1358</v>
      </c>
    </row>
    <row r="464" spans="1:4" s="2" customFormat="1" ht="45" customHeight="1" x14ac:dyDescent="0.25">
      <c r="A464" s="24">
        <v>402</v>
      </c>
      <c r="B464" s="3" t="s">
        <v>876</v>
      </c>
      <c r="C464" s="3" t="s">
        <v>877</v>
      </c>
      <c r="D464" s="24" t="s">
        <v>1358</v>
      </c>
    </row>
    <row r="465" spans="1:4" s="2" customFormat="1" ht="15" customHeight="1" x14ac:dyDescent="0.25">
      <c r="A465" s="24">
        <v>403</v>
      </c>
      <c r="B465" s="3" t="s">
        <v>878</v>
      </c>
      <c r="C465" s="3" t="s">
        <v>879</v>
      </c>
      <c r="D465" s="24" t="s">
        <v>1358</v>
      </c>
    </row>
    <row r="466" spans="1:4" s="2" customFormat="1" x14ac:dyDescent="0.25">
      <c r="A466" s="24">
        <v>404</v>
      </c>
      <c r="B466" s="3" t="s">
        <v>880</v>
      </c>
      <c r="C466" s="3" t="s">
        <v>881</v>
      </c>
      <c r="D466" s="24" t="s">
        <v>1358</v>
      </c>
    </row>
    <row r="467" spans="1:4" s="2" customFormat="1" ht="15" customHeight="1" x14ac:dyDescent="0.25">
      <c r="A467" s="24">
        <v>635</v>
      </c>
      <c r="B467" s="3" t="s">
        <v>882</v>
      </c>
      <c r="C467" s="3" t="s">
        <v>883</v>
      </c>
      <c r="D467" s="24" t="s">
        <v>1358</v>
      </c>
    </row>
    <row r="468" spans="1:4" s="2" customFormat="1" ht="15" customHeight="1" x14ac:dyDescent="0.25">
      <c r="A468" s="24">
        <v>405</v>
      </c>
      <c r="B468" s="3" t="s">
        <v>884</v>
      </c>
      <c r="C468" s="3" t="s">
        <v>885</v>
      </c>
      <c r="D468" s="24" t="s">
        <v>1358</v>
      </c>
    </row>
    <row r="469" spans="1:4" s="2" customFormat="1" ht="15" customHeight="1" x14ac:dyDescent="0.25">
      <c r="A469" s="24">
        <v>406</v>
      </c>
      <c r="B469" s="3" t="s">
        <v>886</v>
      </c>
      <c r="C469" s="3" t="s">
        <v>887</v>
      </c>
      <c r="D469" s="24" t="s">
        <v>1358</v>
      </c>
    </row>
    <row r="470" spans="1:4" s="2" customFormat="1" ht="15" customHeight="1" x14ac:dyDescent="0.25">
      <c r="A470" s="24">
        <v>407</v>
      </c>
      <c r="B470" s="3" t="s">
        <v>888</v>
      </c>
      <c r="C470" s="3" t="s">
        <v>889</v>
      </c>
      <c r="D470" s="24" t="s">
        <v>1358</v>
      </c>
    </row>
    <row r="471" spans="1:4" s="2" customFormat="1" ht="15" customHeight="1" x14ac:dyDescent="0.25">
      <c r="A471" s="24">
        <v>408</v>
      </c>
      <c r="B471" s="3" t="s">
        <v>890</v>
      </c>
      <c r="C471" s="3" t="s">
        <v>891</v>
      </c>
      <c r="D471" s="24" t="s">
        <v>1358</v>
      </c>
    </row>
    <row r="472" spans="1:4" s="2" customFormat="1" ht="15" customHeight="1" x14ac:dyDescent="0.25">
      <c r="A472" s="24">
        <v>409</v>
      </c>
      <c r="B472" s="3" t="s">
        <v>892</v>
      </c>
      <c r="C472" s="3" t="s">
        <v>893</v>
      </c>
      <c r="D472" s="24" t="s">
        <v>1358</v>
      </c>
    </row>
    <row r="473" spans="1:4" s="2" customFormat="1" ht="15" customHeight="1" x14ac:dyDescent="0.25">
      <c r="A473" s="24">
        <v>410</v>
      </c>
      <c r="B473" s="3" t="s">
        <v>894</v>
      </c>
      <c r="C473" s="3" t="s">
        <v>895</v>
      </c>
      <c r="D473" s="24" t="s">
        <v>1358</v>
      </c>
    </row>
    <row r="474" spans="1:4" s="2" customFormat="1" ht="15" customHeight="1" x14ac:dyDescent="0.25">
      <c r="A474" s="24">
        <v>411</v>
      </c>
      <c r="B474" s="3" t="s">
        <v>896</v>
      </c>
      <c r="C474" s="3" t="s">
        <v>897</v>
      </c>
      <c r="D474" s="24" t="s">
        <v>1358</v>
      </c>
    </row>
    <row r="475" spans="1:4" s="2" customFormat="1" ht="15" customHeight="1" x14ac:dyDescent="0.25">
      <c r="A475" s="24">
        <v>412</v>
      </c>
      <c r="B475" s="3" t="s">
        <v>898</v>
      </c>
      <c r="C475" s="3" t="s">
        <v>899</v>
      </c>
      <c r="D475" s="24" t="s">
        <v>1358</v>
      </c>
    </row>
    <row r="476" spans="1:4" s="2" customFormat="1" ht="15" customHeight="1" x14ac:dyDescent="0.25">
      <c r="A476" s="24">
        <v>413</v>
      </c>
      <c r="B476" s="3" t="s">
        <v>900</v>
      </c>
      <c r="C476" s="3" t="s">
        <v>901</v>
      </c>
      <c r="D476" s="24" t="s">
        <v>1358</v>
      </c>
    </row>
    <row r="477" spans="1:4" s="2" customFormat="1" ht="15" customHeight="1" x14ac:dyDescent="0.25">
      <c r="A477" s="24">
        <v>414</v>
      </c>
      <c r="B477" s="3" t="s">
        <v>902</v>
      </c>
      <c r="C477" s="3" t="s">
        <v>903</v>
      </c>
      <c r="D477" s="24" t="s">
        <v>1358</v>
      </c>
    </row>
    <row r="478" spans="1:4" s="2" customFormat="1" ht="15" customHeight="1" x14ac:dyDescent="0.25">
      <c r="A478" s="24">
        <v>415</v>
      </c>
      <c r="B478" s="3" t="s">
        <v>904</v>
      </c>
      <c r="C478" s="3" t="s">
        <v>905</v>
      </c>
      <c r="D478" s="24" t="s">
        <v>1358</v>
      </c>
    </row>
    <row r="479" spans="1:4" s="2" customFormat="1" ht="15" customHeight="1" x14ac:dyDescent="0.25">
      <c r="A479" s="24">
        <v>416</v>
      </c>
      <c r="B479" s="3" t="s">
        <v>906</v>
      </c>
      <c r="C479" s="3" t="s">
        <v>907</v>
      </c>
      <c r="D479" s="24" t="s">
        <v>1358</v>
      </c>
    </row>
    <row r="480" spans="1:4" s="2" customFormat="1" ht="15" customHeight="1" x14ac:dyDescent="0.25">
      <c r="A480" s="24">
        <v>417</v>
      </c>
      <c r="B480" s="3" t="s">
        <v>908</v>
      </c>
      <c r="C480" s="3" t="s">
        <v>909</v>
      </c>
      <c r="D480" s="24" t="s">
        <v>1358</v>
      </c>
    </row>
    <row r="481" spans="1:4" s="2" customFormat="1" ht="15" customHeight="1" x14ac:dyDescent="0.25">
      <c r="A481" s="24">
        <v>418</v>
      </c>
      <c r="B481" s="3" t="s">
        <v>910</v>
      </c>
      <c r="C481" s="3" t="s">
        <v>911</v>
      </c>
      <c r="D481" s="24" t="s">
        <v>1358</v>
      </c>
    </row>
    <row r="482" spans="1:4" s="2" customFormat="1" ht="15" customHeight="1" x14ac:dyDescent="0.25">
      <c r="A482" s="24">
        <v>419</v>
      </c>
      <c r="B482" s="3" t="s">
        <v>912</v>
      </c>
      <c r="C482" s="3" t="s">
        <v>913</v>
      </c>
      <c r="D482" s="24" t="s">
        <v>1358</v>
      </c>
    </row>
    <row r="483" spans="1:4" s="2" customFormat="1" ht="15" customHeight="1" x14ac:dyDescent="0.25">
      <c r="A483" s="24">
        <v>187</v>
      </c>
      <c r="B483" s="3" t="s">
        <v>914</v>
      </c>
      <c r="C483" s="3" t="s">
        <v>915</v>
      </c>
      <c r="D483" s="24" t="s">
        <v>1358</v>
      </c>
    </row>
    <row r="484" spans="1:4" s="2" customFormat="1" ht="15" customHeight="1" x14ac:dyDescent="0.25">
      <c r="A484" s="24">
        <v>420</v>
      </c>
      <c r="B484" s="3" t="s">
        <v>916</v>
      </c>
      <c r="C484" s="3" t="s">
        <v>917</v>
      </c>
      <c r="D484" s="24" t="s">
        <v>1358</v>
      </c>
    </row>
    <row r="485" spans="1:4" s="2" customFormat="1" ht="15" customHeight="1" x14ac:dyDescent="0.25">
      <c r="A485" s="24">
        <v>421</v>
      </c>
      <c r="B485" s="3" t="s">
        <v>918</v>
      </c>
      <c r="C485" s="3" t="s">
        <v>919</v>
      </c>
      <c r="D485" s="24" t="s">
        <v>1358</v>
      </c>
    </row>
    <row r="486" spans="1:4" s="2" customFormat="1" ht="15" customHeight="1" x14ac:dyDescent="0.25">
      <c r="A486" s="24">
        <v>422</v>
      </c>
      <c r="B486" s="3" t="s">
        <v>920</v>
      </c>
      <c r="C486" s="3" t="s">
        <v>921</v>
      </c>
      <c r="D486" s="24" t="s">
        <v>1358</v>
      </c>
    </row>
    <row r="487" spans="1:4" s="2" customFormat="1" ht="15" customHeight="1" x14ac:dyDescent="0.25">
      <c r="A487" s="24">
        <v>423</v>
      </c>
      <c r="B487" s="3" t="s">
        <v>922</v>
      </c>
      <c r="C487" s="3" t="s">
        <v>923</v>
      </c>
      <c r="D487" s="24" t="s">
        <v>1358</v>
      </c>
    </row>
    <row r="488" spans="1:4" s="2" customFormat="1" ht="15" customHeight="1" x14ac:dyDescent="0.25">
      <c r="A488" s="24">
        <v>424</v>
      </c>
      <c r="B488" s="3" t="s">
        <v>924</v>
      </c>
      <c r="C488" s="3" t="s">
        <v>925</v>
      </c>
      <c r="D488" s="24" t="s">
        <v>1358</v>
      </c>
    </row>
    <row r="489" spans="1:4" s="2" customFormat="1" ht="15" customHeight="1" x14ac:dyDescent="0.25">
      <c r="A489" s="24">
        <v>425</v>
      </c>
      <c r="B489" s="3" t="s">
        <v>926</v>
      </c>
      <c r="C489" s="3" t="s">
        <v>927</v>
      </c>
      <c r="D489" s="24" t="s">
        <v>1358</v>
      </c>
    </row>
    <row r="490" spans="1:4" s="2" customFormat="1" ht="15" customHeight="1" x14ac:dyDescent="0.25">
      <c r="A490" s="24">
        <v>426</v>
      </c>
      <c r="B490" s="3" t="s">
        <v>928</v>
      </c>
      <c r="C490" s="3" t="s">
        <v>929</v>
      </c>
      <c r="D490" s="24" t="s">
        <v>1358</v>
      </c>
    </row>
    <row r="491" spans="1:4" s="2" customFormat="1" ht="15" customHeight="1" x14ac:dyDescent="0.25">
      <c r="A491" s="24">
        <v>427</v>
      </c>
      <c r="B491" s="3" t="s">
        <v>930</v>
      </c>
      <c r="C491" s="3" t="s">
        <v>931</v>
      </c>
      <c r="D491" s="24" t="s">
        <v>1358</v>
      </c>
    </row>
    <row r="492" spans="1:4" s="2" customFormat="1" ht="15" customHeight="1" x14ac:dyDescent="0.25">
      <c r="A492" s="24">
        <v>429</v>
      </c>
      <c r="B492" s="3" t="s">
        <v>932</v>
      </c>
      <c r="C492" s="3" t="s">
        <v>933</v>
      </c>
      <c r="D492" s="24" t="s">
        <v>1358</v>
      </c>
    </row>
    <row r="493" spans="1:4" s="2" customFormat="1" ht="15" customHeight="1" x14ac:dyDescent="0.25">
      <c r="A493" s="24">
        <v>430</v>
      </c>
      <c r="B493" s="3" t="s">
        <v>934</v>
      </c>
      <c r="C493" s="3" t="s">
        <v>935</v>
      </c>
      <c r="D493" s="24" t="s">
        <v>1358</v>
      </c>
    </row>
    <row r="494" spans="1:4" s="2" customFormat="1" ht="15" customHeight="1" x14ac:dyDescent="0.25">
      <c r="A494" s="24">
        <v>431</v>
      </c>
      <c r="B494" s="3" t="s">
        <v>936</v>
      </c>
      <c r="C494" s="3" t="s">
        <v>937</v>
      </c>
      <c r="D494" s="24" t="s">
        <v>1358</v>
      </c>
    </row>
    <row r="495" spans="1:4" s="2" customFormat="1" ht="15" customHeight="1" x14ac:dyDescent="0.25">
      <c r="A495" s="24">
        <v>432</v>
      </c>
      <c r="B495" s="3" t="s">
        <v>178</v>
      </c>
      <c r="C495" s="3" t="s">
        <v>1174</v>
      </c>
      <c r="D495" s="24" t="s">
        <v>1358</v>
      </c>
    </row>
    <row r="496" spans="1:4" s="2" customFormat="1" ht="15" customHeight="1" x14ac:dyDescent="0.25">
      <c r="A496" s="24">
        <v>433</v>
      </c>
      <c r="B496" s="3" t="s">
        <v>938</v>
      </c>
      <c r="C496" s="3" t="s">
        <v>939</v>
      </c>
      <c r="D496" s="24" t="s">
        <v>1358</v>
      </c>
    </row>
    <row r="497" spans="1:4" s="2" customFormat="1" ht="15" customHeight="1" x14ac:dyDescent="0.25">
      <c r="A497" s="24">
        <v>434</v>
      </c>
      <c r="B497" s="3" t="s">
        <v>940</v>
      </c>
      <c r="C497" s="3" t="s">
        <v>941</v>
      </c>
      <c r="D497" s="24" t="s">
        <v>1358</v>
      </c>
    </row>
    <row r="498" spans="1:4" s="2" customFormat="1" x14ac:dyDescent="0.25">
      <c r="A498" s="24">
        <v>435</v>
      </c>
      <c r="B498" s="3" t="s">
        <v>942</v>
      </c>
      <c r="C498" s="3" t="s">
        <v>943</v>
      </c>
      <c r="D498" s="24" t="s">
        <v>1358</v>
      </c>
    </row>
    <row r="499" spans="1:4" s="2" customFormat="1" ht="15" customHeight="1" x14ac:dyDescent="0.25">
      <c r="A499" s="24">
        <v>436</v>
      </c>
      <c r="B499" s="3" t="s">
        <v>944</v>
      </c>
      <c r="C499" s="3" t="s">
        <v>945</v>
      </c>
      <c r="D499" s="24" t="s">
        <v>1358</v>
      </c>
    </row>
    <row r="500" spans="1:4" s="2" customFormat="1" ht="15" customHeight="1" x14ac:dyDescent="0.25">
      <c r="A500" s="24">
        <v>437</v>
      </c>
      <c r="B500" s="3" t="s">
        <v>946</v>
      </c>
      <c r="C500" s="3" t="s">
        <v>947</v>
      </c>
      <c r="D500" s="24" t="s">
        <v>1358</v>
      </c>
    </row>
    <row r="501" spans="1:4" s="2" customFormat="1" ht="15" customHeight="1" x14ac:dyDescent="0.25">
      <c r="A501" s="24">
        <v>438</v>
      </c>
      <c r="B501" s="3" t="s">
        <v>948</v>
      </c>
      <c r="C501" s="3" t="s">
        <v>949</v>
      </c>
      <c r="D501" s="24" t="s">
        <v>1358</v>
      </c>
    </row>
    <row r="502" spans="1:4" s="2" customFormat="1" ht="15" customHeight="1" x14ac:dyDescent="0.25">
      <c r="A502" s="24">
        <v>439</v>
      </c>
      <c r="B502" s="3" t="s">
        <v>950</v>
      </c>
      <c r="C502" s="3" t="s">
        <v>951</v>
      </c>
      <c r="D502" s="24" t="s">
        <v>1358</v>
      </c>
    </row>
    <row r="503" spans="1:4" s="2" customFormat="1" ht="15" customHeight="1" x14ac:dyDescent="0.25">
      <c r="A503" s="24">
        <v>440</v>
      </c>
      <c r="B503" s="3" t="s">
        <v>952</v>
      </c>
      <c r="C503" s="3" t="s">
        <v>953</v>
      </c>
      <c r="D503" s="24" t="s">
        <v>1358</v>
      </c>
    </row>
    <row r="504" spans="1:4" s="2" customFormat="1" ht="15" customHeight="1" x14ac:dyDescent="0.25">
      <c r="A504" s="24">
        <v>441</v>
      </c>
      <c r="B504" s="3" t="s">
        <v>954</v>
      </c>
      <c r="C504" s="3" t="s">
        <v>955</v>
      </c>
      <c r="D504" s="24" t="s">
        <v>1358</v>
      </c>
    </row>
    <row r="505" spans="1:4" s="2" customFormat="1" ht="15" customHeight="1" x14ac:dyDescent="0.25">
      <c r="A505" s="24">
        <v>442</v>
      </c>
      <c r="B505" s="3" t="s">
        <v>956</v>
      </c>
      <c r="C505" s="3" t="s">
        <v>957</v>
      </c>
      <c r="D505" s="24" t="s">
        <v>1358</v>
      </c>
    </row>
    <row r="506" spans="1:4" s="2" customFormat="1" ht="15" customHeight="1" x14ac:dyDescent="0.25">
      <c r="A506" s="24">
        <v>443</v>
      </c>
      <c r="B506" s="3" t="s">
        <v>958</v>
      </c>
      <c r="C506" s="3" t="s">
        <v>959</v>
      </c>
      <c r="D506" s="24" t="s">
        <v>1358</v>
      </c>
    </row>
    <row r="507" spans="1:4" s="2" customFormat="1" ht="15" customHeight="1" x14ac:dyDescent="0.25">
      <c r="A507" s="24">
        <v>444</v>
      </c>
      <c r="B507" s="3" t="s">
        <v>960</v>
      </c>
      <c r="C507" s="3" t="s">
        <v>961</v>
      </c>
      <c r="D507" s="24" t="s">
        <v>1358</v>
      </c>
    </row>
    <row r="508" spans="1:4" s="2" customFormat="1" ht="15" customHeight="1" x14ac:dyDescent="0.25">
      <c r="A508" s="24">
        <v>445</v>
      </c>
      <c r="B508" s="3" t="s">
        <v>962</v>
      </c>
      <c r="C508" s="3" t="s">
        <v>963</v>
      </c>
      <c r="D508" s="24" t="s">
        <v>1358</v>
      </c>
    </row>
    <row r="509" spans="1:4" s="2" customFormat="1" ht="15" customHeight="1" x14ac:dyDescent="0.25">
      <c r="A509" s="24">
        <v>553</v>
      </c>
      <c r="B509" s="3" t="s">
        <v>964</v>
      </c>
      <c r="C509" s="3" t="s">
        <v>965</v>
      </c>
      <c r="D509" s="24" t="s">
        <v>178</v>
      </c>
    </row>
    <row r="510" spans="1:4" s="2" customFormat="1" ht="15" customHeight="1" x14ac:dyDescent="0.25">
      <c r="A510" s="24">
        <v>554</v>
      </c>
      <c r="B510" s="3" t="s">
        <v>966</v>
      </c>
      <c r="C510" s="3" t="s">
        <v>967</v>
      </c>
      <c r="D510" s="24" t="s">
        <v>178</v>
      </c>
    </row>
    <row r="511" spans="1:4" s="2" customFormat="1" ht="15" customHeight="1" x14ac:dyDescent="0.25">
      <c r="A511" s="24">
        <v>70</v>
      </c>
      <c r="B511" s="3" t="s">
        <v>968</v>
      </c>
      <c r="C511" s="3" t="s">
        <v>969</v>
      </c>
      <c r="D511" s="24" t="s">
        <v>178</v>
      </c>
    </row>
    <row r="512" spans="1:4" s="2" customFormat="1" ht="15" customHeight="1" x14ac:dyDescent="0.25">
      <c r="A512" s="24">
        <v>555</v>
      </c>
      <c r="B512" s="3" t="s">
        <v>970</v>
      </c>
      <c r="C512" s="3" t="s">
        <v>971</v>
      </c>
      <c r="D512" s="24" t="s">
        <v>178</v>
      </c>
    </row>
    <row r="513" spans="1:4" s="2" customFormat="1" ht="15" customHeight="1" x14ac:dyDescent="0.25">
      <c r="A513" s="24">
        <v>556</v>
      </c>
      <c r="B513" s="3" t="s">
        <v>972</v>
      </c>
      <c r="C513" s="3" t="s">
        <v>973</v>
      </c>
      <c r="D513" s="24" t="s">
        <v>178</v>
      </c>
    </row>
    <row r="514" spans="1:4" s="2" customFormat="1" ht="15" customHeight="1" x14ac:dyDescent="0.25">
      <c r="A514" s="24">
        <v>557</v>
      </c>
      <c r="B514" s="3" t="s">
        <v>974</v>
      </c>
      <c r="C514" s="3" t="s">
        <v>975</v>
      </c>
      <c r="D514" s="24" t="s">
        <v>1358</v>
      </c>
    </row>
    <row r="515" spans="1:4" s="2" customFormat="1" ht="15" customHeight="1" x14ac:dyDescent="0.25">
      <c r="A515" s="24">
        <v>558</v>
      </c>
      <c r="B515" s="3" t="s">
        <v>976</v>
      </c>
      <c r="C515" s="3" t="s">
        <v>977</v>
      </c>
      <c r="D515" s="24" t="s">
        <v>1358</v>
      </c>
    </row>
    <row r="516" spans="1:4" s="2" customFormat="1" ht="15" customHeight="1" x14ac:dyDescent="0.25">
      <c r="A516" s="24">
        <v>559</v>
      </c>
      <c r="B516" s="3" t="s">
        <v>978</v>
      </c>
      <c r="C516" s="3" t="s">
        <v>979</v>
      </c>
      <c r="D516" s="24" t="s">
        <v>1358</v>
      </c>
    </row>
    <row r="517" spans="1:4" s="2" customFormat="1" ht="15" customHeight="1" x14ac:dyDescent="0.25">
      <c r="A517" s="24">
        <v>560</v>
      </c>
      <c r="B517" s="3" t="s">
        <v>980</v>
      </c>
      <c r="C517" s="3" t="s">
        <v>981</v>
      </c>
      <c r="D517" s="24" t="s">
        <v>1358</v>
      </c>
    </row>
    <row r="518" spans="1:4" s="2" customFormat="1" ht="15" customHeight="1" x14ac:dyDescent="0.25">
      <c r="A518" s="24">
        <v>561</v>
      </c>
      <c r="B518" s="3" t="s">
        <v>982</v>
      </c>
      <c r="C518" s="3" t="s">
        <v>983</v>
      </c>
      <c r="D518" s="24" t="s">
        <v>178</v>
      </c>
    </row>
    <row r="519" spans="1:4" s="2" customFormat="1" ht="15" customHeight="1" x14ac:dyDescent="0.25">
      <c r="A519" s="24">
        <v>562</v>
      </c>
      <c r="B519" s="3" t="s">
        <v>984</v>
      </c>
      <c r="C519" s="3" t="s">
        <v>985</v>
      </c>
      <c r="D519" s="24" t="s">
        <v>178</v>
      </c>
    </row>
    <row r="520" spans="1:4" s="2" customFormat="1" ht="15" customHeight="1" x14ac:dyDescent="0.25">
      <c r="A520" s="24">
        <v>273</v>
      </c>
      <c r="B520" s="3" t="s">
        <v>986</v>
      </c>
      <c r="C520" s="3" t="s">
        <v>987</v>
      </c>
      <c r="D520" s="24" t="s">
        <v>178</v>
      </c>
    </row>
    <row r="521" spans="1:4" s="2" customFormat="1" ht="15" customHeight="1" x14ac:dyDescent="0.25">
      <c r="A521" s="24">
        <v>274</v>
      </c>
      <c r="B521" s="3" t="s">
        <v>988</v>
      </c>
      <c r="C521" s="3" t="s">
        <v>989</v>
      </c>
      <c r="D521" s="24" t="s">
        <v>178</v>
      </c>
    </row>
    <row r="522" spans="1:4" s="2" customFormat="1" ht="15" customHeight="1" x14ac:dyDescent="0.25">
      <c r="A522" s="24">
        <v>563</v>
      </c>
      <c r="B522" s="3" t="s">
        <v>990</v>
      </c>
      <c r="C522" s="3" t="s">
        <v>991</v>
      </c>
      <c r="D522" s="24" t="s">
        <v>1358</v>
      </c>
    </row>
    <row r="523" spans="1:4" s="2" customFormat="1" ht="30" customHeight="1" x14ac:dyDescent="0.25">
      <c r="A523" s="24">
        <v>564</v>
      </c>
      <c r="B523" s="3" t="s">
        <v>992</v>
      </c>
      <c r="C523" s="3" t="s">
        <v>993</v>
      </c>
      <c r="D523" s="24" t="s">
        <v>1358</v>
      </c>
    </row>
    <row r="524" spans="1:4" s="2" customFormat="1" ht="30" customHeight="1" x14ac:dyDescent="0.25">
      <c r="A524" s="24">
        <v>565</v>
      </c>
      <c r="B524" s="3" t="s">
        <v>994</v>
      </c>
      <c r="C524" s="3" t="s">
        <v>995</v>
      </c>
      <c r="D524" s="24" t="s">
        <v>178</v>
      </c>
    </row>
    <row r="525" spans="1:4" s="2" customFormat="1" ht="15" customHeight="1" x14ac:dyDescent="0.25">
      <c r="A525" s="24">
        <v>566</v>
      </c>
      <c r="B525" s="3" t="s">
        <v>996</v>
      </c>
      <c r="C525" s="3" t="s">
        <v>997</v>
      </c>
      <c r="D525" s="24" t="s">
        <v>178</v>
      </c>
    </row>
    <row r="526" spans="1:4" s="2" customFormat="1" ht="30" customHeight="1" x14ac:dyDescent="0.25">
      <c r="A526" s="24">
        <v>567</v>
      </c>
      <c r="B526" s="3" t="s">
        <v>998</v>
      </c>
      <c r="C526" s="3" t="s">
        <v>999</v>
      </c>
      <c r="D526" s="24" t="s">
        <v>1358</v>
      </c>
    </row>
    <row r="527" spans="1:4" s="2" customFormat="1" ht="15" customHeight="1" x14ac:dyDescent="0.25">
      <c r="A527" s="24">
        <v>568</v>
      </c>
      <c r="B527" s="3" t="s">
        <v>1000</v>
      </c>
      <c r="C527" s="3" t="s">
        <v>1001</v>
      </c>
      <c r="D527" s="24" t="s">
        <v>1358</v>
      </c>
    </row>
    <row r="528" spans="1:4" s="2" customFormat="1" ht="15" customHeight="1" x14ac:dyDescent="0.25">
      <c r="A528" s="24">
        <v>569</v>
      </c>
      <c r="B528" s="3"/>
      <c r="C528" s="3" t="s">
        <v>1303</v>
      </c>
      <c r="D528" s="24" t="s">
        <v>1358</v>
      </c>
    </row>
    <row r="529" spans="1:4" s="2" customFormat="1" ht="15" customHeight="1" x14ac:dyDescent="0.25">
      <c r="A529" s="24">
        <v>571</v>
      </c>
      <c r="B529" s="3" t="s">
        <v>178</v>
      </c>
      <c r="C529" s="3" t="s">
        <v>1002</v>
      </c>
      <c r="D529" s="24" t="s">
        <v>1358</v>
      </c>
    </row>
    <row r="530" spans="1:4" s="2" customFormat="1" ht="15" customHeight="1" x14ac:dyDescent="0.25">
      <c r="A530" s="24">
        <v>572</v>
      </c>
      <c r="B530" s="3" t="s">
        <v>178</v>
      </c>
      <c r="C530" s="3" t="s">
        <v>1003</v>
      </c>
      <c r="D530" s="24" t="s">
        <v>178</v>
      </c>
    </row>
    <row r="531" spans="1:4" s="2" customFormat="1" ht="15" customHeight="1" x14ac:dyDescent="0.25">
      <c r="A531" s="24">
        <v>573</v>
      </c>
      <c r="B531" s="3" t="s">
        <v>1004</v>
      </c>
      <c r="C531" s="3" t="s">
        <v>1201</v>
      </c>
      <c r="D531" s="24" t="s">
        <v>178</v>
      </c>
    </row>
    <row r="532" spans="1:4" s="2" customFormat="1" x14ac:dyDescent="0.25">
      <c r="A532" s="24">
        <v>353</v>
      </c>
      <c r="B532" s="3" t="s">
        <v>178</v>
      </c>
      <c r="C532" s="3" t="s">
        <v>1005</v>
      </c>
      <c r="D532" s="24" t="s">
        <v>178</v>
      </c>
    </row>
    <row r="533" spans="1:4" s="2" customFormat="1" x14ac:dyDescent="0.25">
      <c r="A533" s="24">
        <v>574</v>
      </c>
      <c r="B533" s="3" t="s">
        <v>1006</v>
      </c>
      <c r="C533" s="3" t="s">
        <v>1007</v>
      </c>
      <c r="D533" s="24" t="s">
        <v>178</v>
      </c>
    </row>
    <row r="534" spans="1:4" s="2" customFormat="1" ht="15" customHeight="1" x14ac:dyDescent="0.25">
      <c r="A534" s="24">
        <v>577</v>
      </c>
      <c r="B534" s="3" t="s">
        <v>1008</v>
      </c>
      <c r="C534" s="3" t="s">
        <v>1009</v>
      </c>
      <c r="D534" s="24" t="s">
        <v>1358</v>
      </c>
    </row>
    <row r="535" spans="1:4" s="2" customFormat="1" x14ac:dyDescent="0.25">
      <c r="A535" s="24">
        <v>575</v>
      </c>
      <c r="B535" s="3" t="s">
        <v>1010</v>
      </c>
      <c r="C535" s="3" t="s">
        <v>1011</v>
      </c>
      <c r="D535" s="24" t="s">
        <v>1358</v>
      </c>
    </row>
    <row r="536" spans="1:4" s="2" customFormat="1" ht="15" customHeight="1" x14ac:dyDescent="0.25">
      <c r="A536" s="24">
        <v>578</v>
      </c>
      <c r="B536" s="3" t="s">
        <v>1012</v>
      </c>
      <c r="C536" s="3" t="s">
        <v>1013</v>
      </c>
      <c r="D536" s="24" t="s">
        <v>1358</v>
      </c>
    </row>
    <row r="537" spans="1:4" s="2" customFormat="1" ht="15" customHeight="1" x14ac:dyDescent="0.25">
      <c r="A537" s="24">
        <v>579</v>
      </c>
      <c r="B537" s="3" t="s">
        <v>1014</v>
      </c>
      <c r="C537" s="3" t="s">
        <v>1015</v>
      </c>
      <c r="D537" s="24" t="s">
        <v>178</v>
      </c>
    </row>
    <row r="538" spans="1:4" s="2" customFormat="1" ht="15" customHeight="1" x14ac:dyDescent="0.25">
      <c r="A538" s="24">
        <v>580</v>
      </c>
      <c r="B538" s="3" t="s">
        <v>1016</v>
      </c>
      <c r="C538" s="3" t="s">
        <v>1017</v>
      </c>
      <c r="D538" s="24" t="s">
        <v>178</v>
      </c>
    </row>
    <row r="539" spans="1:4" s="2" customFormat="1" ht="15" customHeight="1" x14ac:dyDescent="0.25">
      <c r="A539" s="24">
        <v>354</v>
      </c>
      <c r="B539" s="3" t="s">
        <v>178</v>
      </c>
      <c r="C539" s="3" t="s">
        <v>1018</v>
      </c>
      <c r="D539" s="24" t="s">
        <v>178</v>
      </c>
    </row>
    <row r="540" spans="1:4" s="2" customFormat="1" ht="15" customHeight="1" x14ac:dyDescent="0.25">
      <c r="A540" s="24">
        <v>582</v>
      </c>
      <c r="B540" s="3" t="s">
        <v>1019</v>
      </c>
      <c r="C540" s="3" t="s">
        <v>1020</v>
      </c>
      <c r="D540" s="24" t="s">
        <v>178</v>
      </c>
    </row>
    <row r="541" spans="1:4" s="2" customFormat="1" ht="15" customHeight="1" x14ac:dyDescent="0.25">
      <c r="A541" s="24">
        <v>583</v>
      </c>
      <c r="B541" s="3" t="s">
        <v>1021</v>
      </c>
      <c r="C541" s="3" t="s">
        <v>1022</v>
      </c>
      <c r="D541" s="24" t="s">
        <v>178</v>
      </c>
    </row>
    <row r="542" spans="1:4" s="2" customFormat="1" x14ac:dyDescent="0.25">
      <c r="A542" s="24">
        <v>584</v>
      </c>
      <c r="B542" s="3" t="s">
        <v>1023</v>
      </c>
      <c r="C542" s="3" t="s">
        <v>1024</v>
      </c>
      <c r="D542" s="24" t="s">
        <v>178</v>
      </c>
    </row>
    <row r="543" spans="1:4" s="2" customFormat="1" ht="15" customHeight="1" x14ac:dyDescent="0.25">
      <c r="A543" s="24">
        <v>585</v>
      </c>
      <c r="B543" s="3" t="s">
        <v>1025</v>
      </c>
      <c r="C543" s="3" t="s">
        <v>1026</v>
      </c>
      <c r="D543" s="24" t="s">
        <v>1358</v>
      </c>
    </row>
    <row r="544" spans="1:4" s="2" customFormat="1" ht="15" customHeight="1" x14ac:dyDescent="0.25">
      <c r="A544" s="24">
        <v>586</v>
      </c>
      <c r="B544" s="3" t="s">
        <v>1027</v>
      </c>
      <c r="C544" s="3" t="s">
        <v>1028</v>
      </c>
      <c r="D544" s="24" t="s">
        <v>1358</v>
      </c>
    </row>
    <row r="545" spans="1:4" s="2" customFormat="1" ht="15" customHeight="1" x14ac:dyDescent="0.25">
      <c r="A545" s="24">
        <v>587</v>
      </c>
      <c r="B545" s="3" t="s">
        <v>1029</v>
      </c>
      <c r="C545" s="3" t="s">
        <v>1030</v>
      </c>
      <c r="D545" s="24" t="s">
        <v>178</v>
      </c>
    </row>
    <row r="546" spans="1:4" s="2" customFormat="1" ht="15" customHeight="1" x14ac:dyDescent="0.25">
      <c r="A546" s="24">
        <v>591</v>
      </c>
      <c r="B546" s="3" t="s">
        <v>1031</v>
      </c>
      <c r="C546" s="3" t="s">
        <v>1032</v>
      </c>
      <c r="D546" s="24" t="s">
        <v>178</v>
      </c>
    </row>
    <row r="547" spans="1:4" s="2" customFormat="1" ht="15" customHeight="1" x14ac:dyDescent="0.25">
      <c r="A547" s="24">
        <v>588</v>
      </c>
      <c r="B547" s="3" t="s">
        <v>1033</v>
      </c>
      <c r="C547" s="3" t="s">
        <v>1034</v>
      </c>
      <c r="D547" s="24" t="s">
        <v>178</v>
      </c>
    </row>
    <row r="548" spans="1:4" s="2" customFormat="1" ht="15" customHeight="1" x14ac:dyDescent="0.25">
      <c r="A548" s="24">
        <v>590</v>
      </c>
      <c r="B548" s="3" t="s">
        <v>1035</v>
      </c>
      <c r="C548" s="3" t="s">
        <v>1036</v>
      </c>
      <c r="D548" s="24" t="s">
        <v>178</v>
      </c>
    </row>
    <row r="549" spans="1:4" s="2" customFormat="1" ht="15" customHeight="1" x14ac:dyDescent="0.25">
      <c r="A549" s="24">
        <v>358</v>
      </c>
      <c r="B549" s="3" t="s">
        <v>178</v>
      </c>
      <c r="C549" s="3" t="s">
        <v>1037</v>
      </c>
      <c r="D549" s="24" t="s">
        <v>178</v>
      </c>
    </row>
    <row r="550" spans="1:4" s="2" customFormat="1" ht="15" customHeight="1" x14ac:dyDescent="0.25">
      <c r="A550" s="24">
        <v>592</v>
      </c>
      <c r="B550" s="3" t="s">
        <v>1038</v>
      </c>
      <c r="C550" s="3" t="s">
        <v>1039</v>
      </c>
      <c r="D550" s="65" t="s">
        <v>1358</v>
      </c>
    </row>
    <row r="551" spans="1:4" s="2" customFormat="1" ht="15" customHeight="1" x14ac:dyDescent="0.25">
      <c r="A551" s="24">
        <v>593</v>
      </c>
      <c r="B551" s="3" t="s">
        <v>1040</v>
      </c>
      <c r="C551" s="3" t="s">
        <v>1041</v>
      </c>
      <c r="D551" s="24" t="s">
        <v>178</v>
      </c>
    </row>
    <row r="552" spans="1:4" s="2" customFormat="1" x14ac:dyDescent="0.25">
      <c r="A552" s="24">
        <v>115</v>
      </c>
      <c r="B552" s="3" t="s">
        <v>1042</v>
      </c>
      <c r="C552" s="3" t="s">
        <v>1043</v>
      </c>
      <c r="D552" s="24" t="s">
        <v>178</v>
      </c>
    </row>
    <row r="553" spans="1:4" s="2" customFormat="1" ht="15" customHeight="1" x14ac:dyDescent="0.25">
      <c r="A553" s="24">
        <v>594</v>
      </c>
      <c r="B553" s="3" t="s">
        <v>1044</v>
      </c>
      <c r="C553" s="3" t="s">
        <v>1045</v>
      </c>
      <c r="D553" s="24" t="s">
        <v>1358</v>
      </c>
    </row>
    <row r="554" spans="1:4" s="2" customFormat="1" ht="15" customHeight="1" x14ac:dyDescent="0.25">
      <c r="A554" s="24">
        <v>488</v>
      </c>
      <c r="B554" s="3" t="s">
        <v>1046</v>
      </c>
      <c r="C554" s="3" t="s">
        <v>1047</v>
      </c>
      <c r="D554" s="24" t="s">
        <v>1358</v>
      </c>
    </row>
    <row r="555" spans="1:4" s="2" customFormat="1" ht="15" customHeight="1" x14ac:dyDescent="0.25">
      <c r="A555" s="24">
        <v>128</v>
      </c>
      <c r="B555" s="3" t="s">
        <v>1048</v>
      </c>
      <c r="C555" s="3" t="s">
        <v>1049</v>
      </c>
      <c r="D555" s="24" t="s">
        <v>178</v>
      </c>
    </row>
    <row r="556" spans="1:4" s="2" customFormat="1" ht="15" customHeight="1" x14ac:dyDescent="0.25">
      <c r="A556" s="24">
        <v>245</v>
      </c>
      <c r="B556" s="3" t="s">
        <v>1050</v>
      </c>
      <c r="C556" s="3" t="s">
        <v>1051</v>
      </c>
      <c r="D556" s="24" t="s">
        <v>178</v>
      </c>
    </row>
    <row r="557" spans="1:4" s="2" customFormat="1" ht="30" customHeight="1" x14ac:dyDescent="0.25">
      <c r="A557" s="24">
        <v>595</v>
      </c>
      <c r="B557" s="3" t="s">
        <v>1052</v>
      </c>
      <c r="C557" s="3" t="s">
        <v>1053</v>
      </c>
      <c r="D557" s="24" t="s">
        <v>178</v>
      </c>
    </row>
    <row r="558" spans="1:4" s="2" customFormat="1" ht="15" customHeight="1" x14ac:dyDescent="0.25">
      <c r="A558" s="24">
        <v>596</v>
      </c>
      <c r="B558" s="3" t="s">
        <v>1054</v>
      </c>
      <c r="C558" s="3" t="s">
        <v>1055</v>
      </c>
      <c r="D558" s="24" t="s">
        <v>178</v>
      </c>
    </row>
    <row r="559" spans="1:4" s="2" customFormat="1" ht="15" customHeight="1" x14ac:dyDescent="0.25">
      <c r="A559" s="24">
        <v>597</v>
      </c>
      <c r="B559" s="3" t="s">
        <v>1056</v>
      </c>
      <c r="C559" s="3" t="s">
        <v>1057</v>
      </c>
      <c r="D559" s="24" t="s">
        <v>178</v>
      </c>
    </row>
    <row r="560" spans="1:4" s="2" customFormat="1" ht="15" customHeight="1" x14ac:dyDescent="0.25">
      <c r="A560" s="24">
        <v>598</v>
      </c>
      <c r="B560" s="3" t="s">
        <v>1058</v>
      </c>
      <c r="C560" s="3" t="s">
        <v>1059</v>
      </c>
      <c r="D560" s="24" t="s">
        <v>178</v>
      </c>
    </row>
    <row r="561" spans="1:4" s="2" customFormat="1" ht="15" customHeight="1" x14ac:dyDescent="0.25">
      <c r="A561" s="24">
        <v>599</v>
      </c>
      <c r="B561" s="3" t="s">
        <v>1060</v>
      </c>
      <c r="C561" s="3" t="s">
        <v>1061</v>
      </c>
      <c r="D561" s="24" t="s">
        <v>1358</v>
      </c>
    </row>
    <row r="562" spans="1:4" s="2" customFormat="1" ht="15" customHeight="1" x14ac:dyDescent="0.25">
      <c r="A562" s="24">
        <v>600</v>
      </c>
      <c r="B562" s="3" t="s">
        <v>1062</v>
      </c>
      <c r="C562" s="3" t="s">
        <v>1063</v>
      </c>
      <c r="D562" s="24" t="s">
        <v>1358</v>
      </c>
    </row>
    <row r="563" spans="1:4" s="2" customFormat="1" ht="15" customHeight="1" x14ac:dyDescent="0.25">
      <c r="A563" s="24">
        <v>601</v>
      </c>
      <c r="B563" s="3" t="s">
        <v>1064</v>
      </c>
      <c r="C563" s="3" t="s">
        <v>1065</v>
      </c>
      <c r="D563" s="24" t="s">
        <v>178</v>
      </c>
    </row>
    <row r="564" spans="1:4" s="2" customFormat="1" ht="15" customHeight="1" x14ac:dyDescent="0.25">
      <c r="A564" s="24">
        <v>602</v>
      </c>
      <c r="B564" s="3" t="s">
        <v>1066</v>
      </c>
      <c r="C564" s="3" t="s">
        <v>1067</v>
      </c>
      <c r="D564" s="24" t="s">
        <v>1358</v>
      </c>
    </row>
    <row r="565" spans="1:4" s="2" customFormat="1" ht="15" customHeight="1" x14ac:dyDescent="0.25">
      <c r="A565" s="24">
        <v>603</v>
      </c>
      <c r="B565" s="3" t="s">
        <v>1068</v>
      </c>
      <c r="C565" s="3" t="s">
        <v>1069</v>
      </c>
      <c r="D565" s="24" t="s">
        <v>178</v>
      </c>
    </row>
    <row r="566" spans="1:4" s="2" customFormat="1" ht="30" customHeight="1" x14ac:dyDescent="0.25">
      <c r="A566" s="24">
        <v>604</v>
      </c>
      <c r="B566" s="3" t="s">
        <v>1070</v>
      </c>
      <c r="C566" s="3" t="s">
        <v>1071</v>
      </c>
      <c r="D566" s="24" t="s">
        <v>1358</v>
      </c>
    </row>
    <row r="567" spans="1:4" s="2" customFormat="1" ht="15" customHeight="1" x14ac:dyDescent="0.25">
      <c r="A567" s="24">
        <v>605</v>
      </c>
      <c r="B567" s="3" t="s">
        <v>1072</v>
      </c>
      <c r="C567" s="3" t="s">
        <v>1073</v>
      </c>
      <c r="D567" s="24" t="s">
        <v>1358</v>
      </c>
    </row>
    <row r="568" spans="1:4" s="2" customFormat="1" ht="15" customHeight="1" x14ac:dyDescent="0.25">
      <c r="A568" s="24">
        <v>534</v>
      </c>
      <c r="B568" s="3" t="s">
        <v>1074</v>
      </c>
      <c r="C568" s="3" t="s">
        <v>1202</v>
      </c>
      <c r="D568" s="24" t="s">
        <v>1358</v>
      </c>
    </row>
    <row r="569" spans="1:4" s="2" customFormat="1" ht="15" customHeight="1" x14ac:dyDescent="0.25">
      <c r="A569" s="24">
        <v>535</v>
      </c>
      <c r="B569" s="3" t="s">
        <v>1075</v>
      </c>
      <c r="C569" s="3" t="s">
        <v>1203</v>
      </c>
      <c r="D569" s="24" t="s">
        <v>1358</v>
      </c>
    </row>
    <row r="570" spans="1:4" s="2" customFormat="1" ht="15" customHeight="1" x14ac:dyDescent="0.25">
      <c r="A570" s="24">
        <v>536</v>
      </c>
      <c r="B570" s="3" t="s">
        <v>1076</v>
      </c>
      <c r="C570" s="3" t="s">
        <v>1204</v>
      </c>
      <c r="D570" s="24" t="s">
        <v>1358</v>
      </c>
    </row>
    <row r="571" spans="1:4" s="2" customFormat="1" ht="30" customHeight="1" x14ac:dyDescent="0.25">
      <c r="A571" s="24">
        <v>537</v>
      </c>
      <c r="B571" s="3" t="s">
        <v>1077</v>
      </c>
      <c r="C571" s="3" t="s">
        <v>1205</v>
      </c>
      <c r="D571" s="24" t="s">
        <v>1358</v>
      </c>
    </row>
    <row r="572" spans="1:4" s="2" customFormat="1" ht="30" customHeight="1" x14ac:dyDescent="0.25">
      <c r="A572" s="24">
        <v>549</v>
      </c>
      <c r="B572" s="3" t="s">
        <v>1078</v>
      </c>
      <c r="C572" s="3" t="s">
        <v>1206</v>
      </c>
      <c r="D572" s="24" t="s">
        <v>1358</v>
      </c>
    </row>
    <row r="573" spans="1:4" s="2" customFormat="1" ht="30" customHeight="1" x14ac:dyDescent="0.25">
      <c r="A573" s="24">
        <v>550</v>
      </c>
      <c r="B573" s="3" t="s">
        <v>1079</v>
      </c>
      <c r="C573" s="3" t="s">
        <v>1207</v>
      </c>
      <c r="D573" s="24" t="s">
        <v>1358</v>
      </c>
    </row>
    <row r="574" spans="1:4" s="2" customFormat="1" ht="30" customHeight="1" x14ac:dyDescent="0.25">
      <c r="A574" s="24">
        <v>551</v>
      </c>
      <c r="B574" s="3" t="s">
        <v>1080</v>
      </c>
      <c r="C574" s="3" t="s">
        <v>1208</v>
      </c>
      <c r="D574" s="24" t="s">
        <v>1358</v>
      </c>
    </row>
    <row r="575" spans="1:4" s="2" customFormat="1" ht="15" customHeight="1" x14ac:dyDescent="0.25">
      <c r="A575" s="24">
        <v>552</v>
      </c>
      <c r="B575" s="3" t="s">
        <v>1081</v>
      </c>
      <c r="C575" s="3" t="s">
        <v>1209</v>
      </c>
      <c r="D575" s="24" t="s">
        <v>1358</v>
      </c>
    </row>
    <row r="576" spans="1:4" s="2" customFormat="1" ht="15" customHeight="1" x14ac:dyDescent="0.25">
      <c r="A576" s="24">
        <v>606</v>
      </c>
      <c r="B576" s="3" t="s">
        <v>1082</v>
      </c>
      <c r="C576" s="3" t="s">
        <v>1083</v>
      </c>
      <c r="D576" s="24" t="s">
        <v>1358</v>
      </c>
    </row>
    <row r="577" spans="1:4" s="2" customFormat="1" ht="15" customHeight="1" x14ac:dyDescent="0.25">
      <c r="A577" s="24">
        <v>512</v>
      </c>
      <c r="B577" s="3" t="s">
        <v>1084</v>
      </c>
      <c r="C577" s="3" t="s">
        <v>1085</v>
      </c>
      <c r="D577" s="24" t="s">
        <v>178</v>
      </c>
    </row>
    <row r="578" spans="1:4" s="2" customFormat="1" ht="15" customHeight="1" x14ac:dyDescent="0.25">
      <c r="A578" s="24">
        <v>113</v>
      </c>
      <c r="B578" s="3" t="s">
        <v>1086</v>
      </c>
      <c r="C578" s="3" t="s">
        <v>1087</v>
      </c>
      <c r="D578" s="24" t="s">
        <v>1358</v>
      </c>
    </row>
    <row r="579" spans="1:4" s="2" customFormat="1" ht="30" customHeight="1" x14ac:dyDescent="0.25">
      <c r="A579" s="24">
        <v>326</v>
      </c>
      <c r="B579" s="3" t="s">
        <v>1088</v>
      </c>
      <c r="C579" s="3" t="s">
        <v>1089</v>
      </c>
      <c r="D579" s="24" t="s">
        <v>1358</v>
      </c>
    </row>
    <row r="580" spans="1:4" s="2" customFormat="1" ht="15" customHeight="1" x14ac:dyDescent="0.25">
      <c r="A580" s="24">
        <v>607</v>
      </c>
      <c r="B580" s="3" t="s">
        <v>1090</v>
      </c>
      <c r="C580" s="3" t="s">
        <v>1091</v>
      </c>
      <c r="D580" s="24" t="s">
        <v>1358</v>
      </c>
    </row>
    <row r="581" spans="1:4" s="2" customFormat="1" ht="15" customHeight="1" x14ac:dyDescent="0.25">
      <c r="A581" s="24">
        <v>608</v>
      </c>
      <c r="B581" s="3" t="s">
        <v>1092</v>
      </c>
      <c r="C581" s="3" t="s">
        <v>1093</v>
      </c>
      <c r="D581" s="24" t="s">
        <v>1358</v>
      </c>
    </row>
    <row r="582" spans="1:4" s="2" customFormat="1" ht="30" customHeight="1" x14ac:dyDescent="0.25">
      <c r="A582" s="24">
        <v>249</v>
      </c>
      <c r="B582" s="3" t="s">
        <v>1094</v>
      </c>
      <c r="C582" s="3" t="s">
        <v>1095</v>
      </c>
      <c r="D582" s="24" t="s">
        <v>178</v>
      </c>
    </row>
    <row r="583" spans="1:4" s="2" customFormat="1" ht="30" customHeight="1" x14ac:dyDescent="0.25">
      <c r="A583" s="24">
        <v>125</v>
      </c>
      <c r="B583" s="3" t="s">
        <v>1096</v>
      </c>
      <c r="C583" s="3" t="s">
        <v>1097</v>
      </c>
      <c r="D583" s="24" t="s">
        <v>1358</v>
      </c>
    </row>
    <row r="584" spans="1:4" s="2" customFormat="1" ht="30" customHeight="1" x14ac:dyDescent="0.25">
      <c r="A584" s="24">
        <v>126</v>
      </c>
      <c r="B584" s="3" t="s">
        <v>1098</v>
      </c>
      <c r="C584" s="3" t="s">
        <v>1099</v>
      </c>
      <c r="D584" s="24" t="s">
        <v>1358</v>
      </c>
    </row>
    <row r="585" spans="1:4" s="2" customFormat="1" ht="30" customHeight="1" x14ac:dyDescent="0.25">
      <c r="A585" s="24">
        <v>609</v>
      </c>
      <c r="B585" s="3" t="s">
        <v>1100</v>
      </c>
      <c r="C585" s="3" t="s">
        <v>1101</v>
      </c>
      <c r="D585" s="24" t="s">
        <v>178</v>
      </c>
    </row>
    <row r="586" spans="1:4" s="2" customFormat="1" ht="15" customHeight="1" x14ac:dyDescent="0.25">
      <c r="A586" s="24">
        <v>513</v>
      </c>
      <c r="B586" s="3" t="s">
        <v>1102</v>
      </c>
      <c r="C586" s="3" t="s">
        <v>1103</v>
      </c>
      <c r="D586" s="24" t="s">
        <v>178</v>
      </c>
    </row>
    <row r="587" spans="1:4" s="2" customFormat="1" ht="15" customHeight="1" x14ac:dyDescent="0.25">
      <c r="A587" s="24">
        <v>610</v>
      </c>
      <c r="B587" s="3" t="s">
        <v>1104</v>
      </c>
      <c r="C587" s="3" t="s">
        <v>1105</v>
      </c>
      <c r="D587" s="24" t="s">
        <v>1358</v>
      </c>
    </row>
    <row r="588" spans="1:4" s="2" customFormat="1" ht="15" customHeight="1" x14ac:dyDescent="0.25">
      <c r="A588" s="24">
        <v>275</v>
      </c>
      <c r="B588" s="3" t="s">
        <v>1106</v>
      </c>
      <c r="C588" s="3" t="s">
        <v>1107</v>
      </c>
      <c r="D588" s="24" t="s">
        <v>1358</v>
      </c>
    </row>
    <row r="589" spans="1:4" s="2" customFormat="1" ht="15" customHeight="1" x14ac:dyDescent="0.25">
      <c r="A589" s="24">
        <v>514</v>
      </c>
      <c r="B589" s="3" t="s">
        <v>1108</v>
      </c>
      <c r="C589" s="3" t="s">
        <v>1109</v>
      </c>
      <c r="D589" s="24" t="s">
        <v>178</v>
      </c>
    </row>
    <row r="590" spans="1:4" s="2" customFormat="1" ht="15" customHeight="1" x14ac:dyDescent="0.25">
      <c r="A590" s="24">
        <v>515</v>
      </c>
      <c r="B590" s="3" t="s">
        <v>1110</v>
      </c>
      <c r="C590" s="3" t="s">
        <v>1210</v>
      </c>
      <c r="D590" s="24" t="s">
        <v>178</v>
      </c>
    </row>
    <row r="591" spans="1:4" s="2" customFormat="1" ht="15" customHeight="1" x14ac:dyDescent="0.25">
      <c r="A591" s="24">
        <v>516</v>
      </c>
      <c r="B591" s="3" t="s">
        <v>1111</v>
      </c>
      <c r="C591" s="3" t="s">
        <v>1211</v>
      </c>
      <c r="D591" s="24" t="s">
        <v>178</v>
      </c>
    </row>
    <row r="592" spans="1:4" s="2" customFormat="1" ht="15" customHeight="1" x14ac:dyDescent="0.25">
      <c r="A592" s="24">
        <v>517</v>
      </c>
      <c r="B592" s="3" t="s">
        <v>1112</v>
      </c>
      <c r="C592" s="3" t="s">
        <v>1212</v>
      </c>
      <c r="D592" s="24" t="s">
        <v>178</v>
      </c>
    </row>
    <row r="593" spans="1:4" s="2" customFormat="1" ht="15" customHeight="1" x14ac:dyDescent="0.25">
      <c r="A593" s="24">
        <v>611</v>
      </c>
      <c r="B593" s="3" t="s">
        <v>1113</v>
      </c>
      <c r="C593" s="3" t="s">
        <v>1114</v>
      </c>
      <c r="D593" s="24" t="s">
        <v>1358</v>
      </c>
    </row>
    <row r="594" spans="1:4" s="2" customFormat="1" ht="15" customHeight="1" x14ac:dyDescent="0.25">
      <c r="A594" s="24">
        <v>613</v>
      </c>
      <c r="B594" s="3" t="s">
        <v>1115</v>
      </c>
      <c r="C594" s="3" t="s">
        <v>1116</v>
      </c>
      <c r="D594" s="24" t="s">
        <v>178</v>
      </c>
    </row>
    <row r="595" spans="1:4" s="2" customFormat="1" ht="15" customHeight="1" x14ac:dyDescent="0.25">
      <c r="A595" s="24">
        <v>614</v>
      </c>
      <c r="B595" s="3" t="s">
        <v>1117</v>
      </c>
      <c r="C595" s="3" t="s">
        <v>1118</v>
      </c>
      <c r="D595" s="24" t="s">
        <v>178</v>
      </c>
    </row>
    <row r="596" spans="1:4" s="2" customFormat="1" ht="15" customHeight="1" x14ac:dyDescent="0.25">
      <c r="A596" s="24">
        <v>615</v>
      </c>
      <c r="B596" s="3" t="s">
        <v>1119</v>
      </c>
      <c r="C596" s="3" t="s">
        <v>1120</v>
      </c>
      <c r="D596" s="24" t="s">
        <v>178</v>
      </c>
    </row>
    <row r="597" spans="1:4" s="2" customFormat="1" ht="15" customHeight="1" x14ac:dyDescent="0.25">
      <c r="A597" s="24">
        <v>616</v>
      </c>
      <c r="B597" s="3" t="s">
        <v>1121</v>
      </c>
      <c r="C597" s="3" t="s">
        <v>1122</v>
      </c>
      <c r="D597" s="24" t="s">
        <v>1358</v>
      </c>
    </row>
    <row r="598" spans="1:4" s="2" customFormat="1" ht="15" customHeight="1" x14ac:dyDescent="0.25">
      <c r="A598" s="24">
        <v>617</v>
      </c>
      <c r="B598" s="3" t="s">
        <v>1123</v>
      </c>
      <c r="C598" s="3" t="s">
        <v>1124</v>
      </c>
      <c r="D598" s="24" t="s">
        <v>178</v>
      </c>
    </row>
    <row r="599" spans="1:4" s="2" customFormat="1" ht="15" customHeight="1" x14ac:dyDescent="0.25">
      <c r="A599" s="24">
        <v>618</v>
      </c>
      <c r="B599" s="3" t="s">
        <v>1125</v>
      </c>
      <c r="C599" s="3" t="s">
        <v>1126</v>
      </c>
      <c r="D599" s="24" t="s">
        <v>178</v>
      </c>
    </row>
    <row r="600" spans="1:4" s="2" customFormat="1" ht="15" customHeight="1" x14ac:dyDescent="0.25">
      <c r="A600" s="24">
        <v>619</v>
      </c>
      <c r="B600" s="3" t="s">
        <v>1127</v>
      </c>
      <c r="C600" s="3" t="s">
        <v>1128</v>
      </c>
      <c r="D600" s="24" t="s">
        <v>1358</v>
      </c>
    </row>
    <row r="601" spans="1:4" s="2" customFormat="1" ht="15" customHeight="1" x14ac:dyDescent="0.25">
      <c r="A601" s="24">
        <v>620</v>
      </c>
      <c r="B601" s="3" t="s">
        <v>1129</v>
      </c>
      <c r="C601" s="3" t="s">
        <v>1130</v>
      </c>
      <c r="D601" s="24" t="s">
        <v>178</v>
      </c>
    </row>
    <row r="602" spans="1:4" s="2" customFormat="1" ht="15" customHeight="1" x14ac:dyDescent="0.25">
      <c r="A602" s="24">
        <v>621</v>
      </c>
      <c r="B602" s="3" t="s">
        <v>1131</v>
      </c>
      <c r="C602" s="3" t="s">
        <v>1132</v>
      </c>
      <c r="D602" s="24" t="s">
        <v>178</v>
      </c>
    </row>
    <row r="603" spans="1:4" s="2" customFormat="1" ht="15" customHeight="1" x14ac:dyDescent="0.25">
      <c r="A603" s="24">
        <v>622</v>
      </c>
      <c r="B603" s="3" t="s">
        <v>1133</v>
      </c>
      <c r="C603" s="3" t="s">
        <v>1134</v>
      </c>
      <c r="D603" s="24" t="s">
        <v>1358</v>
      </c>
    </row>
    <row r="604" spans="1:4" s="2" customFormat="1" ht="15" customHeight="1" x14ac:dyDescent="0.25">
      <c r="A604" s="24">
        <v>623</v>
      </c>
      <c r="B604" s="3" t="s">
        <v>1135</v>
      </c>
      <c r="C604" s="3" t="s">
        <v>1136</v>
      </c>
      <c r="D604" s="24" t="s">
        <v>1358</v>
      </c>
    </row>
    <row r="605" spans="1:4" s="2" customFormat="1" ht="15" customHeight="1" x14ac:dyDescent="0.25">
      <c r="A605" s="24">
        <v>624</v>
      </c>
      <c r="B605" s="3" t="s">
        <v>1137</v>
      </c>
      <c r="C605" s="3" t="s">
        <v>1138</v>
      </c>
      <c r="D605" s="24" t="s">
        <v>1358</v>
      </c>
    </row>
    <row r="606" spans="1:4" s="2" customFormat="1" ht="15" customHeight="1" x14ac:dyDescent="0.25">
      <c r="A606" s="24">
        <v>625</v>
      </c>
      <c r="B606" s="3" t="s">
        <v>1139</v>
      </c>
      <c r="C606" s="3" t="s">
        <v>1140</v>
      </c>
      <c r="D606" s="24" t="s">
        <v>178</v>
      </c>
    </row>
    <row r="607" spans="1:4" s="2" customFormat="1" ht="15" customHeight="1" x14ac:dyDescent="0.25">
      <c r="A607" s="24">
        <v>626</v>
      </c>
      <c r="B607" s="3" t="s">
        <v>1141</v>
      </c>
      <c r="C607" s="3" t="s">
        <v>1142</v>
      </c>
      <c r="D607" s="24" t="s">
        <v>178</v>
      </c>
    </row>
    <row r="608" spans="1:4" s="2" customFormat="1" ht="15" customHeight="1" x14ac:dyDescent="0.25">
      <c r="A608" s="24">
        <v>627</v>
      </c>
      <c r="B608" s="3" t="s">
        <v>1143</v>
      </c>
      <c r="C608" s="3" t="s">
        <v>1144</v>
      </c>
      <c r="D608" s="24" t="s">
        <v>1358</v>
      </c>
    </row>
    <row r="609" spans="1:4" s="2" customFormat="1" ht="15" customHeight="1" x14ac:dyDescent="0.25">
      <c r="A609" s="24">
        <v>628</v>
      </c>
      <c r="B609" s="3" t="s">
        <v>1145</v>
      </c>
      <c r="C609" s="3" t="s">
        <v>1146</v>
      </c>
      <c r="D609" s="24" t="s">
        <v>1358</v>
      </c>
    </row>
    <row r="610" spans="1:4" s="2" customFormat="1" ht="15" customHeight="1" x14ac:dyDescent="0.25">
      <c r="A610" s="24">
        <v>629</v>
      </c>
      <c r="B610" s="3" t="s">
        <v>1147</v>
      </c>
      <c r="C610" s="3" t="s">
        <v>1213</v>
      </c>
      <c r="D610" s="24" t="s">
        <v>1358</v>
      </c>
    </row>
    <row r="611" spans="1:4" s="2" customFormat="1" ht="15" customHeight="1" x14ac:dyDescent="0.25">
      <c r="A611" s="24">
        <v>630</v>
      </c>
      <c r="B611" s="3" t="s">
        <v>1148</v>
      </c>
      <c r="C611" s="3" t="s">
        <v>1214</v>
      </c>
      <c r="D611" s="24" t="s">
        <v>1358</v>
      </c>
    </row>
    <row r="612" spans="1:4" s="2" customFormat="1" ht="30" customHeight="1" x14ac:dyDescent="0.25">
      <c r="A612" s="24">
        <v>631</v>
      </c>
      <c r="B612" s="3" t="s">
        <v>1149</v>
      </c>
      <c r="C612" s="3" t="s">
        <v>1215</v>
      </c>
      <c r="D612" s="24" t="s">
        <v>1358</v>
      </c>
    </row>
    <row r="613" spans="1:4" s="2" customFormat="1" ht="15" customHeight="1" x14ac:dyDescent="0.25">
      <c r="A613" s="24">
        <v>632</v>
      </c>
      <c r="B613" s="3" t="s">
        <v>1150</v>
      </c>
      <c r="C613" s="3" t="s">
        <v>1151</v>
      </c>
      <c r="D613" s="24" t="s">
        <v>178</v>
      </c>
    </row>
    <row r="614" spans="1:4" s="2" customFormat="1" ht="15" customHeight="1" x14ac:dyDescent="0.25">
      <c r="A614" s="24">
        <v>633</v>
      </c>
      <c r="B614" s="3" t="s">
        <v>1152</v>
      </c>
      <c r="C614" s="3" t="s">
        <v>1153</v>
      </c>
      <c r="D614" s="24" t="s">
        <v>178</v>
      </c>
    </row>
    <row r="615" spans="1:4" s="2" customFormat="1" ht="15" customHeight="1" x14ac:dyDescent="0.25">
      <c r="A615" s="1"/>
      <c r="B615"/>
      <c r="C615" s="27"/>
      <c r="D615" s="24" t="s">
        <v>178</v>
      </c>
    </row>
    <row r="616" spans="1:4" s="2" customFormat="1" ht="15" customHeight="1" x14ac:dyDescent="0.25">
      <c r="A616" s="1"/>
      <c r="B616"/>
      <c r="C616" s="27"/>
      <c r="D616" s="24" t="s">
        <v>178</v>
      </c>
    </row>
    <row r="617" spans="1:4" s="2" customFormat="1" ht="15" customHeight="1" x14ac:dyDescent="0.25">
      <c r="A617" s="1"/>
      <c r="B617"/>
      <c r="C617" s="27"/>
      <c r="D617" s="24" t="s">
        <v>1360</v>
      </c>
    </row>
    <row r="618" spans="1:4" x14ac:dyDescent="0.25">
      <c r="D618" s="1" t="s">
        <v>1361</v>
      </c>
    </row>
    <row r="619" spans="1:4" x14ac:dyDescent="0.25">
      <c r="D619" s="1" t="s">
        <v>1362</v>
      </c>
    </row>
    <row r="620" spans="1:4" x14ac:dyDescent="0.25">
      <c r="D620" s="1" t="s">
        <v>1363</v>
      </c>
    </row>
    <row r="621" spans="1:4" x14ac:dyDescent="0.25">
      <c r="D621" s="1" t="s">
        <v>1364</v>
      </c>
    </row>
    <row r="622" spans="1:4" x14ac:dyDescent="0.25">
      <c r="D622" s="1" t="s">
        <v>1365</v>
      </c>
    </row>
    <row r="623" spans="1:4" x14ac:dyDescent="0.25">
      <c r="D623" s="1" t="s">
        <v>1368</v>
      </c>
    </row>
    <row r="624" spans="1:4" x14ac:dyDescent="0.25">
      <c r="D624" s="1" t="s">
        <v>1366</v>
      </c>
    </row>
    <row r="625" spans="4:4" x14ac:dyDescent="0.25">
      <c r="D625" s="1" t="s">
        <v>1367</v>
      </c>
    </row>
  </sheetData>
  <sheetProtection algorithmName="SHA-512" hashValue="yWuZeY+qSw6zIm4CCKSwVhekHDlfgzpu5f7WqzEpTiu9ZkyQQyjrM22zE4kPaXFX0dhg/rus4uTBN0V7w46L5A==" saltValue="uTCRJKWgUgSChSQebuYnow==" spinCount="100000" sheet="1" autoFilter="0"/>
  <autoFilter ref="B6:D617"/>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3:E10"/>
  <sheetViews>
    <sheetView workbookViewId="0">
      <selection activeCell="E13" sqref="E13"/>
    </sheetView>
  </sheetViews>
  <sheetFormatPr defaultColWidth="8.85546875" defaultRowHeight="15" x14ac:dyDescent="0.25"/>
  <cols>
    <col min="3" max="3" width="9.140625" style="37"/>
    <col min="4" max="4" width="24" bestFit="1" customWidth="1"/>
    <col min="5" max="5" width="106.7109375" customWidth="1"/>
  </cols>
  <sheetData>
    <row r="3" spans="3:5" s="39" customFormat="1" x14ac:dyDescent="0.25">
      <c r="C3" s="38" t="s">
        <v>1230</v>
      </c>
      <c r="D3" s="39" t="s">
        <v>1231</v>
      </c>
      <c r="E3" s="39" t="s">
        <v>1232</v>
      </c>
    </row>
    <row r="4" spans="3:5" x14ac:dyDescent="0.25">
      <c r="C4" s="37">
        <v>0</v>
      </c>
      <c r="D4" t="s">
        <v>1233</v>
      </c>
      <c r="E4" t="s">
        <v>1234</v>
      </c>
    </row>
    <row r="5" spans="3:5" ht="45" x14ac:dyDescent="0.25">
      <c r="C5" s="37">
        <v>1</v>
      </c>
      <c r="D5" t="s">
        <v>1235</v>
      </c>
      <c r="E5" s="2" t="s">
        <v>1236</v>
      </c>
    </row>
    <row r="6" spans="3:5" ht="30" x14ac:dyDescent="0.25">
      <c r="C6" s="37">
        <v>2</v>
      </c>
      <c r="D6" t="s">
        <v>1235</v>
      </c>
      <c r="E6" s="2" t="s">
        <v>1238</v>
      </c>
    </row>
    <row r="7" spans="3:5" ht="75" x14ac:dyDescent="0.25">
      <c r="C7" s="37">
        <v>3</v>
      </c>
      <c r="D7" t="s">
        <v>1237</v>
      </c>
      <c r="E7" s="2" t="s">
        <v>1241</v>
      </c>
    </row>
    <row r="8" spans="3:5" x14ac:dyDescent="0.25">
      <c r="C8" s="37">
        <v>4</v>
      </c>
      <c r="D8" t="s">
        <v>1233</v>
      </c>
      <c r="E8" s="2" t="s">
        <v>1294</v>
      </c>
    </row>
    <row r="9" spans="3:5" ht="45" x14ac:dyDescent="0.25">
      <c r="C9" s="37">
        <v>5</v>
      </c>
      <c r="D9" t="s">
        <v>1355</v>
      </c>
      <c r="E9" s="2" t="s">
        <v>1356</v>
      </c>
    </row>
    <row r="10" spans="3:5" x14ac:dyDescent="0.25">
      <c r="C10" s="37">
        <v>5.0999999999999996</v>
      </c>
      <c r="D10" t="s">
        <v>1233</v>
      </c>
      <c r="E10" s="2" t="s">
        <v>1359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Entek</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50365-5A51-4962-8C29-36E610DCD3E5}"/>
</file>

<file path=customXml/itemProps2.xml><?xml version="1.0" encoding="utf-8"?>
<ds:datastoreItem xmlns:ds="http://schemas.openxmlformats.org/officeDocument/2006/customXml" ds:itemID="{4288F8A9-B6FC-456A-8B38-093905105FA3}"/>
</file>

<file path=customXml/itemProps3.xml><?xml version="1.0" encoding="utf-8"?>
<ds:datastoreItem xmlns:ds="http://schemas.openxmlformats.org/officeDocument/2006/customXml" ds:itemID="{8B4E7C1A-F09D-4C7D-9ECF-E5055ED4412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cao</dc:title>
  <dc:creator>GISKA Jonathan</dc:creator>
  <cp:lastModifiedBy>WOLLERMAN Tim</cp:lastModifiedBy>
  <cp:lastPrinted>2019-05-31T18:31:43Z</cp:lastPrinted>
  <dcterms:created xsi:type="dcterms:W3CDTF">2018-11-29T22:27:46Z</dcterms:created>
  <dcterms:modified xsi:type="dcterms:W3CDTF">2019-11-19T18:31:32Z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_NewReviewCycle">
    <vt:lpwstr/>
  </property>
</Properties>
</file>